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5" yWindow="-15" windowWidth="19230" windowHeight="595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<sst xmlns="http://schemas.openxmlformats.org/spreadsheetml/2006/main" count="218" uniqueCount="108">
  <si>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</si>
  <si>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</si>
  <si>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</si>
  <si>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</si>
  <si>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</si>
  <si>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</si>
  <si>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</si>
  <si>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</si>
  <si>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</si>
  <si>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</si>
  <si>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</si>
  <si>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</si>
  <si>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</si>
  <si>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</si>
  <si>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</si>
  <si>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</si>
  <si>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</si>
  <si>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</si>
  <si>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</si>
  <si>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</si>
  <si>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</si>
  <si>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</si>
  <si>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</si>
  <si>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</si>
  <si>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</si>
  <si>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</si>
  <si>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</si>
  <si>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</si>
  <si>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</si>
  <si>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</si>
  <si>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</si>
  <si>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</si>
  <si>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</si>
  <si>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</si>
  <si>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</si>
  <si>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</si>
  <si>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</si>
  <si>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</si>
  <si>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</si>
  <si>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</si>
  <si>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</si>
  <si>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</si>
  <si>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</si>
  <si>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</si>
  <si>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</si>
  <si>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</si>
  <si>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</si>
  <si>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</si>
  <si>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</si>
  <si>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</si>
  <si>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</si>
  <si>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</si>
  <si>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</si>
  <si>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</si>
  <si>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</si>
  <si>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</si>
  <si>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</si>
  <si>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</si>
  <si>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</si>
  <si>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</si>
  <si>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</si>
  <si>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</si>
  <si>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</si>
  <si>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</si>
  <si>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</si>
  <si>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</si>
  <si>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</si>
  <si>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</si>
  <si>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</si>
  <si>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</si>
  <si>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</si>
  <si>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</si>
  <si>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</si>
  <si>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</si>
  <si>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</si>
  <si>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</si>
  <si>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</si>
  <si>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</si>
  <si>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</si>
  <si>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</si>
  <si>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</si>
  <si>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</si>
  <si>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</si>
  <si>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</si>
  <si>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</si>
  <si>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</si>
  <si>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</si>
  <si>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</si>
  <si>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</si>
  <si>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</si>
  <si>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</si>
  <si>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</si>
  <si>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</si>
  <si>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北海道　ニセコ町</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</si>
  <si>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</si>
  <si>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</si>
  <si>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</si>
  <si>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</si>
  <si>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</si>
  <si>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</si>
  <si>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</si>
  <si>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</si>
  <si>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</si>
  <si>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</si>
  <si>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</si>
  <si>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事業としての規模、諸条件（給水人口、人口密度、地理的条件など）を考慮しつつ、より一層の効率化の取り組みについて検討を進め、経営の健全性向上を図っていく。
また、今後は平成２８年度内に策定する水道マスタープランをもとに、計画的な施設更新の方法や適正な料金体系の確立など、検討と実施を進めていくこととしている。
</t>
    <rPh sb="83" eb="85">
      <t>ヘイセイ</t>
    </rPh>
    <rPh sb="87" eb="89">
      <t>ネンド</t>
    </rPh>
    <rPh sb="89" eb="90">
      <t>ナイ</t>
    </rPh>
    <rPh sb="91" eb="93">
      <t>サクテイ</t>
    </rPh>
    <rPh sb="129" eb="131">
      <t>カクリツ</t>
    </rPh>
    <rPh sb="134" eb="136">
      <t>ケントウ</t>
    </rPh>
    <rPh sb="137" eb="139">
      <t>ジッシ</t>
    </rPh>
    <phoneticPr fontId="4"/>
  </si>
  <si>
    <t>　過去の新規水道整備等に係る起債償還が進み、企業債残高が着実に減ってきている。これにより今後も収益的収支比率の改善が進むものと考えられるが、簡水事業の規模・各種条件等も踏まえながら、可能な限り収支比率が１００％に近づけられるよう経営改善の取り組みを進めていくことが求められる。
　現状としては、類似団体や全国平均に比べ、料金回収率が高く、給水原価も低く抑えられている。また、近年の漏水対策により有水率の向上も飛躍的に進んでおり、経営の効率性向上が一定程度図られているものと考えられる。
　施設利用率については平均値以下となっているが、国際観光リゾート地を有し、人口規模に対する流入人口割合が極めて高く、さらに流入人口（観光客）季節変動が大きいことも加味する必要がある。</t>
    <rPh sb="1" eb="3">
      <t>カコ</t>
    </rPh>
    <rPh sb="280" eb="282">
      <t>ジンコウ</t>
    </rPh>
    <rPh sb="282" eb="284">
      <t>キボ</t>
    </rPh>
    <rPh sb="285" eb="286">
      <t>タイ</t>
    </rPh>
    <rPh sb="288" eb="290">
      <t>リュウニュウ</t>
    </rPh>
    <rPh sb="290" eb="292">
      <t>ジンコウ</t>
    </rPh>
    <rPh sb="292" eb="294">
      <t>ワリアイ</t>
    </rPh>
    <rPh sb="295" eb="296">
      <t>キワ</t>
    </rPh>
    <rPh sb="298" eb="299">
      <t>タカ</t>
    </rPh>
    <rPh sb="304" eb="306">
      <t>リュウニュウ</t>
    </rPh>
    <rPh sb="306" eb="308">
      <t>ジンコウ</t>
    </rPh>
    <rPh sb="309" eb="312">
      <t>カンコウキャク</t>
    </rPh>
    <phoneticPr fontId="4"/>
  </si>
  <si>
    <t>　平成２８年度内に策定する施設更新計画のもと、更新老朽化対策を進めていく。
　なお、今後の更新にあたっては、耐震化や重要管路の選定等のほか、資金面や更新手法など総合的な検討も行っていく予定としている。
　平成２８年度には補助事業を活用した施設更新を実施し、その後も一定規模の事業費を確保（事業平準化）のうえ、優先順位の高いもから順次更新老朽化対策を進めていく予定としている。</t>
    <rPh sb="1" eb="3">
      <t>ヘイセイ</t>
    </rPh>
    <rPh sb="5" eb="7">
      <t>ネンド</t>
    </rPh>
    <rPh sb="7" eb="8">
      <t>ナイ</t>
    </rPh>
    <rPh sb="9" eb="11">
      <t>サクテイ</t>
    </rPh>
    <rPh sb="23" eb="25">
      <t>コウシン</t>
    </rPh>
    <rPh sb="25" eb="28">
      <t>ロウキュウカ</t>
    </rPh>
    <rPh sb="28" eb="30">
      <t>タイサク</t>
    </rPh>
    <rPh sb="31" eb="32">
      <t>スス</t>
    </rPh>
    <rPh sb="144" eb="146">
      <t>ジギョウ</t>
    </rPh>
    <rPh sb="146" eb="149">
      <t>ヘイジュンカ</t>
    </rPh>
    <rPh sb="154" eb="156">
      <t>ユウセン</t>
    </rPh>
    <rPh sb="156" eb="158">
      <t>ジュンイ</t>
    </rPh>
    <rPh sb="159" eb="160">
      <t>タカ</t>
    </rPh>
    <rPh sb="164" eb="166">
      <t>ジュンジ</t>
    </rPh>
    <rPh sb="166" eb="168">
      <t>コウシン</t>
    </rPh>
    <rPh sb="168" eb="171">
      <t>ロウキュウカ</t>
    </rPh>
    <rPh sb="171" eb="173">
      <t>タイサク</t>
    </rPh>
    <rPh sb="174" eb="175">
      <t>スス</t>
    </rPh>
    <rPh sb="179" eb="181">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</si>
</sst>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formatCode="#,##0.00;&quot;△&quot;#,##0.00;&quot;-&quot;">
                  <c:v>0.19</c:v>
                </c:pt>
              </c:numCache>
            </c:numRef>
          </c:val>
        </c:ser>
        <c:dLbls>
          <c:showLegendKey val="0"/>
          <c:showVal val="0"/>
          <c:showCatName val="0"/>
          <c:showSerName val="0"/>
          <c:showPercent val="0"/>
          <c:showBubbleSize val="0"/>
        </c:dLbls>
        <c:gapWidth val="150"/>
        <c:axId val="97835648"/>
        <c:axId val="9889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0.46</c:v>
                </c:pt>
                <c:pt idx="2">
                  <c:v>0.8</c:v>
                </c:pt>
                <c:pt idx="3">
                  <c:v>0.69</c:v>
                </c:pt>
                <c:pt idx="4">
                  <c:v>0.65</c:v>
                </c:pt>
              </c:numCache>
            </c:numRef>
          </c:val>
          <c:smooth val="0"/>
        </c:ser>
        <c:dLbls>
          <c:showLegendKey val="0"/>
          <c:showVal val="0"/>
          <c:showCatName val="0"/>
          <c:showSerName val="0"/>
          <c:showPercent val="0"/>
          <c:showBubbleSize val="0"/>
        </c:dLbls>
        <c:marker val="1"/>
        <c:smooth val="0"/>
        <c:axId val="97835648"/>
        <c:axId val="98894592"/>
      </c:lineChart>
      <c:dateAx>
        <c:axId val="97835648"/>
        <c:scaling>
          <c:orientation val="minMax"/>
        </c:scaling>
        <c:delete val="1"/>
        <c:axPos val="b"/>
        <c:numFmt formatCode="ge" sourceLinked="1"/>
        <c:majorTickMark val="none"/>
        <c:minorTickMark val="none"/>
        <c:tickLblPos val="none"/>
        <c:crossAx val="98894592"/>
        <c:crosses val="autoZero"/>
        <c:auto val="1"/>
        <c:lblOffset val="100"/>
        <c:baseTimeUnit val="years"/>
      </c:dateAx>
      <c:valAx>
        <c:axId val="9889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3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46.76</c:v>
                </c:pt>
                <c:pt idx="1">
                  <c:v>45.24</c:v>
                </c:pt>
                <c:pt idx="2">
                  <c:v>46.33</c:v>
                </c:pt>
                <c:pt idx="3">
                  <c:v>44.07</c:v>
                </c:pt>
                <c:pt idx="4">
                  <c:v>43.83</c:v>
                </c:pt>
              </c:numCache>
            </c:numRef>
          </c:val>
        </c:ser>
        <c:dLbls>
          <c:showLegendKey val="0"/>
          <c:showVal val="0"/>
          <c:showCatName val="0"/>
          <c:showSerName val="0"/>
          <c:showPercent val="0"/>
          <c:showBubbleSize val="0"/>
        </c:dLbls>
        <c:gapWidth val="150"/>
        <c:axId val="100731520"/>
        <c:axId val="10075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57.17</c:v>
                </c:pt>
                <c:pt idx="2">
                  <c:v>57.55</c:v>
                </c:pt>
                <c:pt idx="3">
                  <c:v>57.43</c:v>
                </c:pt>
                <c:pt idx="4">
                  <c:v>57.29</c:v>
                </c:pt>
              </c:numCache>
            </c:numRef>
          </c:val>
          <c:smooth val="0"/>
        </c:ser>
        <c:dLbls>
          <c:showLegendKey val="0"/>
          <c:showVal val="0"/>
          <c:showCatName val="0"/>
          <c:showSerName val="0"/>
          <c:showPercent val="0"/>
          <c:showBubbleSize val="0"/>
        </c:dLbls>
        <c:marker val="1"/>
        <c:smooth val="0"/>
        <c:axId val="100731520"/>
        <c:axId val="100754176"/>
      </c:lineChart>
      <c:dateAx>
        <c:axId val="100731520"/>
        <c:scaling>
          <c:orientation val="minMax"/>
        </c:scaling>
        <c:delete val="1"/>
        <c:axPos val="b"/>
        <c:numFmt formatCode="ge" sourceLinked="1"/>
        <c:majorTickMark val="none"/>
        <c:minorTickMark val="none"/>
        <c:tickLblPos val="none"/>
        <c:crossAx val="100754176"/>
        <c:crosses val="autoZero"/>
        <c:auto val="1"/>
        <c:lblOffset val="100"/>
        <c:baseTimeUnit val="years"/>
      </c:dateAx>
      <c:valAx>
        <c:axId val="10075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3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71.33</c:v>
                </c:pt>
                <c:pt idx="1">
                  <c:v>75.03</c:v>
                </c:pt>
                <c:pt idx="2">
                  <c:v>78.28</c:v>
                </c:pt>
                <c:pt idx="3">
                  <c:v>82.25</c:v>
                </c:pt>
                <c:pt idx="4">
                  <c:v>84.94</c:v>
                </c:pt>
              </c:numCache>
            </c:numRef>
          </c:val>
        </c:ser>
        <c:dLbls>
          <c:showLegendKey val="0"/>
          <c:showVal val="0"/>
          <c:showCatName val="0"/>
          <c:showSerName val="0"/>
          <c:showPercent val="0"/>
          <c:showBubbleSize val="0"/>
        </c:dLbls>
        <c:gapWidth val="150"/>
        <c:axId val="100792576"/>
        <c:axId val="10079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74.94</c:v>
                </c:pt>
                <c:pt idx="2">
                  <c:v>74.14</c:v>
                </c:pt>
                <c:pt idx="3">
                  <c:v>73.83</c:v>
                </c:pt>
                <c:pt idx="4">
                  <c:v>73.69</c:v>
                </c:pt>
              </c:numCache>
            </c:numRef>
          </c:val>
          <c:smooth val="0"/>
        </c:ser>
        <c:dLbls>
          <c:showLegendKey val="0"/>
          <c:showVal val="0"/>
          <c:showCatName val="0"/>
          <c:showSerName val="0"/>
          <c:showPercent val="0"/>
          <c:showBubbleSize val="0"/>
        </c:dLbls>
        <c:marker val="1"/>
        <c:smooth val="0"/>
        <c:axId val="100792576"/>
        <c:axId val="100798848"/>
      </c:lineChart>
      <c:dateAx>
        <c:axId val="100792576"/>
        <c:scaling>
          <c:orientation val="minMax"/>
        </c:scaling>
        <c:delete val="1"/>
        <c:axPos val="b"/>
        <c:numFmt formatCode="ge" sourceLinked="1"/>
        <c:majorTickMark val="none"/>
        <c:minorTickMark val="none"/>
        <c:tickLblPos val="none"/>
        <c:crossAx val="100798848"/>
        <c:crosses val="autoZero"/>
        <c:auto val="1"/>
        <c:lblOffset val="100"/>
        <c:baseTimeUnit val="years"/>
      </c:dateAx>
      <c:valAx>
        <c:axId val="10079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9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73.48</c:v>
                </c:pt>
                <c:pt idx="1">
                  <c:v>67.16</c:v>
                </c:pt>
                <c:pt idx="2">
                  <c:v>68.09</c:v>
                </c:pt>
                <c:pt idx="3">
                  <c:v>68.94</c:v>
                </c:pt>
                <c:pt idx="4">
                  <c:v>73.39</c:v>
                </c:pt>
              </c:numCache>
            </c:numRef>
          </c:val>
        </c:ser>
        <c:dLbls>
          <c:showLegendKey val="0"/>
          <c:showVal val="0"/>
          <c:showCatName val="0"/>
          <c:showSerName val="0"/>
          <c:showPercent val="0"/>
          <c:showBubbleSize val="0"/>
        </c:dLbls>
        <c:gapWidth val="150"/>
        <c:axId val="98936704"/>
        <c:axId val="9894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74.52</c:v>
                </c:pt>
                <c:pt idx="2">
                  <c:v>76.09</c:v>
                </c:pt>
                <c:pt idx="3">
                  <c:v>75.87</c:v>
                </c:pt>
                <c:pt idx="4">
                  <c:v>76.27</c:v>
                </c:pt>
              </c:numCache>
            </c:numRef>
          </c:val>
          <c:smooth val="0"/>
        </c:ser>
        <c:dLbls>
          <c:showLegendKey val="0"/>
          <c:showVal val="0"/>
          <c:showCatName val="0"/>
          <c:showSerName val="0"/>
          <c:showPercent val="0"/>
          <c:showBubbleSize val="0"/>
        </c:dLbls>
        <c:marker val="1"/>
        <c:smooth val="0"/>
        <c:axId val="98936704"/>
        <c:axId val="98947072"/>
      </c:lineChart>
      <c:dateAx>
        <c:axId val="98936704"/>
        <c:scaling>
          <c:orientation val="minMax"/>
        </c:scaling>
        <c:delete val="1"/>
        <c:axPos val="b"/>
        <c:numFmt formatCode="ge" sourceLinked="1"/>
        <c:majorTickMark val="none"/>
        <c:minorTickMark val="none"/>
        <c:tickLblPos val="none"/>
        <c:crossAx val="98947072"/>
        <c:crosses val="autoZero"/>
        <c:auto val="1"/>
        <c:lblOffset val="100"/>
        <c:baseTimeUnit val="years"/>
      </c:dateAx>
      <c:valAx>
        <c:axId val="9894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3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370496"/>
        <c:axId val="9937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370496"/>
        <c:axId val="99372416"/>
      </c:lineChart>
      <c:dateAx>
        <c:axId val="99370496"/>
        <c:scaling>
          <c:orientation val="minMax"/>
        </c:scaling>
        <c:delete val="1"/>
        <c:axPos val="b"/>
        <c:numFmt formatCode="ge" sourceLinked="1"/>
        <c:majorTickMark val="none"/>
        <c:minorTickMark val="none"/>
        <c:tickLblPos val="none"/>
        <c:crossAx val="99372416"/>
        <c:crosses val="autoZero"/>
        <c:auto val="1"/>
        <c:lblOffset val="100"/>
        <c:baseTimeUnit val="years"/>
      </c:dateAx>
      <c:valAx>
        <c:axId val="9937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7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406976"/>
        <c:axId val="9940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406976"/>
        <c:axId val="99408896"/>
      </c:lineChart>
      <c:dateAx>
        <c:axId val="99406976"/>
        <c:scaling>
          <c:orientation val="minMax"/>
        </c:scaling>
        <c:delete val="1"/>
        <c:axPos val="b"/>
        <c:numFmt formatCode="ge" sourceLinked="1"/>
        <c:majorTickMark val="none"/>
        <c:minorTickMark val="none"/>
        <c:tickLblPos val="none"/>
        <c:crossAx val="99408896"/>
        <c:crosses val="autoZero"/>
        <c:auto val="1"/>
        <c:lblOffset val="100"/>
        <c:baseTimeUnit val="years"/>
      </c:dateAx>
      <c:valAx>
        <c:axId val="9940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0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517568"/>
        <c:axId val="9951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517568"/>
        <c:axId val="99519488"/>
      </c:lineChart>
      <c:dateAx>
        <c:axId val="99517568"/>
        <c:scaling>
          <c:orientation val="minMax"/>
        </c:scaling>
        <c:delete val="1"/>
        <c:axPos val="b"/>
        <c:numFmt formatCode="ge" sourceLinked="1"/>
        <c:majorTickMark val="none"/>
        <c:minorTickMark val="none"/>
        <c:tickLblPos val="none"/>
        <c:crossAx val="99519488"/>
        <c:crosses val="autoZero"/>
        <c:auto val="1"/>
        <c:lblOffset val="100"/>
        <c:baseTimeUnit val="years"/>
      </c:dateAx>
      <c:valAx>
        <c:axId val="9951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1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560064"/>
        <c:axId val="9956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560064"/>
        <c:axId val="99566336"/>
      </c:lineChart>
      <c:dateAx>
        <c:axId val="99560064"/>
        <c:scaling>
          <c:orientation val="minMax"/>
        </c:scaling>
        <c:delete val="1"/>
        <c:axPos val="b"/>
        <c:numFmt formatCode="ge" sourceLinked="1"/>
        <c:majorTickMark val="none"/>
        <c:minorTickMark val="none"/>
        <c:tickLblPos val="none"/>
        <c:crossAx val="99566336"/>
        <c:crosses val="autoZero"/>
        <c:auto val="1"/>
        <c:lblOffset val="100"/>
        <c:baseTimeUnit val="years"/>
      </c:dateAx>
      <c:valAx>
        <c:axId val="9956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6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956.19</c:v>
                </c:pt>
                <c:pt idx="1">
                  <c:v>914.57</c:v>
                </c:pt>
                <c:pt idx="2">
                  <c:v>774.97</c:v>
                </c:pt>
                <c:pt idx="3">
                  <c:v>706.11</c:v>
                </c:pt>
                <c:pt idx="4">
                  <c:v>636.49</c:v>
                </c:pt>
              </c:numCache>
            </c:numRef>
          </c:val>
        </c:ser>
        <c:dLbls>
          <c:showLegendKey val="0"/>
          <c:showVal val="0"/>
          <c:showCatName val="0"/>
          <c:showSerName val="0"/>
          <c:showPercent val="0"/>
          <c:showBubbleSize val="0"/>
        </c:dLbls>
        <c:gapWidth val="150"/>
        <c:axId val="99582336"/>
        <c:axId val="9958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1108.26</c:v>
                </c:pt>
                <c:pt idx="2">
                  <c:v>1113.76</c:v>
                </c:pt>
                <c:pt idx="3">
                  <c:v>1125.69</c:v>
                </c:pt>
                <c:pt idx="4">
                  <c:v>1134.67</c:v>
                </c:pt>
              </c:numCache>
            </c:numRef>
          </c:val>
          <c:smooth val="0"/>
        </c:ser>
        <c:dLbls>
          <c:showLegendKey val="0"/>
          <c:showVal val="0"/>
          <c:showCatName val="0"/>
          <c:showSerName val="0"/>
          <c:showPercent val="0"/>
          <c:showBubbleSize val="0"/>
        </c:dLbls>
        <c:marker val="1"/>
        <c:smooth val="0"/>
        <c:axId val="99582336"/>
        <c:axId val="99584256"/>
      </c:lineChart>
      <c:dateAx>
        <c:axId val="99582336"/>
        <c:scaling>
          <c:orientation val="minMax"/>
        </c:scaling>
        <c:delete val="1"/>
        <c:axPos val="b"/>
        <c:numFmt formatCode="ge" sourceLinked="1"/>
        <c:majorTickMark val="none"/>
        <c:minorTickMark val="none"/>
        <c:tickLblPos val="none"/>
        <c:crossAx val="99584256"/>
        <c:crosses val="autoZero"/>
        <c:auto val="1"/>
        <c:lblOffset val="100"/>
        <c:baseTimeUnit val="years"/>
      </c:dateAx>
      <c:valAx>
        <c:axId val="9958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8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64.959999999999994</c:v>
                </c:pt>
                <c:pt idx="1">
                  <c:v>59.48</c:v>
                </c:pt>
                <c:pt idx="2">
                  <c:v>61.17</c:v>
                </c:pt>
                <c:pt idx="3">
                  <c:v>62.22</c:v>
                </c:pt>
                <c:pt idx="4">
                  <c:v>66.739999999999995</c:v>
                </c:pt>
              </c:numCache>
            </c:numRef>
          </c:val>
        </c:ser>
        <c:dLbls>
          <c:showLegendKey val="0"/>
          <c:showVal val="0"/>
          <c:showCatName val="0"/>
          <c:showSerName val="0"/>
          <c:showPercent val="0"/>
          <c:showBubbleSize val="0"/>
        </c:dLbls>
        <c:gapWidth val="150"/>
        <c:axId val="100691968"/>
        <c:axId val="10069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19.77</c:v>
                </c:pt>
                <c:pt idx="2">
                  <c:v>34.25</c:v>
                </c:pt>
                <c:pt idx="3">
                  <c:v>46.48</c:v>
                </c:pt>
                <c:pt idx="4">
                  <c:v>40.6</c:v>
                </c:pt>
              </c:numCache>
            </c:numRef>
          </c:val>
          <c:smooth val="0"/>
        </c:ser>
        <c:dLbls>
          <c:showLegendKey val="0"/>
          <c:showVal val="0"/>
          <c:showCatName val="0"/>
          <c:showSerName val="0"/>
          <c:showPercent val="0"/>
          <c:showBubbleSize val="0"/>
        </c:dLbls>
        <c:marker val="1"/>
        <c:smooth val="0"/>
        <c:axId val="100691968"/>
        <c:axId val="100693888"/>
      </c:lineChart>
      <c:dateAx>
        <c:axId val="100691968"/>
        <c:scaling>
          <c:orientation val="minMax"/>
        </c:scaling>
        <c:delete val="1"/>
        <c:axPos val="b"/>
        <c:numFmt formatCode="ge" sourceLinked="1"/>
        <c:majorTickMark val="none"/>
        <c:minorTickMark val="none"/>
        <c:tickLblPos val="none"/>
        <c:crossAx val="100693888"/>
        <c:crosses val="autoZero"/>
        <c:auto val="1"/>
        <c:lblOffset val="100"/>
        <c:baseTimeUnit val="years"/>
      </c:dateAx>
      <c:valAx>
        <c:axId val="10069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9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249.77</c:v>
                </c:pt>
                <c:pt idx="1">
                  <c:v>272.32</c:v>
                </c:pt>
                <c:pt idx="2">
                  <c:v>267.38</c:v>
                </c:pt>
                <c:pt idx="3">
                  <c:v>263.52999999999997</c:v>
                </c:pt>
                <c:pt idx="4">
                  <c:v>246.35</c:v>
                </c:pt>
              </c:numCache>
            </c:numRef>
          </c:val>
        </c:ser>
        <c:dLbls>
          <c:showLegendKey val="0"/>
          <c:showVal val="0"/>
          <c:showCatName val="0"/>
          <c:showSerName val="0"/>
          <c:showPercent val="0"/>
          <c:showBubbleSize val="0"/>
        </c:dLbls>
        <c:gapWidth val="150"/>
        <c:axId val="100715520"/>
        <c:axId val="10071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878.73</c:v>
                </c:pt>
                <c:pt idx="2">
                  <c:v>501.18</c:v>
                </c:pt>
                <c:pt idx="3">
                  <c:v>376.61</c:v>
                </c:pt>
                <c:pt idx="4">
                  <c:v>440.03</c:v>
                </c:pt>
              </c:numCache>
            </c:numRef>
          </c:val>
          <c:smooth val="0"/>
        </c:ser>
        <c:dLbls>
          <c:showLegendKey val="0"/>
          <c:showVal val="0"/>
          <c:showCatName val="0"/>
          <c:showSerName val="0"/>
          <c:showPercent val="0"/>
          <c:showBubbleSize val="0"/>
        </c:dLbls>
        <c:marker val="1"/>
        <c:smooth val="0"/>
        <c:axId val="100715520"/>
        <c:axId val="100717696"/>
      </c:lineChart>
      <c:dateAx>
        <c:axId val="100715520"/>
        <c:scaling>
          <c:orientation val="minMax"/>
        </c:scaling>
        <c:delete val="1"/>
        <c:axPos val="b"/>
        <c:numFmt formatCode="ge" sourceLinked="1"/>
        <c:majorTickMark val="none"/>
        <c:minorTickMark val="none"/>
        <c:tickLblPos val="none"/>
        <c:crossAx val="100717696"/>
        <c:crosses val="autoZero"/>
        <c:auto val="1"/>
        <c:lblOffset val="100"/>
        <c:baseTimeUnit val="years"/>
      </c:dateAx>
      <c:valAx>
        <c:axId val="10071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1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北海道　ニセコ町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D3</v>
      </c>
      <c r="AA8" s="52"/>
      <c r="AB8" s="52"/>
      <c r="AC8" s="52"/>
      <c r="AD8" s="52"/>
      <c r="AE8" s="52"/>
      <c r="AF8" s="52"/>
      <c r="AG8" s="53"/>
      <c r="AH8" s="3"/>
      <c r="AI8" s="54">
        <f>データ!Q6</f>
        <v>5056</v>
      </c>
      <c r="AJ8" s="55"/>
      <c r="AK8" s="55"/>
      <c r="AL8" s="55"/>
      <c r="AM8" s="55"/>
      <c r="AN8" s="55"/>
      <c r="AO8" s="55"/>
      <c r="AP8" s="56"/>
      <c r="AQ8" s="46">
        <f>データ!R6</f>
        <v>197.13</v>
      </c>
      <c r="AR8" s="46"/>
      <c r="AS8" s="46"/>
      <c r="AT8" s="46"/>
      <c r="AU8" s="46"/>
      <c r="AV8" s="46"/>
      <c r="AW8" s="46"/>
      <c r="AX8" s="46"/>
      <c r="AY8" s="46">
        <f>データ!S6</f>
        <v>25.65</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92.06</v>
      </c>
      <c r="S10" s="46"/>
      <c r="T10" s="46"/>
      <c r="U10" s="46"/>
      <c r="V10" s="46"/>
      <c r="W10" s="46"/>
      <c r="X10" s="46"/>
      <c r="Y10" s="46"/>
      <c r="Z10" s="80">
        <f>データ!P6</f>
        <v>3170</v>
      </c>
      <c r="AA10" s="80"/>
      <c r="AB10" s="80"/>
      <c r="AC10" s="80"/>
      <c r="AD10" s="80"/>
      <c r="AE10" s="80"/>
      <c r="AF10" s="80"/>
      <c r="AG10" s="80"/>
      <c r="AH10" s="2"/>
      <c r="AI10" s="80">
        <f>データ!T6</f>
        <v>4484</v>
      </c>
      <c r="AJ10" s="80"/>
      <c r="AK10" s="80"/>
      <c r="AL10" s="80"/>
      <c r="AM10" s="80"/>
      <c r="AN10" s="80"/>
      <c r="AO10" s="80"/>
      <c r="AP10" s="80"/>
      <c r="AQ10" s="46">
        <f>データ!U6</f>
        <v>52.63</v>
      </c>
      <c r="AR10" s="46"/>
      <c r="AS10" s="46"/>
      <c r="AT10" s="46"/>
      <c r="AU10" s="46"/>
      <c r="AV10" s="46"/>
      <c r="AW10" s="46"/>
      <c r="AX10" s="46"/>
      <c r="AY10" s="46">
        <f>データ!V6</f>
        <v>85.2</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106</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107</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105</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13951</v>
      </c>
      <c r="D6" s="31">
        <f t="shared" si="3"/>
        <v>47</v>
      </c>
      <c r="E6" s="31">
        <f t="shared" si="3"/>
        <v>1</v>
      </c>
      <c r="F6" s="31">
        <f t="shared" si="3"/>
        <v>0</v>
      </c>
      <c r="G6" s="31">
        <f t="shared" si="3"/>
        <v>0</v>
      </c>
      <c r="H6" s="31" t="str">
        <f t="shared" si="3"/>
        <v>北海道　ニセコ町</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92.06</v>
      </c>
      <c r="P6" s="32">
        <f t="shared" si="3"/>
        <v>3170</v>
      </c>
      <c r="Q6" s="32">
        <f t="shared" si="3"/>
        <v>5056</v>
      </c>
      <c r="R6" s="32">
        <f t="shared" si="3"/>
        <v>197.13</v>
      </c>
      <c r="S6" s="32">
        <f t="shared" si="3"/>
        <v>25.65</v>
      </c>
      <c r="T6" s="32">
        <f t="shared" si="3"/>
        <v>4484</v>
      </c>
      <c r="U6" s="32">
        <f t="shared" si="3"/>
        <v>52.63</v>
      </c>
      <c r="V6" s="32">
        <f t="shared" si="3"/>
        <v>85.2</v>
      </c>
      <c r="W6" s="33">
        <f>IF(W7="",NA(),W7)</f>
        <v>73.48</v>
      </c>
      <c r="X6" s="33">
        <f t="shared" ref="X6:AF6" si="4">IF(X7="",NA(),X7)</f>
        <v>67.16</v>
      </c>
      <c r="Y6" s="33">
        <f t="shared" si="4"/>
        <v>68.09</v>
      </c>
      <c r="Z6" s="33">
        <f t="shared" si="4"/>
        <v>68.94</v>
      </c>
      <c r="AA6" s="33">
        <f t="shared" si="4"/>
        <v>73.39</v>
      </c>
      <c r="AB6" s="33">
        <f t="shared" si="4"/>
        <v>75.89</v>
      </c>
      <c r="AC6" s="33">
        <f t="shared" si="4"/>
        <v>74.52</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956.19</v>
      </c>
      <c r="BE6" s="33">
        <f t="shared" ref="BE6:BM6" si="7">IF(BE7="",NA(),BE7)</f>
        <v>914.57</v>
      </c>
      <c r="BF6" s="33">
        <f t="shared" si="7"/>
        <v>774.97</v>
      </c>
      <c r="BG6" s="33">
        <f t="shared" si="7"/>
        <v>706.11</v>
      </c>
      <c r="BH6" s="33">
        <f t="shared" si="7"/>
        <v>636.49</v>
      </c>
      <c r="BI6" s="33">
        <f t="shared" si="7"/>
        <v>1124.6400000000001</v>
      </c>
      <c r="BJ6" s="33">
        <f t="shared" si="7"/>
        <v>1108.26</v>
      </c>
      <c r="BK6" s="33">
        <f t="shared" si="7"/>
        <v>1113.76</v>
      </c>
      <c r="BL6" s="33">
        <f t="shared" si="7"/>
        <v>1125.69</v>
      </c>
      <c r="BM6" s="33">
        <f t="shared" si="7"/>
        <v>1134.67</v>
      </c>
      <c r="BN6" s="32" t="str">
        <f>IF(BN7="","",IF(BN7="-","【-】","【"&amp;SUBSTITUTE(TEXT(BN7,"#,##0.00"),"-","△")&amp;"】"))</f>
        <v>【1,242.90】</v>
      </c>
      <c r="BO6" s="33">
        <f>IF(BO7="",NA(),BO7)</f>
        <v>64.959999999999994</v>
      </c>
      <c r="BP6" s="33">
        <f t="shared" ref="BP6:BX6" si="8">IF(BP7="",NA(),BP7)</f>
        <v>59.48</v>
      </c>
      <c r="BQ6" s="33">
        <f t="shared" si="8"/>
        <v>61.17</v>
      </c>
      <c r="BR6" s="33">
        <f t="shared" si="8"/>
        <v>62.22</v>
      </c>
      <c r="BS6" s="33">
        <f t="shared" si="8"/>
        <v>66.739999999999995</v>
      </c>
      <c r="BT6" s="33">
        <f t="shared" si="8"/>
        <v>56.46</v>
      </c>
      <c r="BU6" s="33">
        <f t="shared" si="8"/>
        <v>19.77</v>
      </c>
      <c r="BV6" s="33">
        <f t="shared" si="8"/>
        <v>34.25</v>
      </c>
      <c r="BW6" s="33">
        <f t="shared" si="8"/>
        <v>46.48</v>
      </c>
      <c r="BX6" s="33">
        <f t="shared" si="8"/>
        <v>40.6</v>
      </c>
      <c r="BY6" s="32" t="str">
        <f>IF(BY7="","",IF(BY7="-","【-】","【"&amp;SUBSTITUTE(TEXT(BY7,"#,##0.00"),"-","△")&amp;"】"))</f>
        <v>【33.35】</v>
      </c>
      <c r="BZ6" s="33">
        <f>IF(BZ7="",NA(),BZ7)</f>
        <v>249.77</v>
      </c>
      <c r="CA6" s="33">
        <f t="shared" ref="CA6:CI6" si="9">IF(CA7="",NA(),CA7)</f>
        <v>272.32</v>
      </c>
      <c r="CB6" s="33">
        <f t="shared" si="9"/>
        <v>267.38</v>
      </c>
      <c r="CC6" s="33">
        <f t="shared" si="9"/>
        <v>263.52999999999997</v>
      </c>
      <c r="CD6" s="33">
        <f t="shared" si="9"/>
        <v>246.35</v>
      </c>
      <c r="CE6" s="33">
        <f t="shared" si="9"/>
        <v>306.49</v>
      </c>
      <c r="CF6" s="33">
        <f t="shared" si="9"/>
        <v>878.73</v>
      </c>
      <c r="CG6" s="33">
        <f t="shared" si="9"/>
        <v>501.18</v>
      </c>
      <c r="CH6" s="33">
        <f t="shared" si="9"/>
        <v>376.61</v>
      </c>
      <c r="CI6" s="33">
        <f t="shared" si="9"/>
        <v>440.03</v>
      </c>
      <c r="CJ6" s="32" t="str">
        <f>IF(CJ7="","",IF(CJ7="-","【-】","【"&amp;SUBSTITUTE(TEXT(CJ7,"#,##0.00"),"-","△")&amp;"】"))</f>
        <v>【524.69】</v>
      </c>
      <c r="CK6" s="33">
        <f>IF(CK7="",NA(),CK7)</f>
        <v>46.76</v>
      </c>
      <c r="CL6" s="33">
        <f t="shared" ref="CL6:CT6" si="10">IF(CL7="",NA(),CL7)</f>
        <v>45.24</v>
      </c>
      <c r="CM6" s="33">
        <f t="shared" si="10"/>
        <v>46.33</v>
      </c>
      <c r="CN6" s="33">
        <f t="shared" si="10"/>
        <v>44.07</v>
      </c>
      <c r="CO6" s="33">
        <f t="shared" si="10"/>
        <v>43.83</v>
      </c>
      <c r="CP6" s="33">
        <f t="shared" si="10"/>
        <v>58.25</v>
      </c>
      <c r="CQ6" s="33">
        <f t="shared" si="10"/>
        <v>57.17</v>
      </c>
      <c r="CR6" s="33">
        <f t="shared" si="10"/>
        <v>57.55</v>
      </c>
      <c r="CS6" s="33">
        <f t="shared" si="10"/>
        <v>57.43</v>
      </c>
      <c r="CT6" s="33">
        <f t="shared" si="10"/>
        <v>57.29</v>
      </c>
      <c r="CU6" s="32" t="str">
        <f>IF(CU7="","",IF(CU7="-","【-】","【"&amp;SUBSTITUTE(TEXT(CU7,"#,##0.00"),"-","△")&amp;"】"))</f>
        <v>【57.58】</v>
      </c>
      <c r="CV6" s="33">
        <f>IF(CV7="",NA(),CV7)</f>
        <v>71.33</v>
      </c>
      <c r="CW6" s="33">
        <f t="shared" ref="CW6:DE6" si="11">IF(CW7="",NA(),CW7)</f>
        <v>75.03</v>
      </c>
      <c r="CX6" s="33">
        <f t="shared" si="11"/>
        <v>78.28</v>
      </c>
      <c r="CY6" s="33">
        <f t="shared" si="11"/>
        <v>82.25</v>
      </c>
      <c r="CZ6" s="33">
        <f t="shared" si="11"/>
        <v>84.94</v>
      </c>
      <c r="DA6" s="33">
        <f t="shared" si="11"/>
        <v>74.53</v>
      </c>
      <c r="DB6" s="33">
        <f t="shared" si="11"/>
        <v>74.94</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3">
        <f t="shared" si="14"/>
        <v>0.19</v>
      </c>
      <c r="EH6" s="33">
        <f t="shared" si="14"/>
        <v>0.47</v>
      </c>
      <c r="EI6" s="33">
        <f t="shared" si="14"/>
        <v>0.46</v>
      </c>
      <c r="EJ6" s="33">
        <f t="shared" si="14"/>
        <v>0.8</v>
      </c>
      <c r="EK6" s="33">
        <f t="shared" si="14"/>
        <v>0.69</v>
      </c>
      <c r="EL6" s="33">
        <f t="shared" si="14"/>
        <v>0.65</v>
      </c>
      <c r="EM6" s="32" t="str">
        <f>IF(EM7="","",IF(EM7="-","【-】","【"&amp;SUBSTITUTE(TEXT(EM7,"#,##0.00"),"-","△")&amp;"】"))</f>
        <v>【0.71】</v>
      </c>
    </row>
    <row r="7" spans="1:143" s="34" customFormat="1">
      <c r="A7" s="26"/>
      <c r="B7" s="35">
        <v>2015</v>
      </c>
      <c r="C7" s="35">
        <v>13951</v>
      </c>
      <c r="D7" s="35">
        <v>47</v>
      </c>
      <c r="E7" s="35">
        <v>1</v>
      </c>
      <c r="F7" s="35">
        <v>0</v>
      </c>
      <c r="G7" s="35">
        <v>0</v>
      </c>
      <c r="H7" s="35" t="s">
        <v>93</v>
      </c>
      <c r="I7" s="35" t="s">
        <v>94</v>
      </c>
      <c r="J7" s="35" t="s">
        <v>95</v>
      </c>
      <c r="K7" s="35" t="s">
        <v>96</v>
      </c>
      <c r="L7" s="35" t="s">
        <v>97</v>
      </c>
      <c r="M7" s="36" t="s">
        <v>98</v>
      </c>
      <c r="N7" s="36" t="s">
        <v>99</v>
      </c>
      <c r="O7" s="36">
        <v>92.06</v>
      </c>
      <c r="P7" s="36">
        <v>3170</v>
      </c>
      <c r="Q7" s="36">
        <v>5056</v>
      </c>
      <c r="R7" s="36">
        <v>197.13</v>
      </c>
      <c r="S7" s="36">
        <v>25.65</v>
      </c>
      <c r="T7" s="36">
        <v>4484</v>
      </c>
      <c r="U7" s="36">
        <v>52.63</v>
      </c>
      <c r="V7" s="36">
        <v>85.2</v>
      </c>
      <c r="W7" s="36">
        <v>73.48</v>
      </c>
      <c r="X7" s="36">
        <v>67.16</v>
      </c>
      <c r="Y7" s="36">
        <v>68.09</v>
      </c>
      <c r="Z7" s="36">
        <v>68.94</v>
      </c>
      <c r="AA7" s="36">
        <v>73.39</v>
      </c>
      <c r="AB7" s="36">
        <v>75.89</v>
      </c>
      <c r="AC7" s="36">
        <v>74.52</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956.19</v>
      </c>
      <c r="BE7" s="36">
        <v>914.57</v>
      </c>
      <c r="BF7" s="36">
        <v>774.97</v>
      </c>
      <c r="BG7" s="36">
        <v>706.11</v>
      </c>
      <c r="BH7" s="36">
        <v>636.49</v>
      </c>
      <c r="BI7" s="36">
        <v>1124.6400000000001</v>
      </c>
      <c r="BJ7" s="36">
        <v>1108.26</v>
      </c>
      <c r="BK7" s="36">
        <v>1113.76</v>
      </c>
      <c r="BL7" s="36">
        <v>1125.69</v>
      </c>
      <c r="BM7" s="36">
        <v>1134.67</v>
      </c>
      <c r="BN7" s="36">
        <v>1242.9000000000001</v>
      </c>
      <c r="BO7" s="36">
        <v>64.959999999999994</v>
      </c>
      <c r="BP7" s="36">
        <v>59.48</v>
      </c>
      <c r="BQ7" s="36">
        <v>61.17</v>
      </c>
      <c r="BR7" s="36">
        <v>62.22</v>
      </c>
      <c r="BS7" s="36">
        <v>66.739999999999995</v>
      </c>
      <c r="BT7" s="36">
        <v>56.46</v>
      </c>
      <c r="BU7" s="36">
        <v>19.77</v>
      </c>
      <c r="BV7" s="36">
        <v>34.25</v>
      </c>
      <c r="BW7" s="36">
        <v>46.48</v>
      </c>
      <c r="BX7" s="36">
        <v>40.6</v>
      </c>
      <c r="BY7" s="36">
        <v>33.35</v>
      </c>
      <c r="BZ7" s="36">
        <v>249.77</v>
      </c>
      <c r="CA7" s="36">
        <v>272.32</v>
      </c>
      <c r="CB7" s="36">
        <v>267.38</v>
      </c>
      <c r="CC7" s="36">
        <v>263.52999999999997</v>
      </c>
      <c r="CD7" s="36">
        <v>246.35</v>
      </c>
      <c r="CE7" s="36">
        <v>306.49</v>
      </c>
      <c r="CF7" s="36">
        <v>878.73</v>
      </c>
      <c r="CG7" s="36">
        <v>501.18</v>
      </c>
      <c r="CH7" s="36">
        <v>376.61</v>
      </c>
      <c r="CI7" s="36">
        <v>440.03</v>
      </c>
      <c r="CJ7" s="36">
        <v>524.69000000000005</v>
      </c>
      <c r="CK7" s="36">
        <v>46.76</v>
      </c>
      <c r="CL7" s="36">
        <v>45.24</v>
      </c>
      <c r="CM7" s="36">
        <v>46.33</v>
      </c>
      <c r="CN7" s="36">
        <v>44.07</v>
      </c>
      <c r="CO7" s="36">
        <v>43.83</v>
      </c>
      <c r="CP7" s="36">
        <v>58.25</v>
      </c>
      <c r="CQ7" s="36">
        <v>57.17</v>
      </c>
      <c r="CR7" s="36">
        <v>57.55</v>
      </c>
      <c r="CS7" s="36">
        <v>57.43</v>
      </c>
      <c r="CT7" s="36">
        <v>57.29</v>
      </c>
      <c r="CU7" s="36">
        <v>57.58</v>
      </c>
      <c r="CV7" s="36">
        <v>71.33</v>
      </c>
      <c r="CW7" s="36">
        <v>75.03</v>
      </c>
      <c r="CX7" s="36">
        <v>78.28</v>
      </c>
      <c r="CY7" s="36">
        <v>82.25</v>
      </c>
      <c r="CZ7" s="36">
        <v>84.94</v>
      </c>
      <c r="DA7" s="36">
        <v>74.53</v>
      </c>
      <c r="DB7" s="36">
        <v>74.94</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0.19</v>
      </c>
      <c r="EH7" s="36">
        <v>0.47</v>
      </c>
      <c r="EI7" s="36">
        <v>0.46</v>
      </c>
      <c r="EJ7" s="36">
        <v>0.8</v>
      </c>
      <c r="EK7" s="36">
        <v>0.69</v>
      </c>
      <c r="EL7" s="36">
        <v>0.65</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川埜 満寿夫</cp:lastModifiedBy>
  <dcterms:created xsi:type="dcterms:W3CDTF">2016-12-02T02:14:04Z</dcterms:created>
  <dcterms:modified xsi:type="dcterms:W3CDTF">2017-02-24T04:24:55Z</dcterms:modified>
  <cp:category/>
</cp:coreProperties>
</file>