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<sst xmlns="http://schemas.openxmlformats.org/spreadsheetml/2006/main" count="218" uniqueCount="108">
  <si>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</si>
  <si>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</si>
  <si>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</si>
  <si>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</si>
  <si>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</si>
  <si>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</si>
  <si>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</si>
  <si>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</si>
  <si>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</si>
  <si>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</si>
  <si>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</si>
  <si>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</si>
  <si>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</si>
  <si>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</si>
  <si>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</si>
  <si>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</si>
  <si>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</si>
  <si>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</si>
  <si>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</si>
  <si>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</si>
  <si>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</si>
  <si>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</si>
  <si>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</si>
  <si>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</si>
  <si>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</si>
  <si>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</si>
  <si>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</si>
  <si>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</si>
  <si>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</si>
  <si>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</si>
  <si>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</si>
  <si>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</si>
  <si>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</si>
  <si>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</si>
  <si>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</si>
  <si>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</si>
  <si>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</si>
  <si>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</si>
  <si>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</si>
  <si>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</si>
  <si>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</si>
  <si>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</si>
  <si>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</si>
  <si>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</si>
  <si>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</si>
  <si>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</si>
  <si>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</si>
  <si>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</si>
  <si>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</si>
  <si>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</si>
  <si>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</si>
  <si>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</si>
  <si>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</si>
  <si>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</si>
  <si>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</si>
  <si>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</si>
  <si>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</si>
  <si>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</si>
  <si>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</si>
  <si>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</si>
  <si>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</si>
  <si>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</si>
  <si>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</si>
  <si>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</si>
  <si>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</si>
  <si>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</si>
  <si>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</si>
  <si>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</si>
  <si>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</si>
  <si>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</si>
  <si>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</si>
  <si>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</si>
  <si>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</si>
  <si>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</si>
  <si>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</si>
  <si>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</si>
  <si>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</si>
  <si>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</si>
  <si>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</si>
  <si>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</si>
  <si>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</si>
  <si>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</si>
  <si>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</si>
  <si>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</si>
  <si>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</si>
  <si>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</si>
  <si>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</si>
  <si>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</si>
  <si>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</si>
  <si>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</si>
  <si>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</si>
  <si>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</si>
  <si>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</si>
  <si>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ニセコ町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</si>
  <si>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</si>
  <si>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</si>
  <si>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</si>
  <si>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</si>
  <si>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</si>
  <si>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</si>
  <si>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</si>
  <si>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</si>
  <si>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</si>
  <si>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</si>
  <si>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</si>
  <si>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事業としての規模、諸条件（給水人口、人口密度、地理的条件など）を考慮しつつ、より一層の効率化の取り組みについて検討を進め、経営の健全性向上を図っていく。
また、今後は水道マスタープランの策定を進め、計画的な施設更新の方法や適正な料金体系のあり方等の検討を進めていくこととしている。</t>
    <rPh sb="0" eb="2">
      <t>ジギョウ</t>
    </rPh>
    <rPh sb="6" eb="8">
      <t>キボ</t>
    </rPh>
    <rPh sb="9" eb="12">
      <t>ショジョウケン</t>
    </rPh>
    <rPh sb="13" eb="15">
      <t>キュウスイ</t>
    </rPh>
    <rPh sb="15" eb="17">
      <t>ジンコウ</t>
    </rPh>
    <rPh sb="18" eb="20">
      <t>ジンコウ</t>
    </rPh>
    <rPh sb="20" eb="22">
      <t>ミツド</t>
    </rPh>
    <rPh sb="23" eb="26">
      <t>チリテキ</t>
    </rPh>
    <rPh sb="26" eb="28">
      <t>ジョウケン</t>
    </rPh>
    <rPh sb="32" eb="34">
      <t>コウリョ</t>
    </rPh>
    <rPh sb="40" eb="42">
      <t>イッソウ</t>
    </rPh>
    <rPh sb="43" eb="45">
      <t>コウリツ</t>
    </rPh>
    <rPh sb="45" eb="46">
      <t>カ</t>
    </rPh>
    <rPh sb="47" eb="48">
      <t>ト</t>
    </rPh>
    <rPh sb="49" eb="50">
      <t>ク</t>
    </rPh>
    <rPh sb="55" eb="57">
      <t>ケントウ</t>
    </rPh>
    <rPh sb="58" eb="59">
      <t>スス</t>
    </rPh>
    <rPh sb="61" eb="63">
      <t>ケイエイ</t>
    </rPh>
    <rPh sb="64" eb="67">
      <t>ケンゼンセイ</t>
    </rPh>
    <rPh sb="67" eb="69">
      <t>コウジョウ</t>
    </rPh>
    <rPh sb="70" eb="71">
      <t>ハカ</t>
    </rPh>
    <rPh sb="80" eb="82">
      <t>コンゴ</t>
    </rPh>
    <rPh sb="83" eb="85">
      <t>スイドウ</t>
    </rPh>
    <rPh sb="93" eb="95">
      <t>サクテイ</t>
    </rPh>
    <rPh sb="96" eb="97">
      <t>スス</t>
    </rPh>
    <rPh sb="99" eb="102">
      <t>ケイカクテキ</t>
    </rPh>
    <rPh sb="103" eb="105">
      <t>シセツ</t>
    </rPh>
    <rPh sb="105" eb="107">
      <t>コウシン</t>
    </rPh>
    <rPh sb="108" eb="110">
      <t>ホウホウ</t>
    </rPh>
    <rPh sb="114" eb="116">
      <t>リョウキン</t>
    </rPh>
    <rPh sb="116" eb="118">
      <t>タイケイ</t>
    </rPh>
    <rPh sb="121" eb="122">
      <t>カタ</t>
    </rPh>
    <rPh sb="122" eb="123">
      <t>トウ</t>
    </rPh>
    <rPh sb="124" eb="126">
      <t>ケントウ</t>
    </rPh>
    <rPh sb="127" eb="128">
      <t>スス</t>
    </rPh>
    <phoneticPr fontId="4"/>
  </si>
  <si>
    <t>新規水道整備等に係る起債償還が進み、企業債残高が着実に減ってきている。これにより今後も収益的収支比率の改善が進むものと考えられるが、簡水事業の規模・各種条件等も踏まえながら、可能な限り収支比率が１００％に近づけられるよう経営改善の取り組みを進めていくことが求められる。
現状としては、類似団体や全国平均に比べ、料金回収率が高く、給水原価も低く抑えられている。また、近年の漏水対策により有水率の向上も飛躍的に進んでおり、経営の効率性向上が一定程度図られているものと考えられる。
施設利用率については平均値以下となっているが、国際観光リゾート地を有していることから季節変動が大きいことも加味する必要がある。</t>
    <rPh sb="0" eb="2">
      <t>シンキ</t>
    </rPh>
    <rPh sb="2" eb="4">
      <t>スイドウ</t>
    </rPh>
    <rPh sb="4" eb="6">
      <t>セイビ</t>
    </rPh>
    <rPh sb="6" eb="7">
      <t>トウ</t>
    </rPh>
    <rPh sb="8" eb="9">
      <t>カカ</t>
    </rPh>
    <rPh sb="10" eb="12">
      <t>キサイ</t>
    </rPh>
    <rPh sb="12" eb="14">
      <t>ショウカン</t>
    </rPh>
    <rPh sb="15" eb="16">
      <t>スス</t>
    </rPh>
    <rPh sb="18" eb="20">
      <t>キギョウ</t>
    </rPh>
    <rPh sb="20" eb="21">
      <t>サイ</t>
    </rPh>
    <rPh sb="21" eb="23">
      <t>ザンダカ</t>
    </rPh>
    <rPh sb="24" eb="26">
      <t>チャクジツ</t>
    </rPh>
    <rPh sb="27" eb="28">
      <t>ヘ</t>
    </rPh>
    <rPh sb="40" eb="42">
      <t>コンゴ</t>
    </rPh>
    <rPh sb="43" eb="45">
      <t>シュウエキ</t>
    </rPh>
    <rPh sb="45" eb="46">
      <t>テキ</t>
    </rPh>
    <rPh sb="46" eb="48">
      <t>シュウシ</t>
    </rPh>
    <rPh sb="48" eb="50">
      <t>ヒリツ</t>
    </rPh>
    <rPh sb="51" eb="53">
      <t>カイゼン</t>
    </rPh>
    <rPh sb="54" eb="55">
      <t>スス</t>
    </rPh>
    <rPh sb="59" eb="60">
      <t>カンガ</t>
    </rPh>
    <rPh sb="66" eb="68">
      <t>カンスイ</t>
    </rPh>
    <rPh sb="68" eb="70">
      <t>ジギョウ</t>
    </rPh>
    <rPh sb="71" eb="73">
      <t>キボ</t>
    </rPh>
    <rPh sb="74" eb="76">
      <t>カクシュ</t>
    </rPh>
    <rPh sb="76" eb="78">
      <t>ジョウケン</t>
    </rPh>
    <rPh sb="78" eb="79">
      <t>トウ</t>
    </rPh>
    <rPh sb="80" eb="81">
      <t>フ</t>
    </rPh>
    <rPh sb="87" eb="89">
      <t>カノウ</t>
    </rPh>
    <rPh sb="90" eb="91">
      <t>カギ</t>
    </rPh>
    <rPh sb="92" eb="94">
      <t>シュウシ</t>
    </rPh>
    <rPh sb="94" eb="96">
      <t>ヒリツ</t>
    </rPh>
    <rPh sb="102" eb="103">
      <t>チカ</t>
    </rPh>
    <rPh sb="110" eb="112">
      <t>ケイエイ</t>
    </rPh>
    <rPh sb="112" eb="114">
      <t>カイゼン</t>
    </rPh>
    <rPh sb="115" eb="116">
      <t>ト</t>
    </rPh>
    <rPh sb="117" eb="118">
      <t>ク</t>
    </rPh>
    <rPh sb="120" eb="121">
      <t>スス</t>
    </rPh>
    <rPh sb="128" eb="129">
      <t>モト</t>
    </rPh>
    <rPh sb="135" eb="137">
      <t>ゲンジョウ</t>
    </rPh>
    <rPh sb="142" eb="144">
      <t>ルイジ</t>
    </rPh>
    <rPh sb="144" eb="146">
      <t>ダンタイ</t>
    </rPh>
    <rPh sb="147" eb="149">
      <t>ゼンコク</t>
    </rPh>
    <rPh sb="149" eb="151">
      <t>ヘイキン</t>
    </rPh>
    <rPh sb="152" eb="153">
      <t>クラ</t>
    </rPh>
    <rPh sb="155" eb="157">
      <t>リョウキン</t>
    </rPh>
    <rPh sb="157" eb="159">
      <t>カイシュウ</t>
    </rPh>
    <rPh sb="159" eb="160">
      <t>リツ</t>
    </rPh>
    <rPh sb="161" eb="162">
      <t>タカ</t>
    </rPh>
    <rPh sb="164" eb="166">
      <t>キュウスイ</t>
    </rPh>
    <rPh sb="166" eb="168">
      <t>ゲンカ</t>
    </rPh>
    <rPh sb="169" eb="170">
      <t>ヒク</t>
    </rPh>
    <rPh sb="171" eb="172">
      <t>オサ</t>
    </rPh>
    <rPh sb="182" eb="184">
      <t>キンネン</t>
    </rPh>
    <rPh sb="185" eb="187">
      <t>ロウスイ</t>
    </rPh>
    <rPh sb="187" eb="189">
      <t>タイサク</t>
    </rPh>
    <phoneticPr fontId="4"/>
  </si>
  <si>
    <t>　現在、水道資産情報の整理を進めており、老朽化の状況を踏まえ、施設更新計画を策定する予定としている。
　なお、今後の更新にあたっては耐震化や重要管路の選定等のほか、資金面や更新手法など総合的な検討も行っていく予定としている。</t>
    <rPh sb="1" eb="3">
      <t>ゲンザイ</t>
    </rPh>
    <rPh sb="4" eb="6">
      <t>スイドウ</t>
    </rPh>
    <rPh sb="6" eb="8">
      <t>シサン</t>
    </rPh>
    <rPh sb="8" eb="10">
      <t>ジョウホウ</t>
    </rPh>
    <rPh sb="11" eb="13">
      <t>セイリ</t>
    </rPh>
    <rPh sb="14" eb="15">
      <t>スス</t>
    </rPh>
    <rPh sb="20" eb="23">
      <t>ロウキュウカ</t>
    </rPh>
    <rPh sb="24" eb="26">
      <t>ジョウキョウ</t>
    </rPh>
    <rPh sb="27" eb="28">
      <t>フ</t>
    </rPh>
    <rPh sb="31" eb="33">
      <t>シセツ</t>
    </rPh>
    <rPh sb="33" eb="35">
      <t>コウシン</t>
    </rPh>
    <rPh sb="35" eb="37">
      <t>ケイカク</t>
    </rPh>
    <rPh sb="38" eb="40">
      <t>サクテイ</t>
    </rPh>
    <rPh sb="42" eb="44">
      <t>ヨテイ</t>
    </rPh>
    <rPh sb="55" eb="57">
      <t>コンゴ</t>
    </rPh>
    <rPh sb="58" eb="60">
      <t>コウシン</t>
    </rPh>
    <rPh sb="66" eb="69">
      <t>タイシンカ</t>
    </rPh>
    <rPh sb="70" eb="72">
      <t>ジュウヨウ</t>
    </rPh>
    <rPh sb="72" eb="74">
      <t>カンロ</t>
    </rPh>
    <rPh sb="75" eb="77">
      <t>センテイ</t>
    </rPh>
    <rPh sb="77" eb="78">
      <t>トウ</t>
    </rPh>
    <rPh sb="82" eb="84">
      <t>シキン</t>
    </rPh>
    <rPh sb="84" eb="85">
      <t>メン</t>
    </rPh>
    <rPh sb="86" eb="88">
      <t>コウシン</t>
    </rPh>
    <rPh sb="88" eb="90">
      <t>シュホウ</t>
    </rPh>
    <rPh sb="92" eb="95">
      <t>ソウゴウテキ</t>
    </rPh>
    <rPh sb="96" eb="98">
      <t>ケントウ</t>
    </rPh>
    <rPh sb="99" eb="100">
      <t>オコナ</t>
    </rPh>
    <rPh sb="104" eb="10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</si>
</sst>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513984"/>
        <c:axId val="939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3513984"/>
        <c:axId val="93983104"/>
      </c:lineChart>
      <c:dateAx>
        <c:axId val="93513984"/>
        <c:scaling>
          <c:orientation val="minMax"/>
        </c:scaling>
        <c:delete val="1"/>
        <c:axPos val="b"/>
        <c:numFmt formatCode="ge" sourceLinked="1"/>
        <c:majorTickMark val="none"/>
        <c:minorTickMark val="none"/>
        <c:tickLblPos val="none"/>
        <c:crossAx val="93983104"/>
        <c:crosses val="autoZero"/>
        <c:auto val="1"/>
        <c:lblOffset val="100"/>
        <c:baseTimeUnit val="years"/>
      </c:dateAx>
      <c:valAx>
        <c:axId val="939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45.54</c:v>
                </c:pt>
                <c:pt idx="1">
                  <c:v>46.76</c:v>
                </c:pt>
                <c:pt idx="2">
                  <c:v>45.24</c:v>
                </c:pt>
                <c:pt idx="3">
                  <c:v>46.33</c:v>
                </c:pt>
                <c:pt idx="4">
                  <c:v>44.07</c:v>
                </c:pt>
              </c:numCache>
            </c:numRef>
          </c:val>
        </c:ser>
        <c:dLbls>
          <c:showLegendKey val="0"/>
          <c:showVal val="0"/>
          <c:showCatName val="0"/>
          <c:showSerName val="0"/>
          <c:showPercent val="0"/>
          <c:showBubbleSize val="0"/>
        </c:dLbls>
        <c:gapWidth val="150"/>
        <c:axId val="99840384"/>
        <c:axId val="998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99840384"/>
        <c:axId val="99842304"/>
      </c:lineChart>
      <c:dateAx>
        <c:axId val="99840384"/>
        <c:scaling>
          <c:orientation val="minMax"/>
        </c:scaling>
        <c:delete val="1"/>
        <c:axPos val="b"/>
        <c:numFmt formatCode="ge" sourceLinked="1"/>
        <c:majorTickMark val="none"/>
        <c:minorTickMark val="none"/>
        <c:tickLblPos val="none"/>
        <c:crossAx val="99842304"/>
        <c:crosses val="autoZero"/>
        <c:auto val="1"/>
        <c:lblOffset val="100"/>
        <c:baseTimeUnit val="years"/>
      </c:dateAx>
      <c:valAx>
        <c:axId val="998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4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72.540000000000006</c:v>
                </c:pt>
                <c:pt idx="1">
                  <c:v>71.33</c:v>
                </c:pt>
                <c:pt idx="2">
                  <c:v>75.03</c:v>
                </c:pt>
                <c:pt idx="3">
                  <c:v>78.28</c:v>
                </c:pt>
                <c:pt idx="4">
                  <c:v>82.25</c:v>
                </c:pt>
              </c:numCache>
            </c:numRef>
          </c:val>
        </c:ser>
        <c:dLbls>
          <c:showLegendKey val="0"/>
          <c:showVal val="0"/>
          <c:showCatName val="0"/>
          <c:showSerName val="0"/>
          <c:showPercent val="0"/>
          <c:showBubbleSize val="0"/>
        </c:dLbls>
        <c:gapWidth val="150"/>
        <c:axId val="99858688"/>
        <c:axId val="9987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99858688"/>
        <c:axId val="99877248"/>
      </c:lineChart>
      <c:dateAx>
        <c:axId val="99858688"/>
        <c:scaling>
          <c:orientation val="minMax"/>
        </c:scaling>
        <c:delete val="1"/>
        <c:axPos val="b"/>
        <c:numFmt formatCode="ge" sourceLinked="1"/>
        <c:majorTickMark val="none"/>
        <c:minorTickMark val="none"/>
        <c:tickLblPos val="none"/>
        <c:crossAx val="99877248"/>
        <c:crosses val="autoZero"/>
        <c:auto val="1"/>
        <c:lblOffset val="100"/>
        <c:baseTimeUnit val="years"/>
      </c:dateAx>
      <c:valAx>
        <c:axId val="9987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71.86</c:v>
                </c:pt>
                <c:pt idx="1">
                  <c:v>73.48</c:v>
                </c:pt>
                <c:pt idx="2">
                  <c:v>67.16</c:v>
                </c:pt>
                <c:pt idx="3">
                  <c:v>68.09</c:v>
                </c:pt>
                <c:pt idx="4">
                  <c:v>68.94</c:v>
                </c:pt>
              </c:numCache>
            </c:numRef>
          </c:val>
        </c:ser>
        <c:dLbls>
          <c:showLegendKey val="0"/>
          <c:showVal val="0"/>
          <c:showCatName val="0"/>
          <c:showSerName val="0"/>
          <c:showPercent val="0"/>
          <c:showBubbleSize val="0"/>
        </c:dLbls>
        <c:gapWidth val="150"/>
        <c:axId val="94018176"/>
        <c:axId val="9402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4018176"/>
        <c:axId val="94028544"/>
      </c:lineChart>
      <c:dateAx>
        <c:axId val="94018176"/>
        <c:scaling>
          <c:orientation val="minMax"/>
        </c:scaling>
        <c:delete val="1"/>
        <c:axPos val="b"/>
        <c:numFmt formatCode="ge" sourceLinked="1"/>
        <c:majorTickMark val="none"/>
        <c:minorTickMark val="none"/>
        <c:tickLblPos val="none"/>
        <c:crossAx val="94028544"/>
        <c:crosses val="autoZero"/>
        <c:auto val="1"/>
        <c:lblOffset val="100"/>
        <c:baseTimeUnit val="years"/>
      </c:dateAx>
      <c:valAx>
        <c:axId val="94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08608"/>
        <c:axId val="9433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08608"/>
        <c:axId val="94335360"/>
      </c:lineChart>
      <c:dateAx>
        <c:axId val="94308608"/>
        <c:scaling>
          <c:orientation val="minMax"/>
        </c:scaling>
        <c:delete val="1"/>
        <c:axPos val="b"/>
        <c:numFmt formatCode="ge" sourceLinked="1"/>
        <c:majorTickMark val="none"/>
        <c:minorTickMark val="none"/>
        <c:tickLblPos val="none"/>
        <c:crossAx val="94335360"/>
        <c:crosses val="autoZero"/>
        <c:auto val="1"/>
        <c:lblOffset val="100"/>
        <c:baseTimeUnit val="years"/>
      </c:dateAx>
      <c:valAx>
        <c:axId val="9433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56608"/>
        <c:axId val="9435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56608"/>
        <c:axId val="94358528"/>
      </c:lineChart>
      <c:dateAx>
        <c:axId val="94356608"/>
        <c:scaling>
          <c:orientation val="minMax"/>
        </c:scaling>
        <c:delete val="1"/>
        <c:axPos val="b"/>
        <c:numFmt formatCode="ge" sourceLinked="1"/>
        <c:majorTickMark val="none"/>
        <c:minorTickMark val="none"/>
        <c:tickLblPos val="none"/>
        <c:crossAx val="94358528"/>
        <c:crosses val="autoZero"/>
        <c:auto val="1"/>
        <c:lblOffset val="100"/>
        <c:baseTimeUnit val="years"/>
      </c:dateAx>
      <c:valAx>
        <c:axId val="9435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650560"/>
        <c:axId val="996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650560"/>
        <c:axId val="99652736"/>
      </c:lineChart>
      <c:dateAx>
        <c:axId val="99650560"/>
        <c:scaling>
          <c:orientation val="minMax"/>
        </c:scaling>
        <c:delete val="1"/>
        <c:axPos val="b"/>
        <c:numFmt formatCode="ge" sourceLinked="1"/>
        <c:majorTickMark val="none"/>
        <c:minorTickMark val="none"/>
        <c:tickLblPos val="none"/>
        <c:crossAx val="99652736"/>
        <c:crosses val="autoZero"/>
        <c:auto val="1"/>
        <c:lblOffset val="100"/>
        <c:baseTimeUnit val="years"/>
      </c:dateAx>
      <c:valAx>
        <c:axId val="996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49952"/>
        <c:axId val="9996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49952"/>
        <c:axId val="99960320"/>
      </c:lineChart>
      <c:dateAx>
        <c:axId val="99949952"/>
        <c:scaling>
          <c:orientation val="minMax"/>
        </c:scaling>
        <c:delete val="1"/>
        <c:axPos val="b"/>
        <c:numFmt formatCode="ge" sourceLinked="1"/>
        <c:majorTickMark val="none"/>
        <c:minorTickMark val="none"/>
        <c:tickLblPos val="none"/>
        <c:crossAx val="99960320"/>
        <c:crosses val="autoZero"/>
        <c:auto val="1"/>
        <c:lblOffset val="100"/>
        <c:baseTimeUnit val="years"/>
      </c:dateAx>
      <c:valAx>
        <c:axId val="9996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4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1055.45</c:v>
                </c:pt>
                <c:pt idx="1">
                  <c:v>956.19</c:v>
                </c:pt>
                <c:pt idx="2">
                  <c:v>914.57</c:v>
                </c:pt>
                <c:pt idx="3">
                  <c:v>774.97</c:v>
                </c:pt>
                <c:pt idx="4">
                  <c:v>706.11</c:v>
                </c:pt>
              </c:numCache>
            </c:numRef>
          </c:val>
        </c:ser>
        <c:dLbls>
          <c:showLegendKey val="0"/>
          <c:showVal val="0"/>
          <c:showCatName val="0"/>
          <c:showSerName val="0"/>
          <c:showPercent val="0"/>
          <c:showBubbleSize val="0"/>
        </c:dLbls>
        <c:gapWidth val="150"/>
        <c:axId val="99995648"/>
        <c:axId val="9999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99995648"/>
        <c:axId val="99997568"/>
      </c:lineChart>
      <c:dateAx>
        <c:axId val="99995648"/>
        <c:scaling>
          <c:orientation val="minMax"/>
        </c:scaling>
        <c:delete val="1"/>
        <c:axPos val="b"/>
        <c:numFmt formatCode="ge" sourceLinked="1"/>
        <c:majorTickMark val="none"/>
        <c:minorTickMark val="none"/>
        <c:tickLblPos val="none"/>
        <c:crossAx val="99997568"/>
        <c:crosses val="autoZero"/>
        <c:auto val="1"/>
        <c:lblOffset val="100"/>
        <c:baseTimeUnit val="years"/>
      </c:dateAx>
      <c:valAx>
        <c:axId val="999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63.12</c:v>
                </c:pt>
                <c:pt idx="1">
                  <c:v>64.959999999999994</c:v>
                </c:pt>
                <c:pt idx="2">
                  <c:v>59.48</c:v>
                </c:pt>
                <c:pt idx="3">
                  <c:v>61.17</c:v>
                </c:pt>
                <c:pt idx="4">
                  <c:v>62.22</c:v>
                </c:pt>
              </c:numCache>
            </c:numRef>
          </c:val>
        </c:ser>
        <c:dLbls>
          <c:showLegendKey val="0"/>
          <c:showVal val="0"/>
          <c:showCatName val="0"/>
          <c:showSerName val="0"/>
          <c:showPercent val="0"/>
          <c:showBubbleSize val="0"/>
        </c:dLbls>
        <c:gapWidth val="150"/>
        <c:axId val="99683712"/>
        <c:axId val="99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99683712"/>
        <c:axId val="99718656"/>
      </c:lineChart>
      <c:dateAx>
        <c:axId val="99683712"/>
        <c:scaling>
          <c:orientation val="minMax"/>
        </c:scaling>
        <c:delete val="1"/>
        <c:axPos val="b"/>
        <c:numFmt formatCode="ge" sourceLinked="1"/>
        <c:majorTickMark val="none"/>
        <c:minorTickMark val="none"/>
        <c:tickLblPos val="none"/>
        <c:crossAx val="99718656"/>
        <c:crosses val="autoZero"/>
        <c:auto val="1"/>
        <c:lblOffset val="100"/>
        <c:baseTimeUnit val="years"/>
      </c:dateAx>
      <c:valAx>
        <c:axId val="99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255.96</c:v>
                </c:pt>
                <c:pt idx="1">
                  <c:v>249.77</c:v>
                </c:pt>
                <c:pt idx="2">
                  <c:v>272.32</c:v>
                </c:pt>
                <c:pt idx="3">
                  <c:v>267.38</c:v>
                </c:pt>
                <c:pt idx="4">
                  <c:v>263.52999999999997</c:v>
                </c:pt>
              </c:numCache>
            </c:numRef>
          </c:val>
        </c:ser>
        <c:dLbls>
          <c:showLegendKey val="0"/>
          <c:showVal val="0"/>
          <c:showCatName val="0"/>
          <c:showSerName val="0"/>
          <c:showPercent val="0"/>
          <c:showBubbleSize val="0"/>
        </c:dLbls>
        <c:gapWidth val="150"/>
        <c:axId val="99739904"/>
        <c:axId val="997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99739904"/>
        <c:axId val="99742080"/>
      </c:lineChart>
      <c:dateAx>
        <c:axId val="99739904"/>
        <c:scaling>
          <c:orientation val="minMax"/>
        </c:scaling>
        <c:delete val="1"/>
        <c:axPos val="b"/>
        <c:numFmt formatCode="ge" sourceLinked="1"/>
        <c:majorTickMark val="none"/>
        <c:minorTickMark val="none"/>
        <c:tickLblPos val="none"/>
        <c:crossAx val="99742080"/>
        <c:crosses val="autoZero"/>
        <c:auto val="1"/>
        <c:lblOffset val="100"/>
        <c:baseTimeUnit val="years"/>
      </c:dateAx>
      <c:valAx>
        <c:axId val="997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73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ニセコ町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4983</v>
      </c>
      <c r="AJ8" s="74"/>
      <c r="AK8" s="74"/>
      <c r="AL8" s="74"/>
      <c r="AM8" s="74"/>
      <c r="AN8" s="74"/>
      <c r="AO8" s="74"/>
      <c r="AP8" s="75"/>
      <c r="AQ8" s="56">
        <f>データ!R6</f>
        <v>197.13</v>
      </c>
      <c r="AR8" s="56"/>
      <c r="AS8" s="56"/>
      <c r="AT8" s="56"/>
      <c r="AU8" s="56"/>
      <c r="AV8" s="56"/>
      <c r="AW8" s="56"/>
      <c r="AX8" s="56"/>
      <c r="AY8" s="56">
        <f>データ!S6</f>
        <v>25.28</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92.45</v>
      </c>
      <c r="S10" s="56"/>
      <c r="T10" s="56"/>
      <c r="U10" s="56"/>
      <c r="V10" s="56"/>
      <c r="W10" s="56"/>
      <c r="X10" s="56"/>
      <c r="Y10" s="56"/>
      <c r="Z10" s="64">
        <f>データ!P6</f>
        <v>3170</v>
      </c>
      <c r="AA10" s="64"/>
      <c r="AB10" s="64"/>
      <c r="AC10" s="64"/>
      <c r="AD10" s="64"/>
      <c r="AE10" s="64"/>
      <c r="AF10" s="64"/>
      <c r="AG10" s="64"/>
      <c r="AH10" s="2"/>
      <c r="AI10" s="64">
        <f>データ!T6</f>
        <v>4543</v>
      </c>
      <c r="AJ10" s="64"/>
      <c r="AK10" s="64"/>
      <c r="AL10" s="64"/>
      <c r="AM10" s="64"/>
      <c r="AN10" s="64"/>
      <c r="AO10" s="64"/>
      <c r="AP10" s="64"/>
      <c r="AQ10" s="56">
        <f>データ!U6</f>
        <v>52.63</v>
      </c>
      <c r="AR10" s="56"/>
      <c r="AS10" s="56"/>
      <c r="AT10" s="56"/>
      <c r="AU10" s="56"/>
      <c r="AV10" s="56"/>
      <c r="AW10" s="56"/>
      <c r="AX10" s="56"/>
      <c r="AY10" s="56">
        <f>データ!V6</f>
        <v>86.32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13951</v>
      </c>
      <c r="D6" s="31">
        <f t="shared" si="3"/>
        <v>47</v>
      </c>
      <c r="E6" s="31">
        <f t="shared" si="3"/>
        <v>1</v>
      </c>
      <c r="F6" s="31">
        <f t="shared" si="3"/>
        <v>0</v>
      </c>
      <c r="G6" s="31">
        <f t="shared" si="3"/>
        <v>0</v>
      </c>
      <c r="H6" s="31" t="str">
        <f t="shared" si="3"/>
        <v>北海道　ニセコ町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92.45</v>
      </c>
      <c r="P6" s="32">
        <f t="shared" si="3"/>
        <v>3170</v>
      </c>
      <c r="Q6" s="32">
        <f t="shared" si="3"/>
        <v>4983</v>
      </c>
      <c r="R6" s="32">
        <f t="shared" si="3"/>
        <v>197.13</v>
      </c>
      <c r="S6" s="32">
        <f t="shared" si="3"/>
        <v>25.28</v>
      </c>
      <c r="T6" s="32">
        <f t="shared" si="3"/>
        <v>4543</v>
      </c>
      <c r="U6" s="32">
        <f t="shared" si="3"/>
        <v>52.63</v>
      </c>
      <c r="V6" s="32">
        <f t="shared" si="3"/>
        <v>86.32</v>
      </c>
      <c r="W6" s="33">
        <f>IF(W7="",NA(),W7)</f>
        <v>71.86</v>
      </c>
      <c r="X6" s="33">
        <f t="shared" ref="X6:AF6" si="4">IF(X7="",NA(),X7)</f>
        <v>73.48</v>
      </c>
      <c r="Y6" s="33">
        <f t="shared" si="4"/>
        <v>67.16</v>
      </c>
      <c r="Z6" s="33">
        <f t="shared" si="4"/>
        <v>68.09</v>
      </c>
      <c r="AA6" s="33">
        <f t="shared" si="4"/>
        <v>68.94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1055.45</v>
      </c>
      <c r="BE6" s="33">
        <f t="shared" ref="BE6:BM6" si="7">IF(BE7="",NA(),BE7)</f>
        <v>956.19</v>
      </c>
      <c r="BF6" s="33">
        <f t="shared" si="7"/>
        <v>914.57</v>
      </c>
      <c r="BG6" s="33">
        <f t="shared" si="7"/>
        <v>774.97</v>
      </c>
      <c r="BH6" s="33">
        <f t="shared" si="7"/>
        <v>706.11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63.12</v>
      </c>
      <c r="BP6" s="33">
        <f t="shared" ref="BP6:BX6" si="8">IF(BP7="",NA(),BP7)</f>
        <v>64.959999999999994</v>
      </c>
      <c r="BQ6" s="33">
        <f t="shared" si="8"/>
        <v>59.48</v>
      </c>
      <c r="BR6" s="33">
        <f t="shared" si="8"/>
        <v>61.17</v>
      </c>
      <c r="BS6" s="33">
        <f t="shared" si="8"/>
        <v>62.22</v>
      </c>
      <c r="BT6" s="33">
        <f t="shared" si="8"/>
        <v>57.51</v>
      </c>
      <c r="BU6" s="33">
        <f t="shared" si="8"/>
        <v>56.46</v>
      </c>
      <c r="BV6" s="33">
        <f t="shared" si="8"/>
        <v>19.77</v>
      </c>
      <c r="BW6" s="33">
        <f t="shared" si="8"/>
        <v>34.25</v>
      </c>
      <c r="BX6" s="33">
        <f t="shared" si="8"/>
        <v>46.48</v>
      </c>
      <c r="BY6" s="32" t="str">
        <f>IF(BY7="","",IF(BY7="-","【-】","【"&amp;SUBSTITUTE(TEXT(BY7,"#,##0.00"),"-","△")&amp;"】"))</f>
        <v>【36.33】</v>
      </c>
      <c r="BZ6" s="33">
        <f>IF(BZ7="",NA(),BZ7)</f>
        <v>255.96</v>
      </c>
      <c r="CA6" s="33">
        <f t="shared" ref="CA6:CI6" si="9">IF(CA7="",NA(),CA7)</f>
        <v>249.77</v>
      </c>
      <c r="CB6" s="33">
        <f t="shared" si="9"/>
        <v>272.32</v>
      </c>
      <c r="CC6" s="33">
        <f t="shared" si="9"/>
        <v>267.38</v>
      </c>
      <c r="CD6" s="33">
        <f t="shared" si="9"/>
        <v>263.52999999999997</v>
      </c>
      <c r="CE6" s="33">
        <f t="shared" si="9"/>
        <v>291.83</v>
      </c>
      <c r="CF6" s="33">
        <f t="shared" si="9"/>
        <v>306.49</v>
      </c>
      <c r="CG6" s="33">
        <f t="shared" si="9"/>
        <v>878.73</v>
      </c>
      <c r="CH6" s="33">
        <f t="shared" si="9"/>
        <v>501.18</v>
      </c>
      <c r="CI6" s="33">
        <f t="shared" si="9"/>
        <v>376.61</v>
      </c>
      <c r="CJ6" s="32" t="str">
        <f>IF(CJ7="","",IF(CJ7="-","【-】","【"&amp;SUBSTITUTE(TEXT(CJ7,"#,##0.00"),"-","△")&amp;"】"))</f>
        <v>【476.46】</v>
      </c>
      <c r="CK6" s="33">
        <f>IF(CK7="",NA(),CK7)</f>
        <v>45.54</v>
      </c>
      <c r="CL6" s="33">
        <f t="shared" ref="CL6:CT6" si="10">IF(CL7="",NA(),CL7)</f>
        <v>46.76</v>
      </c>
      <c r="CM6" s="33">
        <f t="shared" si="10"/>
        <v>45.24</v>
      </c>
      <c r="CN6" s="33">
        <f t="shared" si="10"/>
        <v>46.33</v>
      </c>
      <c r="CO6" s="33">
        <f t="shared" si="10"/>
        <v>44.07</v>
      </c>
      <c r="CP6" s="33">
        <f t="shared" si="10"/>
        <v>57.95</v>
      </c>
      <c r="CQ6" s="33">
        <f t="shared" si="10"/>
        <v>58.25</v>
      </c>
      <c r="CR6" s="33">
        <f t="shared" si="10"/>
        <v>57.17</v>
      </c>
      <c r="CS6" s="33">
        <f t="shared" si="10"/>
        <v>57.55</v>
      </c>
      <c r="CT6" s="33">
        <f t="shared" si="10"/>
        <v>57.43</v>
      </c>
      <c r="CU6" s="32" t="str">
        <f>IF(CU7="","",IF(CU7="-","【-】","【"&amp;SUBSTITUTE(TEXT(CU7,"#,##0.00"),"-","△")&amp;"】"))</f>
        <v>【58.19】</v>
      </c>
      <c r="CV6" s="33">
        <f>IF(CV7="",NA(),CV7)</f>
        <v>72.540000000000006</v>
      </c>
      <c r="CW6" s="33">
        <f t="shared" ref="CW6:DE6" si="11">IF(CW7="",NA(),CW7)</f>
        <v>71.33</v>
      </c>
      <c r="CX6" s="33">
        <f t="shared" si="11"/>
        <v>75.03</v>
      </c>
      <c r="CY6" s="33">
        <f t="shared" si="11"/>
        <v>78.28</v>
      </c>
      <c r="CZ6" s="33">
        <f t="shared" si="11"/>
        <v>82.25</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13951</v>
      </c>
      <c r="D7" s="35">
        <v>47</v>
      </c>
      <c r="E7" s="35">
        <v>1</v>
      </c>
      <c r="F7" s="35">
        <v>0</v>
      </c>
      <c r="G7" s="35">
        <v>0</v>
      </c>
      <c r="H7" s="35" t="s">
        <v>93</v>
      </c>
      <c r="I7" s="35" t="s">
        <v>94</v>
      </c>
      <c r="J7" s="35" t="s">
        <v>95</v>
      </c>
      <c r="K7" s="35" t="s">
        <v>96</v>
      </c>
      <c r="L7" s="35" t="s">
        <v>97</v>
      </c>
      <c r="M7" s="36" t="s">
        <v>98</v>
      </c>
      <c r="N7" s="36" t="s">
        <v>99</v>
      </c>
      <c r="O7" s="36">
        <v>92.45</v>
      </c>
      <c r="P7" s="36">
        <v>3170</v>
      </c>
      <c r="Q7" s="36">
        <v>4983</v>
      </c>
      <c r="R7" s="36">
        <v>197.13</v>
      </c>
      <c r="S7" s="36">
        <v>25.28</v>
      </c>
      <c r="T7" s="36">
        <v>4543</v>
      </c>
      <c r="U7" s="36">
        <v>52.63</v>
      </c>
      <c r="V7" s="36">
        <v>86.32</v>
      </c>
      <c r="W7" s="36">
        <v>71.86</v>
      </c>
      <c r="X7" s="36">
        <v>73.48</v>
      </c>
      <c r="Y7" s="36">
        <v>67.16</v>
      </c>
      <c r="Z7" s="36">
        <v>68.09</v>
      </c>
      <c r="AA7" s="36">
        <v>68.94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1055.45</v>
      </c>
      <c r="BE7" s="36">
        <v>956.19</v>
      </c>
      <c r="BF7" s="36">
        <v>914.57</v>
      </c>
      <c r="BG7" s="36">
        <v>774.97</v>
      </c>
      <c r="BH7" s="36">
        <v>706.11</v>
      </c>
      <c r="BI7" s="36">
        <v>1137.3599999999999</v>
      </c>
      <c r="BJ7" s="36">
        <v>1124.6400000000001</v>
      </c>
      <c r="BK7" s="36">
        <v>1108.26</v>
      </c>
      <c r="BL7" s="36">
        <v>1113.76</v>
      </c>
      <c r="BM7" s="36">
        <v>1125.69</v>
      </c>
      <c r="BN7" s="36">
        <v>1239.32</v>
      </c>
      <c r="BO7" s="36">
        <v>63.12</v>
      </c>
      <c r="BP7" s="36">
        <v>64.959999999999994</v>
      </c>
      <c r="BQ7" s="36">
        <v>59.48</v>
      </c>
      <c r="BR7" s="36">
        <v>61.17</v>
      </c>
      <c r="BS7" s="36">
        <v>62.22</v>
      </c>
      <c r="BT7" s="36">
        <v>57.51</v>
      </c>
      <c r="BU7" s="36">
        <v>56.46</v>
      </c>
      <c r="BV7" s="36">
        <v>19.77</v>
      </c>
      <c r="BW7" s="36">
        <v>34.25</v>
      </c>
      <c r="BX7" s="36">
        <v>46.48</v>
      </c>
      <c r="BY7" s="36">
        <v>36.33</v>
      </c>
      <c r="BZ7" s="36">
        <v>255.96</v>
      </c>
      <c r="CA7" s="36">
        <v>249.77</v>
      </c>
      <c r="CB7" s="36">
        <v>272.32</v>
      </c>
      <c r="CC7" s="36">
        <v>267.38</v>
      </c>
      <c r="CD7" s="36">
        <v>263.52999999999997</v>
      </c>
      <c r="CE7" s="36">
        <v>291.83</v>
      </c>
      <c r="CF7" s="36">
        <v>306.49</v>
      </c>
      <c r="CG7" s="36">
        <v>878.73</v>
      </c>
      <c r="CH7" s="36">
        <v>501.18</v>
      </c>
      <c r="CI7" s="36">
        <v>376.61</v>
      </c>
      <c r="CJ7" s="36">
        <v>476.46</v>
      </c>
      <c r="CK7" s="36">
        <v>45.54</v>
      </c>
      <c r="CL7" s="36">
        <v>46.76</v>
      </c>
      <c r="CM7" s="36">
        <v>45.24</v>
      </c>
      <c r="CN7" s="36">
        <v>46.33</v>
      </c>
      <c r="CO7" s="36">
        <v>44.07</v>
      </c>
      <c r="CP7" s="36">
        <v>57.95</v>
      </c>
      <c r="CQ7" s="36">
        <v>58.25</v>
      </c>
      <c r="CR7" s="36">
        <v>57.17</v>
      </c>
      <c r="CS7" s="36">
        <v>57.55</v>
      </c>
      <c r="CT7" s="36">
        <v>57.43</v>
      </c>
      <c r="CU7" s="36">
        <v>58.19</v>
      </c>
      <c r="CV7" s="36">
        <v>72.540000000000006</v>
      </c>
      <c r="CW7" s="36">
        <v>71.33</v>
      </c>
      <c r="CX7" s="36">
        <v>75.03</v>
      </c>
      <c r="CY7" s="36">
        <v>78.28</v>
      </c>
      <c r="CZ7" s="36">
        <v>82.25</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川埜 満寿夫</cp:lastModifiedBy>
  <cp:lastPrinted>2016-02-15T03:04:19Z</cp:lastPrinted>
  <dcterms:created xsi:type="dcterms:W3CDTF">2016-01-18T04:58:06Z</dcterms:created>
  <dcterms:modified xsi:type="dcterms:W3CDTF">2016-02-25T11:20:38Z</dcterms:modified>
</cp:coreProperties>
</file>