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1010総務課\02財政係\HPアップ用\財政状況資料集公表データ\R1財政状況資料集\R3.9.17公表\"/>
    </mc:Choice>
  </mc:AlternateContent>
  <bookViews>
    <workbookView xWindow="0" yWindow="0" windowWidth="19200" windowHeight="1161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12" l="1"/>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AM36" i="10"/>
  <c r="U36" i="10"/>
  <c r="C36" i="10"/>
  <c r="AM35" i="10"/>
  <c r="C35" i="10"/>
  <c r="AM34" i="10"/>
  <c r="C34" i="10"/>
  <c r="U34" i="10" l="1"/>
  <c r="U35"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W34" i="10"/>
  <c r="BW35" i="10" s="1"/>
  <c r="BW36" i="10" s="1"/>
  <c r="BW37" i="10" s="1"/>
</calcChain>
</file>

<file path=xl/sharedStrings.xml><?xml version="1.0" encoding="utf-8"?>
<sst xmlns="http://schemas.openxmlformats.org/spreadsheetml/2006/main" count="1105" uniqueCount="609">
  <si>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</si>
  <si>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</si>
  <si>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</si>
  <si>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</si>
  <si>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</si>
  <si>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</si>
  <si>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</si>
  <si>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</si>
  <si>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</si>
  <si>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</si>
  <si>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</si>
  <si>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</si>
  <si>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</si>
  <si>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</si>
  <si>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</si>
  <si>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</si>
  <si>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</si>
  <si>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</si>
  <si>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</si>
  <si>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</si>
  <si>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</si>
  <si>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</si>
  <si>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</si>
  <si>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</si>
  <si>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</si>
  <si>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</si>
  <si>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</si>
  <si>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</si>
  <si>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</si>
  <si>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</si>
  <si>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</si>
  <si>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</si>
  <si>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</si>
  <si>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</si>
  <si>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</si>
  <si>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</si>
  <si>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</si>
  <si>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</si>
  <si>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</si>
  <si>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</si>
  <si>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</si>
  <si>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</si>
  <si>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</si>
  <si>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</si>
  <si>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</si>
  <si>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</si>
  <si>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</si>
  <si>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</si>
  <si>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</si>
  <si>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</si>
  <si>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</si>
  <si>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</si>
  <si>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</si>
  <si>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</si>
  <si>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</si>
  <si>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</si>
  <si>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</si>
  <si>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</si>
  <si>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</si>
  <si>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</si>
  <si>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</si>
  <si>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</si>
  <si>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</si>
  <si>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</si>
  <si>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</si>
  <si>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</si>
  <si>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</si>
  <si>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</si>
  <si>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</si>
  <si>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</si>
  <si>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</si>
  <si>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</si>
  <si>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</si>
  <si>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</si>
  <si>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</si>
  <si>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</si>
  <si>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</si>
  <si>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</si>
  <si>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</si>
  <si>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</si>
  <si>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</si>
  <si>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</si>
  <si>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</si>
  <si>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</si>
  <si>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</si>
  <si>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</si>
  <si>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</si>
  <si>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</si>
  <si>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</si>
  <si>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</si>
  <si>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</si>
  <si>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</si>
  <si>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</si>
  <si>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</si>
  <si>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</si>
  <si>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</si>
  <si>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</si>
  <si>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</si>
  <si>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</si>
  <si>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</si>
  <si>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</si>
  <si>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</si>
  <si>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</si>
  <si>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</si>
  <si>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</si>
  <si>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</si>
  <si>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</si>
  <si>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</si>
  <si>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</si>
  <si>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</si>
  <si>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</si>
  <si>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</si>
  <si>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</si>
  <si>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</si>
  <si>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</si>
  <si>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</si>
  <si>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</si>
  <si>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</si>
  <si>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</si>
  <si>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</si>
  <si>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</si>
  <si>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</si>
  <si>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</si>
  <si>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</si>
  <si>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</si>
  <si>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</si>
  <si>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</si>
  <si>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</si>
  <si>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</si>
  <si>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</si>
  <si>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</si>
  <si>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</si>
  <si>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</si>
  <si>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</si>
  <si>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</si>
  <si>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</si>
  <si>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</si>
  <si>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</si>
  <si>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</si>
  <si>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</si>
  <si>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</si>
  <si>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</si>
  <si>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</si>
  <si>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</si>
  <si>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</si>
  <si>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</si>
  <si>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</si>
  <si>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</si>
  <si>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</si>
  <si>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</si>
  <si>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</si>
  <si>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</si>
  <si>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</si>
  <si>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</si>
  <si>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</si>
  <si>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</si>
  <si>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</si>
  <si>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</si>
  <si>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</si>
  <si>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</si>
  <si>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</si>
  <si>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</si>
  <si>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</si>
  <si>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</si>
  <si>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</si>
  <si>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</si>
  <si>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</si>
  <si>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</si>
  <si>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</si>
  <si>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</si>
  <si>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</si>
  <si>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</si>
  <si>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</si>
  <si>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</si>
  <si>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</si>
  <si>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</si>
  <si>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</si>
  <si>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</si>
  <si>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</si>
  <si>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</si>
  <si>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</si>
  <si>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</si>
  <si>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</si>
  <si>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</si>
  <si>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</si>
  <si>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</si>
  <si>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</si>
  <si>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</si>
  <si>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</si>
  <si>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</si>
  <si>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</si>
  <si>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</si>
  <si>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</si>
  <si>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</si>
  <si>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</si>
  <si>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</si>
  <si>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</si>
  <si>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</si>
  <si>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</si>
  <si>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</si>
  <si>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</si>
  <si>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</si>
  <si>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</si>
  <si>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</si>
  <si>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</si>
  <si>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</si>
  <si>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</si>
  <si>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</si>
  <si>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</si>
  <si>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</si>
  <si>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</si>
  <si>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</si>
  <si>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</si>
  <si>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</si>
  <si>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</si>
  <si>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</si>
  <si>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</si>
  <si>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北海道ニセコ町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</si>
  <si>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</si>
  <si>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</si>
  <si>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</si>
  <si>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</si>
  <si>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</si>
  <si>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</si>
  <si>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</si>
  <si>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</si>
  <si>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</si>
  <si>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</si>
  <si>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</si>
  <si>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</si>
  <si>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</si>
  <si>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</si>
  <si>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</si>
  <si>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</si>
  <si>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</si>
  <si>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</si>
  <si>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</si>
  <si>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</si>
  <si>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</si>
  <si>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</si>
  <si>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</si>
  <si>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</si>
  <si>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</si>
  <si>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</si>
  <si>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</si>
  <si>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</si>
  <si>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</si>
  <si>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</si>
  <si>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</si>
  <si>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</si>
  <si>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</si>
  <si>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</si>
  <si>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</si>
  <si>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</si>
  <si>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</si>
  <si>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</si>
  <si>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</si>
  <si>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</si>
  <si>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</si>
  <si>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</si>
  <si>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</si>
  <si>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</si>
  <si>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</si>
  <si>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</si>
  <si>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</si>
  <si>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</si>
  <si>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</si>
  <si>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</si>
  <si>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</si>
  <si>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</si>
  <si>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</si>
  <si>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</si>
  <si>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</si>
  <si>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</si>
  <si>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</si>
  <si>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</si>
  <si>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</si>
  <si>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</si>
  <si>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</si>
  <si>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</si>
  <si>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</si>
  <si>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</si>
  <si>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</si>
  <si>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</si>
  <si>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</si>
  <si>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</si>
  <si>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</si>
  <si>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</si>
  <si>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</si>
  <si>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</si>
  <si>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</si>
  <si>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</si>
  <si>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</si>
  <si>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</si>
  <si>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</si>
  <si>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</si>
  <si>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</si>
  <si>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</si>
  <si>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</si>
  <si>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</si>
  <si>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</si>
  <si>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</si>
  <si>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</si>
  <si>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</si>
  <si>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</si>
  <si>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</si>
  <si>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</si>
  <si>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</si>
  <si>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</si>
  <si>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</si>
  <si>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</si>
  <si>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</si>
  <si>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</si>
  <si>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</si>
  <si>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</si>
  <si>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</si>
  <si>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</si>
  <si>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</si>
  <si>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</si>
  <si>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</si>
  <si>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</si>
  <si>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</si>
  <si>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</si>
  <si>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</si>
  <si>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</si>
  <si>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</si>
  <si>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</si>
  <si>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</si>
  <si>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</si>
  <si>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</si>
  <si>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</si>
  <si>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</si>
  <si>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</si>
  <si>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</si>
  <si>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</si>
  <si>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</si>
  <si>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</si>
  <si>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</si>
  <si>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</si>
  <si>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</si>
  <si>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</si>
  <si>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</si>
  <si>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</si>
  <si>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</si>
  <si>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</si>
  <si>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</si>
  <si>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</si>
  <si>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</si>
  <si>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</si>
  <si>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</si>
  <si>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</si>
  <si>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</si>
  <si>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</si>
  <si>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</si>
  <si>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</si>
  <si>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</si>
  <si>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</si>
  <si>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</si>
  <si>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</si>
  <si>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</si>
  <si>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</si>
  <si>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</si>
  <si>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</si>
  <si>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</si>
  <si>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</si>
  <si>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</si>
  <si>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</si>
  <si>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</si>
  <si>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</si>
  <si>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</si>
  <si>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</si>
  <si>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</si>
  <si>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</si>
  <si>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北海道ニセコ町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</si>
  <si>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</si>
  <si>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</si>
  <si>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</si>
  <si>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</si>
  <si>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</si>
  <si>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</si>
  <si>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</si>
  <si>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</si>
  <si>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</si>
  <si>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</si>
  <si>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</si>
  <si>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</si>
  <si>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</si>
  <si>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</si>
  <si>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</si>
  <si>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</si>
  <si>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</si>
  <si>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</si>
  <si>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</si>
  <si>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</si>
  <si>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</si>
  <si>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</si>
  <si>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</si>
  <si>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</si>
  <si>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</si>
  <si>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</si>
  <si>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</si>
  <si>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</si>
  <si>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</si>
  <si>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</si>
  <si>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</si>
  <si>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</si>
  <si>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</si>
  <si>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</si>
  <si>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</si>
  <si>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</si>
  <si>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</si>
  <si>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</si>
  <si>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</si>
  <si>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</si>
  <si>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</si>
  <si>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</si>
  <si>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</si>
  <si>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</si>
  <si>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</si>
  <si>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</si>
  <si>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</si>
  <si>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</si>
  <si>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</si>
  <si>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</si>
  <si>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</si>
  <si>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</si>
  <si>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</si>
  <si>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</si>
  <si>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</si>
  <si>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</si>
  <si>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</si>
  <si>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</si>
  <si>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</si>
  <si>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</si>
  <si>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</si>
  <si>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</si>
  <si>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</si>
  <si>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</si>
  <si>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</si>
  <si>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</si>
  <si>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</si>
  <si>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</si>
  <si>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</si>
  <si>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</si>
  <si>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</si>
  <si>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</si>
  <si>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</si>
  <si>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</si>
  <si>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</si>
  <si>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</si>
  <si>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</si>
  <si>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</si>
  <si>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</si>
  <si>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</si>
  <si>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</si>
  <si>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</si>
  <si>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</si>
  <si>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</si>
  <si>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</si>
  <si>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</si>
  <si>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</si>
  <si>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</si>
  <si>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</si>
  <si>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</si>
  <si>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</si>
  <si>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</si>
  <si>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</si>
  <si>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</si>
  <si>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</si>
  <si>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</si>
  <si>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</si>
  <si>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</si>
  <si>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</si>
  <si>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</si>
  <si>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</si>
  <si>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</si>
  <si>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</si>
  <si>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</si>
  <si>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</si>
  <si>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</si>
  <si>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</si>
  <si>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</si>
  <si>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</si>
  <si>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</si>
  <si>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</si>
  <si>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</si>
  <si>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</si>
  <si>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</si>
  <si>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</si>
  <si>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</si>
  <si>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</si>
  <si>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</si>
  <si>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</si>
  <si>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</si>
  <si>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</si>
  <si>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</si>
  <si>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</si>
  <si>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</si>
  <si>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</si>
  <si>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</si>
  <si>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</si>
  <si>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</si>
  <si>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</si>
  <si>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</si>
  <si>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</si>
  <si>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</si>
  <si>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</si>
  <si>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</si>
  <si>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</si>
  <si>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</si>
  <si>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</si>
  <si>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</si>
  <si>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</si>
  <si>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</si>
  <si>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</si>
  <si>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</si>
  <si>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</si>
  <si>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</si>
  <si>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</si>
  <si>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</si>
  <si>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</si>
  <si>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</si>
  <si>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</si>
  <si>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</si>
  <si>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</si>
  <si>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</si>
  <si>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</si>
  <si>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</si>
  <si>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</si>
  <si>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</si>
  <si>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</si>
  <si>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</si>
  <si>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</si>
  <si>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</si>
  <si>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</si>
  <si>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</si>
  <si>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</si>
  <si>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</si>
  <si>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</si>
  <si>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</si>
  <si>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</si>
  <si>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</si>
  <si>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</si>
  <si>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</si>
  <si>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</si>
  <si>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</si>
  <si>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</si>
  <si>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</si>
  <si>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</si>
  <si>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</si>
  <si>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</si>
  <si>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</si>
  <si>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</si>
  <si>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</si>
  <si>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</si>
  <si>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</si>
  <si>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</si>
  <si>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</si>
  <si>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</si>
  <si>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</si>
  <si>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</si>
  <si>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</si>
  <si>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</si>
  <si>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</si>
  <si>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</si>
  <si>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</si>
  <si>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</si>
  <si>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</si>
  <si>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</si>
  <si>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</si>
  <si>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</si>
  <si>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</si>
  <si>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</si>
  <si>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</si>
  <si>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</si>
  <si>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</si>
  <si>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</si>
  <si>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後志広域連合</t>
    <rPh sb="0" eb="2">
      <t>シリベシ</t>
    </rPh>
    <rPh sb="2" eb="4">
      <t>コウイキ</t>
    </rPh>
    <rPh sb="4" eb="6">
      <t>レンゴウ</t>
    </rPh>
    <phoneticPr fontId="2"/>
  </si>
  <si>
    <t>羊蹄山麓衛生組合</t>
    <rPh sb="0" eb="2">
      <t>ヨウテイ</t>
    </rPh>
    <rPh sb="2" eb="4">
      <t>サンロク</t>
    </rPh>
    <rPh sb="4" eb="6">
      <t>エイセイ</t>
    </rPh>
    <rPh sb="6" eb="8">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</si>
  <si>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</si>
  <si>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</si>
  <si>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</si>
  <si>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キラットニセコ</t>
    <phoneticPr fontId="2"/>
  </si>
  <si>
    <t>○</t>
    <phoneticPr fontId="2"/>
  </si>
  <si>
    <t>ニセコ町土地開発公社</t>
    <phoneticPr fontId="2"/>
  </si>
  <si>
    <t>ニセコリゾート観光協会</t>
    <phoneticPr fontId="2"/>
  </si>
  <si>
    <t>公共施設整備基金(R01年度末現在375)</t>
    <phoneticPr fontId="5"/>
  </si>
  <si>
    <t>庁舎建設基金(R01年度末現在254)</t>
    <phoneticPr fontId="5"/>
  </si>
  <si>
    <t>国営緊急農地再編整備事業基金(R01年度末現在82)</t>
    <phoneticPr fontId="5"/>
  </si>
  <si>
    <t>地域福祉基金(R01年度末現在70)</t>
    <phoneticPr fontId="5"/>
  </si>
  <si>
    <t>ふるさとづくり基金(R01年度末現在38)</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</si>
  <si>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</si>
  <si>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</si>
  <si>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</si>
  <si>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となっている。これは、これまでの公共施設等の長寿命化施策を積極的に進めてきたことによるものと考えられる。一時的に将来負担は高くなるが、今後、公共施設等の維持管理に要する経費は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</si>
  <si>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</si>
  <si>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</si>
  <si>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</si>
  <si>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</si>
  <si>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</si>
  <si>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</si>
  <si>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</si>
  <si>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高くなっているが、平成２６年度以降、計画的な投資的事業の展開を進め、地方債残高の減少を図り、両比率とも減少傾向に転じている。引き続き投資的事業の優先順位付け、公共施設の長寿命化を進め、将来を見据えた計画的な投資を実施しながら財政の健全化に努める。</t>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</si>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</sst>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10AD-4296-8CF1-4376D881C9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142916</c:v>
                </c:pt>
                <c:pt idx="1">
                  <c:v>133114</c:v>
                </c:pt>
                <c:pt idx="2">
                  <c:v>95250</c:v>
                </c:pt>
                <c:pt idx="3">
                  <c:v>137688</c:v>
                </c:pt>
                <c:pt idx="4">
                  <c:v>158382</c:v>
                </c:pt>
              </c:numCache>
            </c:numRef>
          </c:val>
          <c:smooth val="0"/>
          <c:extLst xmlns:c16r2="http://schemas.microsoft.com/office/drawing/2015/06/chart">
            <c:ext xmlns:c16="http://schemas.microsoft.com/office/drawing/2014/chart" uri="{C3380CC4-5D6E-409C-BE32-E72D297353CC}">
              <c16:uniqueId val="{00000001-10AD-4296-8CF1-4376D881C95B}"/>
            </c:ext>
          </c:extLst>
        </c:ser>
        <c:dLbls>
          <c:showLegendKey val="0"/>
          <c:showVal val="0"/>
          <c:showCatName val="0"/>
          <c:showSerName val="0"/>
          <c:showPercent val="0"/>
          <c:showBubbleSize val="0"/>
        </c:dLbls>
        <c:marker val="1"/>
        <c:smooth val="0"/>
        <c:axId val="280359096"/>
        <c:axId val="280360664"/>
      </c:lineChart>
      <c:catAx>
        <c:axId val="280359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360664"/>
        <c:crosses val="autoZero"/>
        <c:auto val="1"/>
        <c:lblAlgn val="ctr"/>
        <c:lblOffset val="100"/>
        <c:tickLblSkip val="1"/>
        <c:tickMarkSkip val="1"/>
        <c:noMultiLvlLbl val="0"/>
      </c:catAx>
      <c:valAx>
        <c:axId val="2803606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359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6.16</c:v>
                </c:pt>
                <c:pt idx="2">
                  <c:v>5.63</c:v>
                </c:pt>
                <c:pt idx="3">
                  <c:v>5.77</c:v>
                </c:pt>
                <c:pt idx="4">
                  <c:v>6.67</c:v>
                </c:pt>
              </c:numCache>
            </c:numRef>
          </c:val>
          <c:extLst xmlns:c16r2="http://schemas.microsoft.com/office/drawing/2015/06/chart">
            <c:ext xmlns:c16="http://schemas.microsoft.com/office/drawing/2014/chart" uri="{C3380CC4-5D6E-409C-BE32-E72D297353CC}">
              <c16:uniqueId val="{00000000-7F09-4D4A-B709-900DCA910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18.489999999999998</c:v>
                </c:pt>
                <c:pt idx="1">
                  <c:v>18.86</c:v>
                </c:pt>
                <c:pt idx="2">
                  <c:v>17.78</c:v>
                </c:pt>
                <c:pt idx="3">
                  <c:v>17.59</c:v>
                </c:pt>
                <c:pt idx="4">
                  <c:v>17.510000000000002</c:v>
                </c:pt>
              </c:numCache>
            </c:numRef>
          </c:val>
          <c:extLst xmlns:c16r2="http://schemas.microsoft.com/office/drawing/2015/06/chart">
            <c:ext xmlns:c16="http://schemas.microsoft.com/office/drawing/2014/chart" uri="{C3380CC4-5D6E-409C-BE32-E72D297353CC}">
              <c16:uniqueId val="{00000001-7F09-4D4A-B709-900DCA910101}"/>
            </c:ext>
          </c:extLst>
        </c:ser>
        <c:dLbls>
          <c:showLegendKey val="0"/>
          <c:showVal val="0"/>
          <c:showCatName val="0"/>
          <c:showSerName val="0"/>
          <c:showPercent val="0"/>
          <c:showBubbleSize val="0"/>
        </c:dLbls>
        <c:gapWidth val="250"/>
        <c:overlap val="100"/>
        <c:axId val="280362232"/>
        <c:axId val="153002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0.36</c:v>
                </c:pt>
                <c:pt idx="1">
                  <c:v>0.63</c:v>
                </c:pt>
                <c:pt idx="2">
                  <c:v>-1.63</c:v>
                </c:pt>
                <c:pt idx="3">
                  <c:v>0.2</c:v>
                </c:pt>
                <c:pt idx="4">
                  <c:v>0.92</c:v>
                </c:pt>
              </c:numCache>
            </c:numRef>
          </c:val>
          <c:smooth val="0"/>
          <c:extLst xmlns:c16r2="http://schemas.microsoft.com/office/drawing/2015/06/chart">
            <c:ext xmlns:c16="http://schemas.microsoft.com/office/drawing/2014/chart" uri="{C3380CC4-5D6E-409C-BE32-E72D297353CC}">
              <c16:uniqueId val="{00000002-7F09-4D4A-B709-900DCA910101}"/>
            </c:ext>
          </c:extLst>
        </c:ser>
        <c:dLbls>
          <c:showLegendKey val="0"/>
          <c:showVal val="0"/>
          <c:showCatName val="0"/>
          <c:showSerName val="0"/>
          <c:showPercent val="0"/>
          <c:showBubbleSize val="0"/>
        </c:dLbls>
        <c:marker val="1"/>
        <c:smooth val="0"/>
        <c:axId val="280362232"/>
        <c:axId val="153002216"/>
      </c:lineChart>
      <c:catAx>
        <c:axId val="28036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002216"/>
        <c:crosses val="autoZero"/>
        <c:auto val="1"/>
        <c:lblAlgn val="ctr"/>
        <c:lblOffset val="100"/>
        <c:tickLblSkip val="1"/>
        <c:tickMarkSkip val="1"/>
        <c:noMultiLvlLbl val="0"/>
      </c:catAx>
      <c:valAx>
        <c:axId val="15300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36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437-4F5E-81A5-AB0B869CB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437-4F5E-81A5-AB0B869CBB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437-4F5E-81A5-AB0B869CBB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437-4F5E-81A5-AB0B869CBB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437-4F5E-81A5-AB0B869CBBB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437-4F5E-81A5-AB0B869CBBB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2437-4F5E-81A5-AB0B869CBBB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2437-4F5E-81A5-AB0B869CBBB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0.03</c:v>
                </c:pt>
                <c:pt idx="2">
                  <c:v>#N/A</c:v>
                </c:pt>
                <c:pt idx="3">
                  <c:v>0.04</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8-2437-4F5E-81A5-AB0B869CBB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6.11</c:v>
                </c:pt>
                <c:pt idx="2">
                  <c:v>#N/A</c:v>
                </c:pt>
                <c:pt idx="3">
                  <c:v>6.15</c:v>
                </c:pt>
                <c:pt idx="4">
                  <c:v>#N/A</c:v>
                </c:pt>
                <c:pt idx="5">
                  <c:v>5.62</c:v>
                </c:pt>
                <c:pt idx="6">
                  <c:v>#N/A</c:v>
                </c:pt>
                <c:pt idx="7">
                  <c:v>5.76</c:v>
                </c:pt>
                <c:pt idx="8">
                  <c:v>#N/A</c:v>
                </c:pt>
                <c:pt idx="9">
                  <c:v>6.66</c:v>
                </c:pt>
              </c:numCache>
            </c:numRef>
          </c:val>
          <c:extLst xmlns:c16r2="http://schemas.microsoft.com/office/drawing/2015/06/chart">
            <c:ext xmlns:c16="http://schemas.microsoft.com/office/drawing/2014/chart" uri="{C3380CC4-5D6E-409C-BE32-E72D297353CC}">
              <c16:uniqueId val="{00000009-2437-4F5E-81A5-AB0B869CBBB6}"/>
            </c:ext>
          </c:extLst>
        </c:ser>
        <c:dLbls>
          <c:showLegendKey val="0"/>
          <c:showVal val="0"/>
          <c:showCatName val="0"/>
          <c:showSerName val="0"/>
          <c:showPercent val="0"/>
          <c:showBubbleSize val="0"/>
        </c:dLbls>
        <c:gapWidth val="150"/>
        <c:overlap val="100"/>
        <c:axId val="325287256"/>
        <c:axId val="325285688"/>
      </c:barChart>
      <c:catAx>
        <c:axId val="32528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285688"/>
        <c:crosses val="autoZero"/>
        <c:auto val="1"/>
        <c:lblAlgn val="ctr"/>
        <c:lblOffset val="100"/>
        <c:tickLblSkip val="1"/>
        <c:tickMarkSkip val="1"/>
        <c:noMultiLvlLbl val="0"/>
      </c:catAx>
      <c:valAx>
        <c:axId val="32528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287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590</c:v>
                </c:pt>
                <c:pt idx="5">
                  <c:v>617</c:v>
                </c:pt>
                <c:pt idx="8">
                  <c:v>599</c:v>
                </c:pt>
                <c:pt idx="11">
                  <c:v>573</c:v>
                </c:pt>
                <c:pt idx="14">
                  <c:v>570</c:v>
                </c:pt>
              </c:numCache>
            </c:numRef>
          </c:val>
          <c:extLst xmlns:c16r2="http://schemas.microsoft.com/office/drawing/2015/06/chart">
            <c:ext xmlns:c16="http://schemas.microsoft.com/office/drawing/2014/chart" uri="{C3380CC4-5D6E-409C-BE32-E72D297353CC}">
              <c16:uniqueId val="{00000000-3337-4F68-B66F-42DDA83D87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3337-4F68-B66F-42DDA83D87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2-3337-4F68-B66F-42DDA83D87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8</c:v>
                </c:pt>
                <c:pt idx="6">
                  <c:v>10</c:v>
                </c:pt>
                <c:pt idx="9">
                  <c:v>10</c:v>
                </c:pt>
                <c:pt idx="12">
                  <c:v>10</c:v>
                </c:pt>
              </c:numCache>
            </c:numRef>
          </c:val>
          <c:extLst xmlns:c16r2="http://schemas.microsoft.com/office/drawing/2015/06/chart">
            <c:ext xmlns:c16="http://schemas.microsoft.com/office/drawing/2014/chart" uri="{C3380CC4-5D6E-409C-BE32-E72D297353CC}">
              <c16:uniqueId val="{00000003-3337-4F68-B66F-42DDA83D87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146</c:v>
                </c:pt>
                <c:pt idx="3">
                  <c:v>140</c:v>
                </c:pt>
                <c:pt idx="6">
                  <c:v>136</c:v>
                </c:pt>
                <c:pt idx="9">
                  <c:v>129</c:v>
                </c:pt>
                <c:pt idx="12">
                  <c:v>138</c:v>
                </c:pt>
              </c:numCache>
            </c:numRef>
          </c:val>
          <c:extLst xmlns:c16r2="http://schemas.microsoft.com/office/drawing/2015/06/chart">
            <c:ext xmlns:c16="http://schemas.microsoft.com/office/drawing/2014/chart" uri="{C3380CC4-5D6E-409C-BE32-E72D297353CC}">
              <c16:uniqueId val="{00000004-3337-4F68-B66F-42DDA83D87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37-4F68-B66F-42DDA83D87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37-4F68-B66F-42DDA83D87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722</c:v>
                </c:pt>
                <c:pt idx="3">
                  <c:v>727</c:v>
                </c:pt>
                <c:pt idx="6">
                  <c:v>718</c:v>
                </c:pt>
                <c:pt idx="9">
                  <c:v>684</c:v>
                </c:pt>
                <c:pt idx="12">
                  <c:v>647</c:v>
                </c:pt>
              </c:numCache>
            </c:numRef>
          </c:val>
          <c:extLst xmlns:c16r2="http://schemas.microsoft.com/office/drawing/2015/06/chart">
            <c:ext xmlns:c16="http://schemas.microsoft.com/office/drawing/2014/chart" uri="{C3380CC4-5D6E-409C-BE32-E72D297353CC}">
              <c16:uniqueId val="{00000007-3337-4F68-B66F-42DDA83D87B3}"/>
            </c:ext>
          </c:extLst>
        </c:ser>
        <c:dLbls>
          <c:showLegendKey val="0"/>
          <c:showVal val="0"/>
          <c:showCatName val="0"/>
          <c:showSerName val="0"/>
          <c:showPercent val="0"/>
          <c:showBubbleSize val="0"/>
        </c:dLbls>
        <c:gapWidth val="100"/>
        <c:overlap val="100"/>
        <c:axId val="325285296"/>
        <c:axId val="325281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263</c:v>
                </c:pt>
                <c:pt idx="5">
                  <c:v>#N/A</c:v>
                </c:pt>
                <c:pt idx="6">
                  <c:v>#N/A</c:v>
                </c:pt>
                <c:pt idx="7">
                  <c:v>265</c:v>
                </c:pt>
                <c:pt idx="8">
                  <c:v>#N/A</c:v>
                </c:pt>
                <c:pt idx="9">
                  <c:v>#N/A</c:v>
                </c:pt>
                <c:pt idx="10">
                  <c:v>251</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8-3337-4F68-B66F-42DDA83D87B3}"/>
            </c:ext>
          </c:extLst>
        </c:ser>
        <c:dLbls>
          <c:showLegendKey val="0"/>
          <c:showVal val="0"/>
          <c:showCatName val="0"/>
          <c:showSerName val="0"/>
          <c:showPercent val="0"/>
          <c:showBubbleSize val="0"/>
        </c:dLbls>
        <c:marker val="1"/>
        <c:smooth val="0"/>
        <c:axId val="325285296"/>
        <c:axId val="325281768"/>
      </c:lineChart>
      <c:catAx>
        <c:axId val="32528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281768"/>
        <c:crosses val="autoZero"/>
        <c:auto val="1"/>
        <c:lblAlgn val="ctr"/>
        <c:lblOffset val="100"/>
        <c:tickLblSkip val="1"/>
        <c:tickMarkSkip val="1"/>
        <c:noMultiLvlLbl val="0"/>
      </c:catAx>
      <c:valAx>
        <c:axId val="325281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28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4652</c:v>
                </c:pt>
                <c:pt idx="5">
                  <c:v>4662</c:v>
                </c:pt>
                <c:pt idx="8">
                  <c:v>4497</c:v>
                </c:pt>
                <c:pt idx="11">
                  <c:v>4541</c:v>
                </c:pt>
                <c:pt idx="14">
                  <c:v>4504</c:v>
                </c:pt>
              </c:numCache>
            </c:numRef>
          </c:val>
          <c:extLst xmlns:c16r2="http://schemas.microsoft.com/office/drawing/2015/06/chart">
            <c:ext xmlns:c16="http://schemas.microsoft.com/office/drawing/2014/chart" uri="{C3380CC4-5D6E-409C-BE32-E72D297353CC}">
              <c16:uniqueId val="{00000000-8F14-4C51-A846-1BA3698F6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772</c:v>
                </c:pt>
                <c:pt idx="5">
                  <c:v>796</c:v>
                </c:pt>
                <c:pt idx="8">
                  <c:v>772</c:v>
                </c:pt>
                <c:pt idx="11">
                  <c:v>670</c:v>
                </c:pt>
                <c:pt idx="14">
                  <c:v>609</c:v>
                </c:pt>
              </c:numCache>
            </c:numRef>
          </c:val>
          <c:extLst xmlns:c16r2="http://schemas.microsoft.com/office/drawing/2015/06/chart">
            <c:ext xmlns:c16="http://schemas.microsoft.com/office/drawing/2014/chart" uri="{C3380CC4-5D6E-409C-BE32-E72D297353CC}">
              <c16:uniqueId val="{00000001-8F14-4C51-A846-1BA3698F6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1300</c:v>
                </c:pt>
                <c:pt idx="5">
                  <c:v>1427</c:v>
                </c:pt>
                <c:pt idx="8">
                  <c:v>1456</c:v>
                </c:pt>
                <c:pt idx="11">
                  <c:v>1616</c:v>
                </c:pt>
                <c:pt idx="14">
                  <c:v>1601</c:v>
                </c:pt>
              </c:numCache>
            </c:numRef>
          </c:val>
          <c:extLst xmlns:c16r2="http://schemas.microsoft.com/office/drawing/2015/06/chart">
            <c:ext xmlns:c16="http://schemas.microsoft.com/office/drawing/2014/chart" uri="{C3380CC4-5D6E-409C-BE32-E72D297353CC}">
              <c16:uniqueId val="{00000002-8F14-4C51-A846-1BA3698F6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14-4C51-A846-1BA3698F6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14-4C51-A846-1BA3698F6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14-4C51-A846-1BA3698F6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709</c:v>
                </c:pt>
                <c:pt idx="3">
                  <c:v>556</c:v>
                </c:pt>
                <c:pt idx="6">
                  <c:v>519</c:v>
                </c:pt>
                <c:pt idx="9">
                  <c:v>574</c:v>
                </c:pt>
                <c:pt idx="12">
                  <c:v>493</c:v>
                </c:pt>
              </c:numCache>
            </c:numRef>
          </c:val>
          <c:extLst xmlns:c16r2="http://schemas.microsoft.com/office/drawing/2015/06/chart">
            <c:ext xmlns:c16="http://schemas.microsoft.com/office/drawing/2014/chart" uri="{C3380CC4-5D6E-409C-BE32-E72D297353CC}">
              <c16:uniqueId val="{00000006-8F14-4C51-A846-1BA3698F6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64</c:v>
                </c:pt>
                <c:pt idx="3">
                  <c:v>57</c:v>
                </c:pt>
                <c:pt idx="6">
                  <c:v>48</c:v>
                </c:pt>
                <c:pt idx="9">
                  <c:v>40</c:v>
                </c:pt>
                <c:pt idx="12">
                  <c:v>31</c:v>
                </c:pt>
              </c:numCache>
            </c:numRef>
          </c:val>
          <c:extLst xmlns:c16r2="http://schemas.microsoft.com/office/drawing/2015/06/chart">
            <c:ext xmlns:c16="http://schemas.microsoft.com/office/drawing/2014/chart" uri="{C3380CC4-5D6E-409C-BE32-E72D297353CC}">
              <c16:uniqueId val="{00000007-8F14-4C51-A846-1BA3698F6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1275</c:v>
                </c:pt>
                <c:pt idx="3">
                  <c:v>1337</c:v>
                </c:pt>
                <c:pt idx="6">
                  <c:v>1295</c:v>
                </c:pt>
                <c:pt idx="9">
                  <c:v>1148</c:v>
                </c:pt>
                <c:pt idx="12">
                  <c:v>1050</c:v>
                </c:pt>
              </c:numCache>
            </c:numRef>
          </c:val>
          <c:extLst xmlns:c16r2="http://schemas.microsoft.com/office/drawing/2015/06/chart">
            <c:ext xmlns:c16="http://schemas.microsoft.com/office/drawing/2014/chart" uri="{C3380CC4-5D6E-409C-BE32-E72D297353CC}">
              <c16:uniqueId val="{00000008-8F14-4C51-A846-1BA3698F6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14-4C51-A846-1BA3698F6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6154</c:v>
                </c:pt>
                <c:pt idx="3">
                  <c:v>5962</c:v>
                </c:pt>
                <c:pt idx="6">
                  <c:v>5790</c:v>
                </c:pt>
                <c:pt idx="9">
                  <c:v>5784</c:v>
                </c:pt>
                <c:pt idx="12">
                  <c:v>5969</c:v>
                </c:pt>
              </c:numCache>
            </c:numRef>
          </c:val>
          <c:extLst xmlns:c16r2="http://schemas.microsoft.com/office/drawing/2015/06/chart">
            <c:ext xmlns:c16="http://schemas.microsoft.com/office/drawing/2014/chart" uri="{C3380CC4-5D6E-409C-BE32-E72D297353CC}">
              <c16:uniqueId val="{0000000A-8F14-4C51-A846-1BA3698F6033}"/>
            </c:ext>
          </c:extLst>
        </c:ser>
        <c:dLbls>
          <c:showLegendKey val="0"/>
          <c:showVal val="0"/>
          <c:showCatName val="0"/>
          <c:showSerName val="0"/>
          <c:showPercent val="0"/>
          <c:showBubbleSize val="0"/>
        </c:dLbls>
        <c:gapWidth val="100"/>
        <c:overlap val="100"/>
        <c:axId val="325282160"/>
        <c:axId val="32528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1482</c:v>
                </c:pt>
                <c:pt idx="2">
                  <c:v>#N/A</c:v>
                </c:pt>
                <c:pt idx="3">
                  <c:v>#N/A</c:v>
                </c:pt>
                <c:pt idx="4">
                  <c:v>1027</c:v>
                </c:pt>
                <c:pt idx="5">
                  <c:v>#N/A</c:v>
                </c:pt>
                <c:pt idx="6">
                  <c:v>#N/A</c:v>
                </c:pt>
                <c:pt idx="7">
                  <c:v>926</c:v>
                </c:pt>
                <c:pt idx="8">
                  <c:v>#N/A</c:v>
                </c:pt>
                <c:pt idx="9">
                  <c:v>#N/A</c:v>
                </c:pt>
                <c:pt idx="10">
                  <c:v>719</c:v>
                </c:pt>
                <c:pt idx="11">
                  <c:v>#N/A</c:v>
                </c:pt>
                <c:pt idx="12">
                  <c:v>#N/A</c:v>
                </c:pt>
                <c:pt idx="13">
                  <c:v>828</c:v>
                </c:pt>
                <c:pt idx="14">
                  <c:v>#N/A</c:v>
                </c:pt>
              </c:numCache>
            </c:numRef>
          </c:val>
          <c:smooth val="0"/>
          <c:extLst xmlns:c16r2="http://schemas.microsoft.com/office/drawing/2015/06/chart">
            <c:ext xmlns:c16="http://schemas.microsoft.com/office/drawing/2014/chart" uri="{C3380CC4-5D6E-409C-BE32-E72D297353CC}">
              <c16:uniqueId val="{0000000B-8F14-4C51-A846-1BA3698F6033}"/>
            </c:ext>
          </c:extLst>
        </c:ser>
        <c:dLbls>
          <c:showLegendKey val="0"/>
          <c:showVal val="0"/>
          <c:showCatName val="0"/>
          <c:showSerName val="0"/>
          <c:showPercent val="0"/>
          <c:showBubbleSize val="0"/>
        </c:dLbls>
        <c:marker val="1"/>
        <c:smooth val="0"/>
        <c:axId val="325282160"/>
        <c:axId val="325280984"/>
      </c:lineChart>
      <c:catAx>
        <c:axId val="32528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280984"/>
        <c:crosses val="autoZero"/>
        <c:auto val="1"/>
        <c:lblAlgn val="ctr"/>
        <c:lblOffset val="100"/>
        <c:tickLblSkip val="1"/>
        <c:tickMarkSkip val="1"/>
        <c:noMultiLvlLbl val="0"/>
      </c:catAx>
      <c:valAx>
        <c:axId val="32528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28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487</c:v>
                </c:pt>
                <c:pt idx="1">
                  <c:v>487</c:v>
                </c:pt>
                <c:pt idx="2">
                  <c:v>487</c:v>
                </c:pt>
              </c:numCache>
            </c:numRef>
          </c:val>
          <c:extLst xmlns:c16r2="http://schemas.microsoft.com/office/drawing/2015/06/chart">
            <c:ext xmlns:c16="http://schemas.microsoft.com/office/drawing/2014/chart" uri="{C3380CC4-5D6E-409C-BE32-E72D297353CC}">
              <c16:uniqueId val="{00000000-09C1-4F76-9886-625BBFD468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66</c:v>
                </c:pt>
                <c:pt idx="2">
                  <c:v>80</c:v>
                </c:pt>
              </c:numCache>
            </c:numRef>
          </c:val>
          <c:extLst xmlns:c16r2="http://schemas.microsoft.com/office/drawing/2015/06/chart">
            <c:ext xmlns:c16="http://schemas.microsoft.com/office/drawing/2014/chart" uri="{C3380CC4-5D6E-409C-BE32-E72D297353CC}">
              <c16:uniqueId val="{00000001-09C1-4F76-9886-625BBFD468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771</c:v>
                </c:pt>
                <c:pt idx="1">
                  <c:v>889</c:v>
                </c:pt>
                <c:pt idx="2">
                  <c:v>864</c:v>
                </c:pt>
              </c:numCache>
            </c:numRef>
          </c:val>
          <c:extLst xmlns:c16r2="http://schemas.microsoft.com/office/drawing/2015/06/chart">
            <c:ext xmlns:c16="http://schemas.microsoft.com/office/drawing/2014/chart" uri="{C3380CC4-5D6E-409C-BE32-E72D297353CC}">
              <c16:uniqueId val="{00000002-09C1-4F76-9886-625BBFD46891}"/>
            </c:ext>
          </c:extLst>
        </c:ser>
        <c:dLbls>
          <c:showLegendKey val="0"/>
          <c:showVal val="0"/>
          <c:showCatName val="0"/>
          <c:showSerName val="0"/>
          <c:showPercent val="0"/>
          <c:showBubbleSize val="0"/>
        </c:dLbls>
        <c:gapWidth val="120"/>
        <c:overlap val="100"/>
        <c:axId val="325284120"/>
        <c:axId val="325284512"/>
      </c:barChart>
      <c:catAx>
        <c:axId val="32528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5284512"/>
        <c:crosses val="autoZero"/>
        <c:auto val="1"/>
        <c:lblAlgn val="ctr"/>
        <c:lblOffset val="100"/>
        <c:tickLblSkip val="1"/>
        <c:tickMarkSkip val="1"/>
        <c:noMultiLvlLbl val="0"/>
      </c:catAx>
      <c:valAx>
        <c:axId val="325284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528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52-41EC-BE30-3866C1DC142E}"/>
                </c:ext>
                <c:ext xmlns:c15="http://schemas.microsoft.com/office/drawing/2012/chart" uri="{CE6537A1-D6FC-4f65-9D91-7224C49458BB}">
                  <c15:dlblFieldTable>
                    <c15:dlblFTEntry>
                      <c15:txfldGUID>{A91C0E02-15B7-4A4C-836D-AAA11A629320}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52-41EC-BE30-3866C1DC142E}"/>
                </c:ext>
                <c:ext xmlns:c15="http://schemas.microsoft.com/office/drawing/2012/chart" uri="{CE6537A1-D6FC-4f65-9D91-7224C49458BB}">
                  <c15:dlblFieldTable>
                    <c15:dlblFTEntry>
                      <c15:txfldGUID>{0B25CE10-2D94-44EB-A5E8-DE5ED4F3EF1B}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52-41EC-BE30-3866C1DC142E}"/>
                </c:ext>
                <c:ext xmlns:c15="http://schemas.microsoft.com/office/drawing/2012/chart" uri="{CE6537A1-D6FC-4f65-9D91-7224C49458BB}">
                  <c15:dlblFieldTable>
                    <c15:dlblFTEntry>
                      <c15:txfldGUID>{5E220324-C8A7-46CA-A858-07609E5EAAA7}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52-41EC-BE30-3866C1DC142E}"/>
                </c:ext>
                <c:ext xmlns:c15="http://schemas.microsoft.com/office/drawing/2012/chart" uri="{CE6537A1-D6FC-4f65-9D91-7224C49458BB}">
                  <c15:dlblFieldTable>
                    <c15:dlblFTEntry>
                      <c15:txfldGUID>{A3620F77-B0E3-401A-8F8D-80AB64BA8EF3}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52-41EC-BE30-3866C1DC142E}"/>
                </c:ext>
                <c:ext xmlns:c15="http://schemas.microsoft.com/office/drawing/2012/chart" uri="{CE6537A1-D6FC-4f65-9D91-7224C49458BB}">
                  <c15:dlblFieldTable>
                    <c15:dlblFTEntry>
                      <c15:txfldGUID>{667E8661-95EE-4486-ACA4-A4D08250D167}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52-41EC-BE30-3866C1DC142E}"/>
                </c:ext>
                <c:ext xmlns:c15="http://schemas.microsoft.com/office/drawing/2012/chart" uri="{CE6537A1-D6FC-4f65-9D91-7224C49458BB}">
                  <c15:dlblFieldTable>
                    <c15:dlblFTEntry>
                      <c15:txfldGUID>{9672F366-60A5-40C6-8DB4-8D90AB952CFF}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52-41EC-BE30-3866C1DC142E}"/>
                </c:ext>
                <c:ext xmlns:c15="http://schemas.microsoft.com/office/drawing/2012/chart" uri="{CE6537A1-D6FC-4f65-9D91-7224C49458BB}">
                  <c15:dlblFieldTable>
                    <c15:dlblFTEntry>
                      <c15:txfldGUID>{5C096478-EBD2-451F-A1C6-829F906CCD27}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52-41EC-BE30-3866C1DC142E}"/>
                </c:ext>
                <c:ext xmlns:c15="http://schemas.microsoft.com/office/drawing/2012/chart" uri="{CE6537A1-D6FC-4f65-9D91-7224C49458BB}">
                  <c15:dlblFieldTable>
                    <c15:dlblFTEntry>
                      <c15:txfldGUID>{A9036D70-B263-44F5-A90E-BF96483FD19A}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52-41EC-BE30-3866C1DC142E}"/>
                </c:ext>
                <c:ext xmlns:c15="http://schemas.microsoft.com/office/drawing/2012/chart" uri="{CE6537A1-D6FC-4f65-9D91-7224C49458BB}">
                  <c15:dlblFieldTable>
                    <c15:dlblFTEntry>
                      <c15:txfldGUID>{0CAB91EF-E7DB-4DEC-B289-4CB78E05CEC9}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45.7</c:v>
                </c:pt>
                <c:pt idx="8">
                  <c:v>47.8</c:v>
                </c:pt>
                <c:pt idx="16">
                  <c:v>52</c:v>
                </c:pt>
                <c:pt idx="24">
                  <c:v>54</c:v>
                </c:pt>
                <c:pt idx="32">
                  <c:v>55.2</c:v>
                </c:pt>
              </c:numCache>
            </c:numRef>
          </c:xVal>
          <c:yVal>
            <c:numRef>
              <c:f>公会計指標分析・財政指標組合せ分析表!$BP$51:$DC$51</c:f>
              <c:numCache>
                <c:formatCode>#,##0.0;"▲ "#,##0.0</c:formatCode>
                <c:ptCount val="40"/>
                <c:pt idx="0">
                  <c:v>66.8</c:v>
                </c:pt>
                <c:pt idx="8">
                  <c:v>46.2</c:v>
                </c:pt>
                <c:pt idx="16">
                  <c:v>41.4</c:v>
                </c:pt>
                <c:pt idx="24">
                  <c:v>31.6</c:v>
                </c:pt>
                <c:pt idx="32">
                  <c:v>36</c:v>
                </c:pt>
              </c:numCache>
            </c:numRef>
          </c:yVal>
          <c:smooth val="0"/>
          <c:extLst xmlns:c16r2="http://schemas.microsoft.com/office/drawing/2015/06/chart">
            <c:ext xmlns:c16="http://schemas.microsoft.com/office/drawing/2014/chart" uri="{C3380CC4-5D6E-409C-BE32-E72D297353CC}">
              <c16:uniqueId val="{00000009-7152-41EC-BE30-3866C1DC14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52-41EC-BE30-3866C1DC142E}"/>
                </c:ext>
                <c:ext xmlns:c15="http://schemas.microsoft.com/office/drawing/2012/chart" uri="{CE6537A1-D6FC-4f65-9D91-7224C49458BB}">
                  <c15:dlblFieldTable>
                    <c15:dlblFTEntry>
                      <c15:txfldGUID>{91214D68-382F-484E-9E7C-2A645C2969C7}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52-41EC-BE30-3866C1DC142E}"/>
                </c:ext>
                <c:ext xmlns:c15="http://schemas.microsoft.com/office/drawing/2012/chart" uri="{CE6537A1-D6FC-4f65-9D91-7224C49458BB}">
                  <c15:dlblFieldTable>
                    <c15:dlblFTEntry>
                      <c15:txfldGUID>{DB6CA24B-F8AC-43C1-8810-21B4FE65050F}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52-41EC-BE30-3866C1DC142E}"/>
                </c:ext>
                <c:ext xmlns:c15="http://schemas.microsoft.com/office/drawing/2012/chart" uri="{CE6537A1-D6FC-4f65-9D91-7224C49458BB}">
                  <c15:dlblFieldTable>
                    <c15:dlblFTEntry>
                      <c15:txfldGUID>{ECB279FA-CFC8-4392-89DA-49343813C3C8}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52-41EC-BE30-3866C1DC142E}"/>
                </c:ext>
                <c:ext xmlns:c15="http://schemas.microsoft.com/office/drawing/2012/chart" uri="{CE6537A1-D6FC-4f65-9D91-7224C49458BB}">
                  <c15:dlblFieldTable>
                    <c15:dlblFTEntry>
                      <c15:txfldGUID>{DEADA5A2-4DE8-4EEC-B695-CCD1A58B5422}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52-41EC-BE30-3866C1DC142E}"/>
                </c:ext>
                <c:ext xmlns:c15="http://schemas.microsoft.com/office/drawing/2012/chart" uri="{CE6537A1-D6FC-4f65-9D91-7224C49458BB}">
                  <c15:dlblFieldTable>
                    <c15:dlblFTEntry>
                      <c15:txfldGUID>{8FBC00FF-1134-43C5-9DCD-70E384FE5EFC}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52-41EC-BE30-3866C1DC142E}"/>
                </c:ext>
                <c:ext xmlns:c15="http://schemas.microsoft.com/office/drawing/2012/chart" uri="{CE6537A1-D6FC-4f65-9D91-7224C49458BB}">
                  <c15:dlblFieldTable>
                    <c15:dlblFTEntry>
                      <c15:txfldGUID>{713014CA-BBCB-4AF9-9C3F-D035E0FA542D}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52-41EC-BE30-3866C1DC142E}"/>
                </c:ext>
                <c:ext xmlns:c15="http://schemas.microsoft.com/office/drawing/2012/chart" uri="{CE6537A1-D6FC-4f65-9D91-7224C49458BB}">
                  <c15:dlblFieldTable>
                    <c15:dlblFTEntry>
                      <c15:txfldGUID>{748E2BED-F2E4-4246-8C88-97359DEF285E}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52-41EC-BE30-3866C1DC142E}"/>
                </c:ext>
                <c:ext xmlns:c15="http://schemas.microsoft.com/office/drawing/2012/chart" uri="{CE6537A1-D6FC-4f65-9D91-7224C49458BB}">
                  <c15:dlblFieldTable>
                    <c15:dlblFTEntry>
                      <c15:txfldGUID>{E6F416F2-0BD8-49A4-9D66-ADAEE13090F6}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52-41EC-BE30-3866C1DC142E}"/>
                </c:ext>
                <c:ext xmlns:c15="http://schemas.microsoft.com/office/drawing/2012/chart" uri="{CE6537A1-D6FC-4f65-9D91-7224C49458BB}">
                  <c15:dlblFieldTable>
                    <c15:dlblFTEntry>
                      <c15:txfldGUID>{AEAD9049-B654-4C17-8B48-3AF697FF6143}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152-41EC-BE30-3866C1DC142E}"/>
            </c:ext>
          </c:extLst>
        </c:ser>
        <c:dLbls>
          <c:showLegendKey val="0"/>
          <c:showVal val="1"/>
          <c:showCatName val="0"/>
          <c:showSerName val="0"/>
          <c:showPercent val="0"/>
          <c:showBubbleSize val="0"/>
        </c:dLbls>
        <c:axId val="734626224"/>
        <c:axId val="734629752"/>
      </c:scatterChart>
      <c:valAx>
        <c:axId val="734626224"/>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629752"/>
        <c:crosses val="autoZero"/>
        <c:crossBetween val="midCat"/>
      </c:valAx>
      <c:valAx>
        <c:axId val="734629752"/>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462622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7-4BE3-9EA7-7CC7ACBD45E2}"/>
                </c:ext>
                <c:ext xmlns:c15="http://schemas.microsoft.com/office/drawing/2012/chart" uri="{CE6537A1-D6FC-4f65-9D91-7224C49458BB}">
                  <c15:dlblFieldTable>
                    <c15:dlblFTEntry>
                      <c15:txfldGUID>{23DEF9C7-8124-4618-B23F-B1BDBE709719}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7-4BE3-9EA7-7CC7ACBD45E2}"/>
                </c:ext>
                <c:ext xmlns:c15="http://schemas.microsoft.com/office/drawing/2012/chart" uri="{CE6537A1-D6FC-4f65-9D91-7224C49458BB}">
                  <c15:dlblFieldTable>
                    <c15:dlblFTEntry>
                      <c15:txfldGUID>{6554479F-B2C4-4A42-9684-2DF3A3F77361}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67-4BE3-9EA7-7CC7ACBD45E2}"/>
                </c:ext>
                <c:ext xmlns:c15="http://schemas.microsoft.com/office/drawing/2012/chart" uri="{CE6537A1-D6FC-4f65-9D91-7224C49458BB}">
                  <c15:dlblFieldTable>
                    <c15:dlblFTEntry>
                      <c15:txfldGUID>{710CD042-E8B5-4903-829F-225BD0C45E3F}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67-4BE3-9EA7-7CC7ACBD45E2}"/>
                </c:ext>
                <c:ext xmlns:c15="http://schemas.microsoft.com/office/drawing/2012/chart" uri="{CE6537A1-D6FC-4f65-9D91-7224C49458BB}">
                  <c15:dlblFieldTable>
                    <c15:dlblFTEntry>
                      <c15:txfldGUID>{35883E3C-A281-48B8-AE28-9561C3979B44}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67-4BE3-9EA7-7CC7ACBD45E2}"/>
                </c:ext>
                <c:ext xmlns:c15="http://schemas.microsoft.com/office/drawing/2012/chart" uri="{CE6537A1-D6FC-4f65-9D91-7224C49458BB}">
                  <c15:dlblFieldTable>
                    <c15:dlblFTEntry>
                      <c15:txfldGUID>{0D278129-CF58-4E42-90C7-16521A40A4F9}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67-4BE3-9EA7-7CC7ACBD45E2}"/>
                </c:ext>
                <c:ext xmlns:c15="http://schemas.microsoft.com/office/drawing/2012/chart" uri="{CE6537A1-D6FC-4f65-9D91-7224C49458BB}">
                  <c15:dlblFieldTable>
                    <c15:dlblFTEntry>
                      <c15:txfldGUID>{9F8F808D-0684-45E9-9488-ED0DC952B174}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67-4BE3-9EA7-7CC7ACBD45E2}"/>
                </c:ext>
                <c:ext xmlns:c15="http://schemas.microsoft.com/office/drawing/2012/chart" uri="{CE6537A1-D6FC-4f65-9D91-7224C49458BB}">
                  <c15:dlblFieldTable>
                    <c15:dlblFTEntry>
                      <c15:txfldGUID>{AE0A84A6-6FC5-4A6E-9342-0A7DB1C0E0BF}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67-4BE3-9EA7-7CC7ACBD45E2}"/>
                </c:ext>
                <c:ext xmlns:c15="http://schemas.microsoft.com/office/drawing/2012/chart" uri="{CE6537A1-D6FC-4f65-9D91-7224C49458BB}">
                  <c15:dlblFieldTable>
                    <c15:dlblFTEntry>
                      <c15:txfldGUID>{B936CBD2-1749-4F64-94D3-89568BA8F3B5}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67-4BE3-9EA7-7CC7ACBD45E2}"/>
                </c:ext>
                <c:ext xmlns:c15="http://schemas.microsoft.com/office/drawing/2012/chart" uri="{CE6537A1-D6FC-4f65-9D91-7224C49458BB}">
                  <c15:dlblFieldTable>
                    <c15:dlblFTEntry>
                      <c15:txfldGUID>{9C2320BD-C42F-44C5-9BFD-BF9E863E6F97}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c:v>
                </c:pt>
                <c:pt idx="16">
                  <c:v>12.2</c:v>
                </c:pt>
                <c:pt idx="24">
                  <c:v>11.6</c:v>
                </c:pt>
                <c:pt idx="32">
                  <c:v>10.9</c:v>
                </c:pt>
              </c:numCache>
            </c:numRef>
          </c:xVal>
          <c:yVal>
            <c:numRef>
              <c:f>公会計指標分析・財政指標組合せ分析表!$BP$73:$DC$73</c:f>
              <c:numCache>
                <c:formatCode>#,##0.0;"▲ "#,##0.0</c:formatCode>
                <c:ptCount val="40"/>
                <c:pt idx="0">
                  <c:v>66.8</c:v>
                </c:pt>
                <c:pt idx="8">
                  <c:v>46.2</c:v>
                </c:pt>
                <c:pt idx="16">
                  <c:v>41.4</c:v>
                </c:pt>
                <c:pt idx="24">
                  <c:v>31.6</c:v>
                </c:pt>
                <c:pt idx="32">
                  <c:v>36</c:v>
                </c:pt>
              </c:numCache>
            </c:numRef>
          </c:yVal>
          <c:smooth val="0"/>
          <c:extLst xmlns:c16r2="http://schemas.microsoft.com/office/drawing/2015/06/chart">
            <c:ext xmlns:c16="http://schemas.microsoft.com/office/drawing/2014/chart" uri="{C3380CC4-5D6E-409C-BE32-E72D297353CC}">
              <c16:uniqueId val="{00000009-A567-4BE3-9EA7-7CC7ACBD45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67-4BE3-9EA7-7CC7ACBD45E2}"/>
                </c:ext>
                <c:ext xmlns:c15="http://schemas.microsoft.com/office/drawing/2012/chart" uri="{CE6537A1-D6FC-4f65-9D91-7224C49458BB}">
                  <c15:dlblFieldTable>
                    <c15:dlblFTEntry>
                      <c15:txfldGUID>{DBB51C18-F7A5-4663-9178-9A90E70C24E8}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67-4BE3-9EA7-7CC7ACBD45E2}"/>
                </c:ext>
                <c:ext xmlns:c15="http://schemas.microsoft.com/office/drawing/2012/chart" uri="{CE6537A1-D6FC-4f65-9D91-7224C49458BB}">
                  <c15:dlblFieldTable>
                    <c15:dlblFTEntry>
                      <c15:txfldGUID>{BE8B421E-596F-469B-B1F8-37018CCFA73D}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67-4BE3-9EA7-7CC7ACBD45E2}"/>
                </c:ext>
                <c:ext xmlns:c15="http://schemas.microsoft.com/office/drawing/2012/chart" uri="{CE6537A1-D6FC-4f65-9D91-7224C49458BB}">
                  <c15:dlblFieldTable>
                    <c15:dlblFTEntry>
                      <c15:txfldGUID>{F87AD562-0467-4846-8AF8-FFF86859ECA3}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67-4BE3-9EA7-7CC7ACBD45E2}"/>
                </c:ext>
                <c:ext xmlns:c15="http://schemas.microsoft.com/office/drawing/2012/chart" uri="{CE6537A1-D6FC-4f65-9D91-7224C49458BB}">
                  <c15:dlblFieldTable>
                    <c15:dlblFTEntry>
                      <c15:txfldGUID>{3DB8D8B7-7D97-4EFB-A559-B824C1161293}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67-4BE3-9EA7-7CC7ACBD45E2}"/>
                </c:ext>
                <c:ext xmlns:c15="http://schemas.microsoft.com/office/drawing/2012/chart" uri="{CE6537A1-D6FC-4f65-9D91-7224C49458BB}">
                  <c15:dlblFieldTable>
                    <c15:dlblFTEntry>
                      <c15:txfldGUID>{7DD790EA-5A79-4C6A-A84F-4C9BC7947C9C}</c15:txfldGUID>
                      <c15:f>#REF!</c15:f>
                      <c15:dlblFieldTableCache>
                        <c:ptCount val="1"/>
                        <c:pt idx="0">
                          <c:v>#REF!</c:v>
                        </c:pt>
                      </c15:dlblFieldTableCache>
                    </c15:dlblFTEntry>
                  </c15:dlblFieldTable>
                  <c15:showDataLabelsRange val="0"/>
                </c:ext>
              </c:extLst>
            </c:dLbl>
            <c:dLbl>
              <c:idx val="8"/>
              <c:layout>
                <c:manualLayout>
                  <c:x val="-2.367528016706641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67-4BE3-9EA7-7CC7ACBD45E2}"/>
                </c:ext>
                <c:ext xmlns:c15="http://schemas.microsoft.com/office/drawing/2012/chart" uri="{CE6537A1-D6FC-4f65-9D91-7224C49458BB}">
                  <c15:dlblFieldTable>
                    <c15:dlblFTEntry>
                      <c15:txfldGUID>{2D7B5C56-FAAE-4433-9C3B-735D7C8D9FFE}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67-4BE3-9EA7-7CC7ACBD45E2}"/>
                </c:ext>
                <c:ext xmlns:c15="http://schemas.microsoft.com/office/drawing/2012/chart" uri="{CE6537A1-D6FC-4f65-9D91-7224C49458BB}">
                  <c15:dlblFieldTable>
                    <c15:dlblFTEntry>
                      <c15:txfldGUID>{DCDE8EB1-D770-44CA-AB2E-BA21D8969701}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67-4BE3-9EA7-7CC7ACBD45E2}"/>
                </c:ext>
                <c:ext xmlns:c15="http://schemas.microsoft.com/office/drawing/2012/chart" uri="{CE6537A1-D6FC-4f65-9D91-7224C49458BB}">
                  <c15:dlblFieldTable>
                    <c15:dlblFTEntry>
                      <c15:txfldGUID>{8635AC0D-AE37-4B54-9543-8FE29CC0CE5C}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9593054177119821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67-4BE3-9EA7-7CC7ACBD45E2}"/>
                </c:ext>
                <c:ext xmlns:c15="http://schemas.microsoft.com/office/drawing/2012/chart" uri="{CE6537A1-D6FC-4f65-9D91-7224C49458BB}">
                  <c15:dlblFieldTable>
                    <c15:dlblFTEntry>
                      <c15:txfldGUID>{4FEBF6B8-E8DE-44A0-9CA0-624F1E87B189}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567-4BE3-9EA7-7CC7ACBD45E2}"/>
            </c:ext>
          </c:extLst>
        </c:ser>
        <c:dLbls>
          <c:showLegendKey val="0"/>
          <c:showVal val="1"/>
          <c:showCatName val="0"/>
          <c:showSerName val="0"/>
          <c:showPercent val="0"/>
          <c:showBubbleSize val="0"/>
        </c:dLbls>
        <c:axId val="734622304"/>
        <c:axId val="734623088"/>
      </c:scatterChart>
      <c:valAx>
        <c:axId val="734622304"/>
        <c:scaling>
          <c:orientation val="minMax"/>
          <c:max val="14.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623088"/>
        <c:crosses val="autoZero"/>
        <c:crossBetween val="midCat"/>
      </c:valAx>
      <c:valAx>
        <c:axId val="734623088"/>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462230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観光地であることから、大型ホテル等の安定した固定資産税収入などにより、財政力指数が類似団体平均や北海道平均を上回っているものの、全国平均は下回っている。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は税収の伸びにより増加傾向となっていたが、今後は横ばい傾向に推移する見込み。税収については、後志広域連合と連携して、徴収体制の強化を進め歳入確保に努める。経常経費についても継続して見直しを進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44</xdr:row>
      <xdr:rowOff>4233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5319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28363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54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44450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125323</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全国平均及び北海道平均を下回っているものの、類似団体平均は上回っている。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労務単価の上昇など、経常収支比率の増加が予測されることから、税収増加に向けた取り組みを進め、歳出においても、スクラップアンドビルド、既存業務のゼロベースからの見直し、組織横断的な政策展開など経常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83608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00412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47413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00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19262</xdr:rowOff>
    </xdr:from>
    <xdr:to>
      <xdr:col>15</xdr:col>
      <xdr:colOff>82550</xdr:colOff>
      <xdr:row>64</xdr:row>
      <xdr:rowOff>47413</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09920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51435</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09920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全国平均、北海道平均を上回っているものの、類似団体平均は下回っている。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指定管理者制度や長期継続契約の導入、民間委託の検討など施設管理業務の見直しを進め、経常的経費の抑制を図っている。引き続き事務事業の見直しを進める。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76453</xdr:rowOff>
    </xdr:from>
    <xdr:to>
      <xdr:col>23</xdr:col>
      <xdr:colOff>133350</xdr:colOff>
      <xdr:row>82</xdr:row>
      <xdr:rowOff>90074</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135353"/>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78463</xdr:rowOff>
    </xdr:from>
    <xdr:to>
      <xdr:col>19</xdr:col>
      <xdr:colOff>133350</xdr:colOff>
      <xdr:row>82</xdr:row>
      <xdr:rowOff>90074</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13736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56772</xdr:rowOff>
    </xdr:from>
    <xdr:to>
      <xdr:col>15</xdr:col>
      <xdr:colOff>82550</xdr:colOff>
      <xdr:row>82</xdr:row>
      <xdr:rowOff>78463</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115672"/>
          <a:ext cx="8890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56772</xdr:rowOff>
    </xdr:from>
    <xdr:to>
      <xdr:col>11</xdr:col>
      <xdr:colOff>31750</xdr:colOff>
      <xdr:row>82</xdr:row>
      <xdr:rowOff>58503</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1447800" y="1411567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25653</xdr:rowOff>
    </xdr:from>
    <xdr:to>
      <xdr:col>23</xdr:col>
      <xdr:colOff>184150</xdr:colOff>
      <xdr:row>82</xdr:row>
      <xdr:rowOff>127253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0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42180</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92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39274</xdr:rowOff>
    </xdr:from>
    <xdr:to>
      <xdr:col>19</xdr:col>
      <xdr:colOff>184150</xdr:colOff>
      <xdr:row>82</xdr:row>
      <xdr:rowOff>140874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0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151051</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8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27663</xdr:rowOff>
    </xdr:from>
    <xdr:to>
      <xdr:col>15</xdr:col>
      <xdr:colOff>133350</xdr:colOff>
      <xdr:row>82</xdr:row>
      <xdr:rowOff>129263</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0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139440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85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5972</xdr:rowOff>
    </xdr:from>
    <xdr:to>
      <xdr:col>11</xdr:col>
      <xdr:colOff>82550</xdr:colOff>
      <xdr:row>82</xdr:row>
      <xdr:rowOff>107572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117749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8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7703</xdr:rowOff>
    </xdr:from>
    <xdr:to>
      <xdr:col>7</xdr:col>
      <xdr:colOff>31750</xdr:colOff>
      <xdr:row>82</xdr:row>
      <xdr:rowOff>109303</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0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119480</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8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全国市平均、全国町村平均、類似団体平均を下回っている。今後も国家公務員給与の状況を見ながら全体の状況を把握し、適正な給与管理に努める。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107104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50071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87</xdr:row>
      <xdr:rowOff>139277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502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139277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96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8043</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96695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56743</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168081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4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88477</xdr:rowOff>
    </xdr:from>
    <xdr:to>
      <xdr:col>73</xdr:col>
      <xdr:colOff>44450</xdr:colOff>
      <xdr:row>88</xdr:row>
      <xdr:rowOff>18627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全国平均、北海道平均は上回っている。職員構成のバランスが図られるよう計画的かつ適正な定員管理に努め、業務の見直しや民間委託、電子化などにより業務の効率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47244</xdr:rowOff>
    </xdr:from>
    <xdr:to>
      <xdr:col>81</xdr:col>
      <xdr:colOff>44450</xdr:colOff>
      <xdr:row>59</xdr:row>
      <xdr:rowOff>58620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162794"/>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55862</xdr:rowOff>
    </xdr:from>
    <xdr:to>
      <xdr:col>77</xdr:col>
      <xdr:colOff>44450</xdr:colOff>
      <xdr:row>59</xdr:row>
      <xdr:rowOff>58620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171412"/>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55862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16520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73098</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165207"/>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167894</xdr:rowOff>
    </xdr:from>
    <xdr:to>
      <xdr:col>81</xdr:col>
      <xdr:colOff>95250</xdr:colOff>
      <xdr:row>59</xdr:row>
      <xdr:rowOff>98044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12971</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9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7820</xdr:rowOff>
    </xdr:from>
    <xdr:to>
      <xdr:col>77</xdr:col>
      <xdr:colOff>95250</xdr:colOff>
      <xdr:row>59</xdr:row>
      <xdr:rowOff>109420</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119597</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89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5062</xdr:rowOff>
    </xdr:from>
    <xdr:to>
      <xdr:col>73</xdr:col>
      <xdr:colOff>44450</xdr:colOff>
      <xdr:row>59</xdr:row>
      <xdr:rowOff>106662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116839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8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170307</xdr:rowOff>
    </xdr:from>
    <xdr:to>
      <xdr:col>68</xdr:col>
      <xdr:colOff>203200</xdr:colOff>
      <xdr:row>59</xdr:row>
      <xdr:rowOff>100457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110634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22298</xdr:rowOff>
    </xdr:from>
    <xdr:to>
      <xdr:col>64</xdr:col>
      <xdr:colOff>152400</xdr:colOff>
      <xdr:row>59</xdr:row>
      <xdr:rowOff>123898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134075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平成２６年度以降、計画的な投資的事業の展開を進め、公営企業分を含めた地方債残高の減少を図っているところであり、実質公債費比率も着実に減少傾向に転じている。</a:t>
          </a:r>
        </a:p>
        <a:p>
          <a:r>
            <a:rPr kumimoji="1" lang="ja-JP" altLang="en-US" sz="1300">
              <a:latin typeface="ＭＳ Ｐゴシック" panose="020B0600070205080204" pitchFamily="50" charset="-128"/>
              <a:ea typeface="ＭＳ Ｐゴシック" panose="020B0600070205080204" pitchFamily="50" charset="-128"/>
            </a:rPr>
            <a:t>　引き続き投資的事業の優先順位付け、公共施設の長寿命化等を進め、将来を見据えた計画的な投資を行い財政の健全化に努める。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102616</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26973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131572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30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170180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37338</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3710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公営企業会計を含めた計画的な投資的事業の展開による年間借入額の調整や将来負担の繰上償還、基金造成などにより減少に転じている。なお、令和元年度は役場新庁舎・防災センター建設工事の着手により比率が増加した。</a:t>
          </a:r>
        </a:p>
        <a:p>
          <a:r>
            <a:rPr kumimoji="1" lang="ja-JP" altLang="en-US" sz="1300">
              <a:latin typeface="ＭＳ Ｐゴシック" panose="020B0600070205080204" pitchFamily="50" charset="-128"/>
              <a:ea typeface="ＭＳ Ｐゴシック" panose="020B0600070205080204" pitchFamily="50" charset="-128"/>
            </a:rPr>
            <a:t>　現在、北海道平均を下回るまでに減少したが、全国平均、類似団体平均は上回っている。引き続き投資的事業の優先順位付け、公共施設の長寿命化等を進め、将来を見据えた計画的な投資を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51082</xdr:rowOff>
    </xdr:from>
    <xdr:to>
      <xdr:col>81</xdr:col>
      <xdr:colOff>44450</xdr:colOff>
      <xdr:row>16</xdr:row>
      <xdr:rowOff>110067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179800" y="2794282"/>
          <a:ext cx="8382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51082</xdr:rowOff>
    </xdr:from>
    <xdr:to>
      <xdr:col>77</xdr:col>
      <xdr:colOff>44450</xdr:colOff>
      <xdr:row>17</xdr:row>
      <xdr:rowOff>11007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2794282"/>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11007</xdr:rowOff>
    </xdr:from>
    <xdr:to>
      <xdr:col>72</xdr:col>
      <xdr:colOff>203200</xdr:colOff>
      <xdr:row>17</xdr:row>
      <xdr:rowOff>75353</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29256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75353</xdr:rowOff>
    </xdr:from>
    <xdr:to>
      <xdr:col>68</xdr:col>
      <xdr:colOff>152400</xdr:colOff>
      <xdr:row>19</xdr:row>
      <xdr:rowOff>8608</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2990003"/>
          <a:ext cx="889000" cy="27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282</xdr:rowOff>
    </xdr:from>
    <xdr:to>
      <xdr:col>77</xdr:col>
      <xdr:colOff>95250</xdr:colOff>
      <xdr:row>16</xdr:row>
      <xdr:rowOff>101882</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86659</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82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131657</xdr:rowOff>
    </xdr:from>
    <xdr:to>
      <xdr:col>73</xdr:col>
      <xdr:colOff>44450</xdr:colOff>
      <xdr:row>17</xdr:row>
      <xdr:rowOff>61807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46584</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129258</xdr:rowOff>
    </xdr:from>
    <xdr:to>
      <xdr:col>64</xdr:col>
      <xdr:colOff>152400</xdr:colOff>
      <xdr:row>19</xdr:row>
      <xdr:rowOff>59408</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44185</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3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人件費が増加傾向となっている。依然として全国平均、北海道平均、類似団体平均を下回っているが、今後も会計年度任用職員を含めた適正な定員管理に努める。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140716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76708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117856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117856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要因として各種業務の民間委託及び観光地を有することによるごみ処理経費の増が挙げられ、施設管理費やごみ処理経費の効率化など引き続き経常経費の見直しを進める。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153670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03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123190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62230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123190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地域経済の低迷や高齢化により扶助費が増加傾向にあるため、地域経済の活性化と予防事業を効果的に進め、扶助費の抑制に努める。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19050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987800" y="942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54</xdr:row>
      <xdr:rowOff>165100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152400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2209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北海道平均は下回っているものの全国平均、類似団体平均を上回っている。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比率が高まった要因は特別会計への繰出金が増加したためであり、施設の長寿命化、予防的修繕の実施により、ライフサイクルコストを軽減させるとともに、公営企業会計及び保険事業会計の経営改善を進め、経費の適正化に努める。 </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149860</xdr:rowOff>
    </xdr:from>
    <xdr:to>
      <xdr:col>82</xdr:col>
      <xdr:colOff>107950</xdr:colOff>
      <xdr:row>56</xdr:row>
      <xdr:rowOff>1270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5671800" y="9579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149860</xdr:rowOff>
    </xdr:from>
    <xdr:to>
      <xdr:col>78</xdr:col>
      <xdr:colOff>69850</xdr:colOff>
      <xdr:row>56</xdr:row>
      <xdr:rowOff>27940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579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xdr:rowOff>
    </xdr:from>
    <xdr:to>
      <xdr:col>73</xdr:col>
      <xdr:colOff>180975</xdr:colOff>
      <xdr:row>56</xdr:row>
      <xdr:rowOff>27940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602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xdr:rowOff>
    </xdr:from>
    <xdr:to>
      <xdr:col>69</xdr:col>
      <xdr:colOff>92075</xdr:colOff>
      <xdr:row>56</xdr:row>
      <xdr:rowOff>16510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004800" y="9602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121920</xdr:rowOff>
    </xdr:from>
    <xdr:to>
      <xdr:col>82</xdr:col>
      <xdr:colOff>158750</xdr:colOff>
      <xdr:row>56</xdr:row>
      <xdr:rowOff>52070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93997</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99060</xdr:rowOff>
    </xdr:from>
    <xdr:to>
      <xdr:col>78</xdr:col>
      <xdr:colOff>120650</xdr:colOff>
      <xdr:row>56</xdr:row>
      <xdr:rowOff>29210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13987</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61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121920</xdr:rowOff>
    </xdr:from>
    <xdr:to>
      <xdr:col>69</xdr:col>
      <xdr:colOff>142875</xdr:colOff>
      <xdr:row>56</xdr:row>
      <xdr:rowOff>52070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36847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137160</xdr:rowOff>
    </xdr:from>
    <xdr:to>
      <xdr:col>65</xdr:col>
      <xdr:colOff>53975</xdr:colOff>
      <xdr:row>56</xdr:row>
      <xdr:rowOff>67310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52087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類似団体平均は下回っているものの全国平均、北海道平均を上回っている。</a:t>
          </a:r>
        </a:p>
        <a:p>
          <a:r>
            <a:rPr kumimoji="1" lang="ja-JP" altLang="en-US" sz="1300">
              <a:latin typeface="ＭＳ Ｐゴシック" panose="020B0600070205080204" pitchFamily="50" charset="-128"/>
              <a:ea typeface="ＭＳ Ｐゴシック" panose="020B0600070205080204" pitchFamily="50" charset="-128"/>
            </a:rPr>
            <a:t>　優先順位付け・継続事業の見直し等による総合調整を行うなど、引き続き対象事業の見直しに努める。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62992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893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170434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上回っているが、計画的な投資的事業の展開により継続して減少傾向となっている。引き続き投資的事業の優先順位付けや平準化による年間借入額の調整などを進め、比率の改善及び財政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107950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2562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138430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149861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77</xdr:row>
      <xdr:rowOff>165100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351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引き続き経常経費の適正化を進める。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76</xdr:row>
      <xdr:rowOff>152718</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3105764"/>
          <a:ext cx="8382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64136</xdr:rowOff>
    </xdr:from>
    <xdr:to>
      <xdr:col>78</xdr:col>
      <xdr:colOff>69850</xdr:colOff>
      <xdr:row>76</xdr:row>
      <xdr:rowOff>75564</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30943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64136</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893800" y="13065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46989</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004800" y="13065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101918</xdr:rowOff>
    </xdr:from>
    <xdr:to>
      <xdr:col>82</xdr:col>
      <xdr:colOff>158750</xdr:colOff>
      <xdr:row>77</xdr:row>
      <xdr:rowOff>32068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31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118445</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297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136542</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13336</xdr:rowOff>
    </xdr:from>
    <xdr:to>
      <xdr:col>74</xdr:col>
      <xdr:colOff>31750</xdr:colOff>
      <xdr:row>76</xdr:row>
      <xdr:rowOff>114936</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125112</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57831</xdr:rowOff>
    </xdr:from>
    <xdr:to>
      <xdr:col>29</xdr:col>
      <xdr:colOff>127000</xdr:colOff>
      <xdr:row>18</xdr:row>
      <xdr:rowOff>63531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91556"/>
          <a:ext cx="6477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62160</xdr:rowOff>
    </xdr:from>
    <xdr:to>
      <xdr:col>26</xdr:col>
      <xdr:colOff>50800</xdr:colOff>
      <xdr:row>18</xdr:row>
      <xdr:rowOff>63531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4305300" y="319588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62160</xdr:rowOff>
    </xdr:from>
    <xdr:to>
      <xdr:col>22</xdr:col>
      <xdr:colOff>114300</xdr:colOff>
      <xdr:row>18</xdr:row>
      <xdr:rowOff>66583</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95885"/>
          <a:ext cx="698500" cy="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65829</xdr:rowOff>
    </xdr:from>
    <xdr:to>
      <xdr:col>18</xdr:col>
      <xdr:colOff>177800</xdr:colOff>
      <xdr:row>18</xdr:row>
      <xdr:rowOff>66583</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2908300" y="3199554"/>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7031</xdr:rowOff>
    </xdr:from>
    <xdr:to>
      <xdr:col>29</xdr:col>
      <xdr:colOff>177800</xdr:colOff>
      <xdr:row>18</xdr:row>
      <xdr:rowOff>108631</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14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150558</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1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12731</xdr:rowOff>
    </xdr:from>
    <xdr:to>
      <xdr:col>26</xdr:col>
      <xdr:colOff>101600</xdr:colOff>
      <xdr:row>18</xdr:row>
      <xdr:rowOff>114331</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14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99108</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23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11360</xdr:rowOff>
    </xdr:from>
    <xdr:to>
      <xdr:col>22</xdr:col>
      <xdr:colOff>165100</xdr:colOff>
      <xdr:row>18</xdr:row>
      <xdr:rowOff>112960</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14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97736</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23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15783</xdr:rowOff>
    </xdr:from>
    <xdr:to>
      <xdr:col>19</xdr:col>
      <xdr:colOff>38100</xdr:colOff>
      <xdr:row>18</xdr:row>
      <xdr:rowOff>117383</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14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102160</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15029</xdr:rowOff>
    </xdr:from>
    <xdr:to>
      <xdr:col>15</xdr:col>
      <xdr:colOff>101600</xdr:colOff>
      <xdr:row>18</xdr:row>
      <xdr:rowOff>116629</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14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101406</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3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203040</xdr:rowOff>
    </xdr:from>
    <xdr:to>
      <xdr:col>29</xdr:col>
      <xdr:colOff>127000</xdr:colOff>
      <xdr:row>35</xdr:row>
      <xdr:rowOff>245018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6813390"/>
          <a:ext cx="647700" cy="4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175417</xdr:rowOff>
    </xdr:from>
    <xdr:to>
      <xdr:col>26</xdr:col>
      <xdr:colOff>50800</xdr:colOff>
      <xdr:row>35</xdr:row>
      <xdr:rowOff>203040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6785767"/>
          <a:ext cx="698500" cy="2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175417</xdr:rowOff>
    </xdr:from>
    <xdr:to>
      <xdr:col>22</xdr:col>
      <xdr:colOff>114300</xdr:colOff>
      <xdr:row>35</xdr:row>
      <xdr:rowOff>175532</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3606800" y="6785767"/>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128158</xdr:rowOff>
    </xdr:from>
    <xdr:to>
      <xdr:col>18</xdr:col>
      <xdr:colOff>177800</xdr:colOff>
      <xdr:row>35</xdr:row>
      <xdr:rowOff>175532</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6738508"/>
          <a:ext cx="698500" cy="4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194218</xdr:rowOff>
    </xdr:from>
    <xdr:to>
      <xdr:col>29</xdr:col>
      <xdr:colOff>177800</xdr:colOff>
      <xdr:row>35</xdr:row>
      <xdr:rowOff>295818</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80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166295</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77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152240</xdr:rowOff>
    </xdr:from>
    <xdr:to>
      <xdr:col>26</xdr:col>
      <xdr:colOff>101600</xdr:colOff>
      <xdr:row>35</xdr:row>
      <xdr:rowOff>253840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676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264017</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653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124617</xdr:rowOff>
    </xdr:from>
    <xdr:to>
      <xdr:col>22</xdr:col>
      <xdr:colOff>165100</xdr:colOff>
      <xdr:row>35</xdr:row>
      <xdr:rowOff>226217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673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236394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50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124732</xdr:rowOff>
    </xdr:from>
    <xdr:to>
      <xdr:col>19</xdr:col>
      <xdr:colOff>38100</xdr:colOff>
      <xdr:row>35</xdr:row>
      <xdr:rowOff>226332</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67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236509</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65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77358</xdr:rowOff>
    </xdr:from>
    <xdr:to>
      <xdr:col>15</xdr:col>
      <xdr:colOff>101600</xdr:colOff>
      <xdr:row>35</xdr:row>
      <xdr:rowOff>178958</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66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189135</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45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97818</xdr:rowOff>
    </xdr:from>
    <xdr:to>
      <xdr:col>24</xdr:col>
      <xdr:colOff>63500</xdr:colOff>
      <xdr:row>37</xdr:row>
      <xdr:rowOff>99158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3797300" y="644146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97712</xdr:rowOff>
    </xdr:from>
    <xdr:to>
      <xdr:col>19</xdr:col>
      <xdr:colOff>177800</xdr:colOff>
      <xdr:row>37</xdr:row>
      <xdr:rowOff>97818</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2908300" y="6441362"/>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91585</xdr:rowOff>
    </xdr:from>
    <xdr:to>
      <xdr:col>15</xdr:col>
      <xdr:colOff>50800</xdr:colOff>
      <xdr:row>37</xdr:row>
      <xdr:rowOff>97712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019300" y="6435235"/>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91585</xdr:rowOff>
    </xdr:from>
    <xdr:to>
      <xdr:col>10</xdr:col>
      <xdr:colOff>114300</xdr:colOff>
      <xdr:row>37</xdr:row>
      <xdr:rowOff>101674</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435235"/>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48358</xdr:rowOff>
    </xdr:from>
    <xdr:to>
      <xdr:col>24</xdr:col>
      <xdr:colOff>114300</xdr:colOff>
      <xdr:row>37</xdr:row>
      <xdr:rowOff>149958</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4584700" y="63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134735</xdr:rowOff>
    </xdr:from>
    <xdr:ext cx="599010" cy="259045"/>
    <xdr:sp macro=""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30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47018</xdr:rowOff>
    </xdr:from>
    <xdr:to>
      <xdr:col>20</xdr:col>
      <xdr:colOff>38100</xdr:colOff>
      <xdr:row>37</xdr:row>
      <xdr:rowOff>148618</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3746500" y="63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139746</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497795" y="648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46912</xdr:rowOff>
    </xdr:from>
    <xdr:to>
      <xdr:col>15</xdr:col>
      <xdr:colOff>101600</xdr:colOff>
      <xdr:row>37</xdr:row>
      <xdr:rowOff>148512</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2857500" y="63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139639</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08795" y="64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40785</xdr:rowOff>
    </xdr:from>
    <xdr:to>
      <xdr:col>10</xdr:col>
      <xdr:colOff>165100</xdr:colOff>
      <xdr:row>37</xdr:row>
      <xdr:rowOff>142385</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968500" y="6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133512</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19795" y="647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50874</xdr:rowOff>
    </xdr:from>
    <xdr:to>
      <xdr:col>6</xdr:col>
      <xdr:colOff>38100</xdr:colOff>
      <xdr:row>37</xdr:row>
      <xdr:rowOff>152474</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1079500" y="63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143601</xdr:rowOff>
    </xdr:from>
    <xdr:ext cx="599010"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30795" y="648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154953</xdr:rowOff>
    </xdr:from>
    <xdr:to>
      <xdr:col>24</xdr:col>
      <xdr:colOff>63500</xdr:colOff>
      <xdr:row>58</xdr:row>
      <xdr:rowOff>2269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927603"/>
          <a:ext cx="8382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154953</xdr:rowOff>
    </xdr:from>
    <xdr:to>
      <xdr:col>19</xdr:col>
      <xdr:colOff>177800</xdr:colOff>
      <xdr:row>58</xdr:row>
      <xdr:rowOff>14701</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927603"/>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14701</xdr:rowOff>
    </xdr:from>
    <xdr:to>
      <xdr:col>15</xdr:col>
      <xdr:colOff>50800</xdr:colOff>
      <xdr:row>58</xdr:row>
      <xdr:rowOff>27786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58801"/>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27786</xdr:rowOff>
    </xdr:from>
    <xdr:to>
      <xdr:col>10</xdr:col>
      <xdr:colOff>114300</xdr:colOff>
      <xdr:row>58</xdr:row>
      <xdr:rowOff>33106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971886"/>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122919</xdr:rowOff>
    </xdr:from>
    <xdr:to>
      <xdr:col>24</xdr:col>
      <xdr:colOff>114300</xdr:colOff>
      <xdr:row>58</xdr:row>
      <xdr:rowOff>53069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8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37846</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104153</xdr:rowOff>
    </xdr:from>
    <xdr:to>
      <xdr:col>20</xdr:col>
      <xdr:colOff>38100</xdr:colOff>
      <xdr:row>58</xdr:row>
      <xdr:rowOff>34303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25430</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5" y="99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135351</xdr:rowOff>
    </xdr:from>
    <xdr:to>
      <xdr:col>15</xdr:col>
      <xdr:colOff>101600</xdr:colOff>
      <xdr:row>58</xdr:row>
      <xdr:rowOff>65501</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9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56628</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5" y="10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148436</xdr:rowOff>
    </xdr:from>
    <xdr:to>
      <xdr:col>10</xdr:col>
      <xdr:colOff>165100</xdr:colOff>
      <xdr:row>58</xdr:row>
      <xdr:rowOff>78586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9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69713</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5" y="1001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153756</xdr:rowOff>
    </xdr:from>
    <xdr:to>
      <xdr:col>6</xdr:col>
      <xdr:colOff>38100</xdr:colOff>
      <xdr:row>58</xdr:row>
      <xdr:rowOff>83906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75033</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5" y="10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155012</xdr:rowOff>
    </xdr:from>
    <xdr:to>
      <xdr:col>24</xdr:col>
      <xdr:colOff>63500</xdr:colOff>
      <xdr:row>77</xdr:row>
      <xdr:rowOff>157888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356662"/>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108739</xdr:rowOff>
    </xdr:from>
    <xdr:to>
      <xdr:col>19</xdr:col>
      <xdr:colOff>177800</xdr:colOff>
      <xdr:row>77</xdr:row>
      <xdr:rowOff>155012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310389"/>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108739</xdr:rowOff>
    </xdr:from>
    <xdr:to>
      <xdr:col>15</xdr:col>
      <xdr:colOff>50800</xdr:colOff>
      <xdr:row>77</xdr:row>
      <xdr:rowOff>158710</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310389"/>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136578</xdr:rowOff>
    </xdr:from>
    <xdr:to>
      <xdr:col>10</xdr:col>
      <xdr:colOff>114300</xdr:colOff>
      <xdr:row>77</xdr:row>
      <xdr:rowOff>158710</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338228"/>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107088</xdr:rowOff>
    </xdr:from>
    <xdr:to>
      <xdr:col>24</xdr:col>
      <xdr:colOff>114300</xdr:colOff>
      <xdr:row>78</xdr:row>
      <xdr:rowOff>37238</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129965</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1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104212</xdr:rowOff>
    </xdr:from>
    <xdr:to>
      <xdr:col>20</xdr:col>
      <xdr:colOff>38100</xdr:colOff>
      <xdr:row>78</xdr:row>
      <xdr:rowOff>34362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3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50889</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30111" y="130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57939</xdr:rowOff>
    </xdr:from>
    <xdr:to>
      <xdr:col>15</xdr:col>
      <xdr:colOff>101600</xdr:colOff>
      <xdr:row>77</xdr:row>
      <xdr:rowOff>159539</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4616</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41111" y="130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107910</xdr:rowOff>
    </xdr:from>
    <xdr:to>
      <xdr:col>10</xdr:col>
      <xdr:colOff>165100</xdr:colOff>
      <xdr:row>78</xdr:row>
      <xdr:rowOff>38060</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3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54587</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52111" y="130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85778</xdr:rowOff>
    </xdr:from>
    <xdr:to>
      <xdr:col>6</xdr:col>
      <xdr:colOff>38100</xdr:colOff>
      <xdr:row>78</xdr:row>
      <xdr:rowOff>15928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2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32455</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30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123684</xdr:rowOff>
    </xdr:from>
    <xdr:to>
      <xdr:col>24</xdr:col>
      <xdr:colOff>63500</xdr:colOff>
      <xdr:row>98</xdr:row>
      <xdr:rowOff>129508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925784"/>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129508</xdr:rowOff>
    </xdr:from>
    <xdr:to>
      <xdr:col>19</xdr:col>
      <xdr:colOff>177800</xdr:colOff>
      <xdr:row>98</xdr:row>
      <xdr:rowOff>130423</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9316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122642</xdr:rowOff>
    </xdr:from>
    <xdr:to>
      <xdr:col>15</xdr:col>
      <xdr:colOff>50800</xdr:colOff>
      <xdr:row>98</xdr:row>
      <xdr:rowOff>130423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924742"/>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122642</xdr:rowOff>
    </xdr:from>
    <xdr:to>
      <xdr:col>10</xdr:col>
      <xdr:colOff>114300</xdr:colOff>
      <xdr:row>98</xdr:row>
      <xdr:rowOff>133548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92474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72884</xdr:rowOff>
    </xdr:from>
    <xdr:to>
      <xdr:col>24</xdr:col>
      <xdr:colOff>114300</xdr:colOff>
      <xdr:row>99</xdr:row>
      <xdr:rowOff>3034</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8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78708</xdr:rowOff>
    </xdr:from>
    <xdr:to>
      <xdr:col>20</xdr:col>
      <xdr:colOff>38100</xdr:colOff>
      <xdr:row>99</xdr:row>
      <xdr:rowOff>8858</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171435</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79623</xdr:rowOff>
    </xdr:from>
    <xdr:to>
      <xdr:col>15</xdr:col>
      <xdr:colOff>101600</xdr:colOff>
      <xdr:row>99</xdr:row>
      <xdr:rowOff>9773</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900</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97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71842</xdr:rowOff>
    </xdr:from>
    <xdr:to>
      <xdr:col>10</xdr:col>
      <xdr:colOff>165100</xdr:colOff>
      <xdr:row>99</xdr:row>
      <xdr:rowOff>1992</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8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164569</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9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82748</xdr:rowOff>
    </xdr:from>
    <xdr:to>
      <xdr:col>6</xdr:col>
      <xdr:colOff>38100</xdr:colOff>
      <xdr:row>99</xdr:row>
      <xdr:rowOff>12898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8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4025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9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33978</xdr:rowOff>
    </xdr:from>
    <xdr:to>
      <xdr:col>55</xdr:col>
      <xdr:colOff>0</xdr:colOff>
      <xdr:row>38</xdr:row>
      <xdr:rowOff>57992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549078"/>
          <a:ext cx="8382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57992</xdr:rowOff>
    </xdr:from>
    <xdr:to>
      <xdr:col>50</xdr:col>
      <xdr:colOff>114300</xdr:colOff>
      <xdr:row>38</xdr:row>
      <xdr:rowOff>72771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573092"/>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72771</xdr:rowOff>
    </xdr:from>
    <xdr:to>
      <xdr:col>45</xdr:col>
      <xdr:colOff>177800</xdr:colOff>
      <xdr:row>38</xdr:row>
      <xdr:rowOff>83555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6587871"/>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63800</xdr:rowOff>
    </xdr:from>
    <xdr:to>
      <xdr:col>41</xdr:col>
      <xdr:colOff>50800</xdr:colOff>
      <xdr:row>38</xdr:row>
      <xdr:rowOff>83555</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6972300" y="6578900"/>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154627</xdr:rowOff>
    </xdr:from>
    <xdr:to>
      <xdr:col>55</xdr:col>
      <xdr:colOff>50800</xdr:colOff>
      <xdr:row>38</xdr:row>
      <xdr:rowOff>84778</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4982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133055</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47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7192</xdr:rowOff>
    </xdr:from>
    <xdr:to>
      <xdr:col>50</xdr:col>
      <xdr:colOff>165100</xdr:colOff>
      <xdr:row>38</xdr:row>
      <xdr:rowOff>108792</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5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99919</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66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21971</xdr:rowOff>
    </xdr:from>
    <xdr:to>
      <xdr:col>46</xdr:col>
      <xdr:colOff>38100</xdr:colOff>
      <xdr:row>38</xdr:row>
      <xdr:rowOff>123571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5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114698</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662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32755</xdr:rowOff>
    </xdr:from>
    <xdr:to>
      <xdr:col>41</xdr:col>
      <xdr:colOff>101600</xdr:colOff>
      <xdr:row>38</xdr:row>
      <xdr:rowOff>134355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125482</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66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13000</xdr:rowOff>
    </xdr:from>
    <xdr:to>
      <xdr:col>36</xdr:col>
      <xdr:colOff>165100</xdr:colOff>
      <xdr:row>38</xdr:row>
      <xdr:rowOff>114600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5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105727</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672795" y="662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155556</xdr:rowOff>
    </xdr:from>
    <xdr:to>
      <xdr:col>55</xdr:col>
      <xdr:colOff>0</xdr:colOff>
      <xdr:row>58</xdr:row>
      <xdr:rowOff>163441</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10099656"/>
          <a:ext cx="8382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163441</xdr:rowOff>
    </xdr:from>
    <xdr:to>
      <xdr:col>50</xdr:col>
      <xdr:colOff>114300</xdr:colOff>
      <xdr:row>59</xdr:row>
      <xdr:rowOff>8160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10107541"/>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165184</xdr:rowOff>
    </xdr:from>
    <xdr:to>
      <xdr:col>45</xdr:col>
      <xdr:colOff>177800</xdr:colOff>
      <xdr:row>59</xdr:row>
      <xdr:rowOff>8160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10109284"/>
          <a:ext cx="889000" cy="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161449</xdr:rowOff>
    </xdr:from>
    <xdr:to>
      <xdr:col>41</xdr:col>
      <xdr:colOff>50800</xdr:colOff>
      <xdr:row>58</xdr:row>
      <xdr:rowOff>165184</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1010554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104756</xdr:rowOff>
    </xdr:from>
    <xdr:to>
      <xdr:col>55</xdr:col>
      <xdr:colOff>50800</xdr:colOff>
      <xdr:row>59</xdr:row>
      <xdr:rowOff>34906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100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112641</xdr:rowOff>
    </xdr:from>
    <xdr:to>
      <xdr:col>50</xdr:col>
      <xdr:colOff>165100</xdr:colOff>
      <xdr:row>59</xdr:row>
      <xdr:rowOff>42791</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10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33918</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1014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128810</xdr:rowOff>
    </xdr:from>
    <xdr:to>
      <xdr:col>46</xdr:col>
      <xdr:colOff>38100</xdr:colOff>
      <xdr:row>59</xdr:row>
      <xdr:rowOff>58960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100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50087</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101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114384</xdr:rowOff>
    </xdr:from>
    <xdr:to>
      <xdr:col>41</xdr:col>
      <xdr:colOff>101600</xdr:colOff>
      <xdr:row>59</xdr:row>
      <xdr:rowOff>44534</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10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35661</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1015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110649</xdr:rowOff>
    </xdr:from>
    <xdr:to>
      <xdr:col>36</xdr:col>
      <xdr:colOff>165100</xdr:colOff>
      <xdr:row>59</xdr:row>
      <xdr:rowOff>40799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10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31926</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14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139091</xdr:rowOff>
    </xdr:from>
    <xdr:to>
      <xdr:col>55</xdr:col>
      <xdr:colOff>0</xdr:colOff>
      <xdr:row>78</xdr:row>
      <xdr:rowOff>139471</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9639300" y="13512191"/>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136868</xdr:rowOff>
    </xdr:from>
    <xdr:to>
      <xdr:col>50</xdr:col>
      <xdr:colOff>114300</xdr:colOff>
      <xdr:row>78</xdr:row>
      <xdr:rowOff>139471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8750300" y="1350996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136368</xdr:rowOff>
    </xdr:from>
    <xdr:to>
      <xdr:col>45</xdr:col>
      <xdr:colOff>177800</xdr:colOff>
      <xdr:row>78</xdr:row>
      <xdr:rowOff>136868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509468"/>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121334</xdr:rowOff>
    </xdr:from>
    <xdr:to>
      <xdr:col>41</xdr:col>
      <xdr:colOff>50800</xdr:colOff>
      <xdr:row>78</xdr:row>
      <xdr:rowOff>136368</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6972300" y="13494434"/>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88291</xdr:rowOff>
    </xdr:from>
    <xdr:to>
      <xdr:col>55</xdr:col>
      <xdr:colOff>50800</xdr:colOff>
      <xdr:row>79</xdr:row>
      <xdr:rowOff>18441</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88671</xdr:rowOff>
    </xdr:from>
    <xdr:to>
      <xdr:col>50</xdr:col>
      <xdr:colOff>165100</xdr:colOff>
      <xdr:row>79</xdr:row>
      <xdr:rowOff>18821</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4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9948</xdr:rowOff>
    </xdr:from>
    <xdr:ext cx="378565"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450017" y="1355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86068</xdr:rowOff>
    </xdr:from>
    <xdr:to>
      <xdr:col>46</xdr:col>
      <xdr:colOff>38100</xdr:colOff>
      <xdr:row>79</xdr:row>
      <xdr:rowOff>16218</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7345</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15428"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85568</xdr:rowOff>
    </xdr:from>
    <xdr:to>
      <xdr:col>41</xdr:col>
      <xdr:colOff>101600</xdr:colOff>
      <xdr:row>79</xdr:row>
      <xdr:rowOff>15718</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6845</xdr:rowOff>
    </xdr:from>
    <xdr:ext cx="469744"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26428" y="135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70534</xdr:rowOff>
    </xdr:from>
    <xdr:to>
      <xdr:col>36</xdr:col>
      <xdr:colOff>165100</xdr:colOff>
      <xdr:row>79</xdr:row>
      <xdr:rowOff>684</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163261</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05111" y="135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170955</xdr:rowOff>
    </xdr:from>
    <xdr:to>
      <xdr:col>55</xdr:col>
      <xdr:colOff>0</xdr:colOff>
      <xdr:row>98</xdr:row>
      <xdr:rowOff>37898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6801605"/>
          <a:ext cx="8382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37898</xdr:rowOff>
    </xdr:from>
    <xdr:to>
      <xdr:col>50</xdr:col>
      <xdr:colOff>114300</xdr:colOff>
      <xdr:row>98</xdr:row>
      <xdr:rowOff>61644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839998"/>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61644</xdr:rowOff>
    </xdr:from>
    <xdr:to>
      <xdr:col>45</xdr:col>
      <xdr:colOff>177800</xdr:colOff>
      <xdr:row>98</xdr:row>
      <xdr:rowOff>69510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6863744"/>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52274</xdr:rowOff>
    </xdr:from>
    <xdr:to>
      <xdr:col>41</xdr:col>
      <xdr:colOff>50800</xdr:colOff>
      <xdr:row>98</xdr:row>
      <xdr:rowOff>69510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972300" y="16854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120155</xdr:rowOff>
    </xdr:from>
    <xdr:to>
      <xdr:col>55</xdr:col>
      <xdr:colOff>50800</xdr:colOff>
      <xdr:row>98</xdr:row>
      <xdr:rowOff>50305</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143032</xdr:rowOff>
    </xdr:from>
    <xdr:ext cx="599010"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60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158548</xdr:rowOff>
    </xdr:from>
    <xdr:to>
      <xdr:col>50</xdr:col>
      <xdr:colOff>165100</xdr:colOff>
      <xdr:row>98</xdr:row>
      <xdr:rowOff>88698</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79825</xdr:rowOff>
    </xdr:from>
    <xdr:ext cx="59901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39795" y="168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10844</xdr:rowOff>
    </xdr:from>
    <xdr:to>
      <xdr:col>46</xdr:col>
      <xdr:colOff>38100</xdr:colOff>
      <xdr:row>98</xdr:row>
      <xdr:rowOff>112444</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8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103571</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9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18710</xdr:rowOff>
    </xdr:from>
    <xdr:to>
      <xdr:col>41</xdr:col>
      <xdr:colOff>101600</xdr:colOff>
      <xdr:row>98</xdr:row>
      <xdr:rowOff>120310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111437</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1474</xdr:rowOff>
    </xdr:from>
    <xdr:to>
      <xdr:col>36</xdr:col>
      <xdr:colOff>165100</xdr:colOff>
      <xdr:row>98</xdr:row>
      <xdr:rowOff>103074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94201</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8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92399</xdr:rowOff>
    </xdr:from>
    <xdr:to>
      <xdr:col>85</xdr:col>
      <xdr:colOff>127000</xdr:colOff>
      <xdr:row>39</xdr:row>
      <xdr:rowOff>98571</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5481300" y="677894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92399</xdr:rowOff>
    </xdr:from>
    <xdr:to>
      <xdr:col>81</xdr:col>
      <xdr:colOff>50800</xdr:colOff>
      <xdr:row>39</xdr:row>
      <xdr:rowOff>95883</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7894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95883</xdr:rowOff>
    </xdr:from>
    <xdr:to>
      <xdr:col>76</xdr:col>
      <xdr:colOff>114300</xdr:colOff>
      <xdr:row>39</xdr:row>
      <xdr:rowOff>97336</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3703300" y="6782433"/>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96719</xdr:rowOff>
    </xdr:from>
    <xdr:to>
      <xdr:col>71</xdr:col>
      <xdr:colOff>177800</xdr:colOff>
      <xdr:row>39</xdr:row>
      <xdr:rowOff>97336</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8326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47771</xdr:rowOff>
    </xdr:from>
    <xdr:to>
      <xdr:col>85</xdr:col>
      <xdr:colOff>177800</xdr:colOff>
      <xdr:row>39</xdr:row>
      <xdr:rowOff>149371</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7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378565"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68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41599</xdr:rowOff>
    </xdr:from>
    <xdr:to>
      <xdr:col>81</xdr:col>
      <xdr:colOff>101600</xdr:colOff>
      <xdr:row>39</xdr:row>
      <xdr:rowOff>143199</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7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134326</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8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45083</xdr:rowOff>
    </xdr:from>
    <xdr:to>
      <xdr:col>76</xdr:col>
      <xdr:colOff>165100</xdr:colOff>
      <xdr:row>39</xdr:row>
      <xdr:rowOff>146683</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7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137810</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57428" y="682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46536</xdr:rowOff>
    </xdr:from>
    <xdr:to>
      <xdr:col>72</xdr:col>
      <xdr:colOff>38100</xdr:colOff>
      <xdr:row>39</xdr:row>
      <xdr:rowOff>148136</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7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139263</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68428" y="68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45919</xdr:rowOff>
    </xdr:from>
    <xdr:to>
      <xdr:col>67</xdr:col>
      <xdr:colOff>101600</xdr:colOff>
      <xdr:row>39</xdr:row>
      <xdr:rowOff>147519</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138646</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8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141094</xdr:rowOff>
    </xdr:from>
    <xdr:to>
      <xdr:col>85</xdr:col>
      <xdr:colOff>127000</xdr:colOff>
      <xdr:row>77</xdr:row>
      <xdr:rowOff>158781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5481300" y="13342744"/>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124237</xdr:rowOff>
    </xdr:from>
    <xdr:to>
      <xdr:col>81</xdr:col>
      <xdr:colOff>50800</xdr:colOff>
      <xdr:row>77</xdr:row>
      <xdr:rowOff>141094</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4592300" y="1332588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117819</xdr:rowOff>
    </xdr:from>
    <xdr:to>
      <xdr:col>76</xdr:col>
      <xdr:colOff>114300</xdr:colOff>
      <xdr:row>77</xdr:row>
      <xdr:rowOff>124237</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3703300" y="1331946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115274</xdr:rowOff>
    </xdr:from>
    <xdr:to>
      <xdr:col>71</xdr:col>
      <xdr:colOff>177800</xdr:colOff>
      <xdr:row>77</xdr:row>
      <xdr:rowOff>117819</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814300" y="1331692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107981</xdr:rowOff>
    </xdr:from>
    <xdr:to>
      <xdr:col>85</xdr:col>
      <xdr:colOff>177800</xdr:colOff>
      <xdr:row>78</xdr:row>
      <xdr:rowOff>38131</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6268700" y="133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86408</xdr:rowOff>
    </xdr:from>
    <xdr:ext cx="599010" cy="259045"/>
    <xdr:sp macro="" textlink="">
      <xdr:nvSpPr>
        <xdr:cNvPr id="652" name="公債費該当値テキスト">
          <a:extLst>
            <a:ext uri="{FF2B5EF4-FFF2-40B4-BE49-F238E27FC236}">
              <a16:creationId xmlns="" xmlns:a16="http://schemas.microsoft.com/office/drawing/2014/main" id="{00000000-0008-0000-0600-00008C020000}"/>
            </a:ext>
          </a:extLst>
        </xdr:cNvPr>
        <xdr:cNvSpPr txBox="1"/>
      </xdr:nvSpPr>
      <xdr:spPr>
        <a:xfrm>
          <a:off x="16370300" y="1328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90294</xdr:rowOff>
    </xdr:from>
    <xdr:to>
      <xdr:col>81</xdr:col>
      <xdr:colOff>101600</xdr:colOff>
      <xdr:row>78</xdr:row>
      <xdr:rowOff>20444</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5430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11571</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5181795" y="133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73437</xdr:rowOff>
    </xdr:from>
    <xdr:to>
      <xdr:col>76</xdr:col>
      <xdr:colOff>165100</xdr:colOff>
      <xdr:row>78</xdr:row>
      <xdr:rowOff>3587</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4541500" y="132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166164</xdr:rowOff>
    </xdr:from>
    <xdr:ext cx="59901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4292795" y="1336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67019</xdr:rowOff>
    </xdr:from>
    <xdr:to>
      <xdr:col>72</xdr:col>
      <xdr:colOff>38100</xdr:colOff>
      <xdr:row>77</xdr:row>
      <xdr:rowOff>168619</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3652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159746</xdr:rowOff>
    </xdr:from>
    <xdr:ext cx="599010"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3403795" y="133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64474</xdr:rowOff>
    </xdr:from>
    <xdr:to>
      <xdr:col>67</xdr:col>
      <xdr:colOff>101600</xdr:colOff>
      <xdr:row>77</xdr:row>
      <xdr:rowOff>166074</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2763500" y="13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157201</xdr:rowOff>
    </xdr:from>
    <xdr:ext cx="599010"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514795" y="1335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124713</xdr:rowOff>
    </xdr:from>
    <xdr:to>
      <xdr:col>85</xdr:col>
      <xdr:colOff>127000</xdr:colOff>
      <xdr:row>98</xdr:row>
      <xdr:rowOff>135393</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6926813"/>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124713</xdr:rowOff>
    </xdr:from>
    <xdr:to>
      <xdr:col>81</xdr:col>
      <xdr:colOff>50800</xdr:colOff>
      <xdr:row>98</xdr:row>
      <xdr:rowOff>132198</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4592300" y="16926813"/>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126400</xdr:rowOff>
    </xdr:from>
    <xdr:to>
      <xdr:col>76</xdr:col>
      <xdr:colOff>114300</xdr:colOff>
      <xdr:row>98</xdr:row>
      <xdr:rowOff>132198</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3703300" y="1692850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126400</xdr:rowOff>
    </xdr:from>
    <xdr:to>
      <xdr:col>71</xdr:col>
      <xdr:colOff>177800</xdr:colOff>
      <xdr:row>98</xdr:row>
      <xdr:rowOff>130254</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6928500"/>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84593</xdr:rowOff>
    </xdr:from>
    <xdr:to>
      <xdr:col>85</xdr:col>
      <xdr:colOff>177800</xdr:colOff>
      <xdr:row>99</xdr:row>
      <xdr:rowOff>14743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8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73913</xdr:rowOff>
    </xdr:from>
    <xdr:to>
      <xdr:col>81</xdr:col>
      <xdr:colOff>101600</xdr:colOff>
      <xdr:row>99</xdr:row>
      <xdr:rowOff>4063</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166640</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14111" y="169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81398</xdr:rowOff>
    </xdr:from>
    <xdr:to>
      <xdr:col>76</xdr:col>
      <xdr:colOff>165100</xdr:colOff>
      <xdr:row>99</xdr:row>
      <xdr:rowOff>11548</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8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25111" y="169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75600</xdr:rowOff>
    </xdr:from>
    <xdr:to>
      <xdr:col>72</xdr:col>
      <xdr:colOff>38100</xdr:colOff>
      <xdr:row>99</xdr:row>
      <xdr:rowOff>5750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8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168327</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69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79454</xdr:rowOff>
    </xdr:from>
    <xdr:to>
      <xdr:col>67</xdr:col>
      <xdr:colOff>101600</xdr:colOff>
      <xdr:row>99</xdr:row>
      <xdr:rowOff>9604</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8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731</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47111" y="169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3816</xdr:rowOff>
    </xdr:from>
    <xdr:to>
      <xdr:col>116</xdr:col>
      <xdr:colOff>63500</xdr:colOff>
      <xdr:row>59</xdr:row>
      <xdr:rowOff>5664</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1323300" y="10119366"/>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1987</xdr:rowOff>
    </xdr:from>
    <xdr:to>
      <xdr:col>111</xdr:col>
      <xdr:colOff>177800</xdr:colOff>
      <xdr:row>59</xdr:row>
      <xdr:rowOff>3816</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0434300" y="101175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1987</xdr:rowOff>
    </xdr:from>
    <xdr:to>
      <xdr:col>107</xdr:col>
      <xdr:colOff>50800</xdr:colOff>
      <xdr:row>59</xdr:row>
      <xdr:rowOff>13703</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1011753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6769</xdr:rowOff>
    </xdr:from>
    <xdr:to>
      <xdr:col>102</xdr:col>
      <xdr:colOff>114300</xdr:colOff>
      <xdr:row>59</xdr:row>
      <xdr:rowOff>13703</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656300" y="101223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126314</xdr:rowOff>
    </xdr:from>
    <xdr:to>
      <xdr:col>116</xdr:col>
      <xdr:colOff>114300</xdr:colOff>
      <xdr:row>59</xdr:row>
      <xdr:rowOff>56464</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41241</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9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124466</xdr:rowOff>
    </xdr:from>
    <xdr:to>
      <xdr:col>112</xdr:col>
      <xdr:colOff>38100</xdr:colOff>
      <xdr:row>59</xdr:row>
      <xdr:rowOff>54616</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45743</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122637</xdr:rowOff>
    </xdr:from>
    <xdr:to>
      <xdr:col>107</xdr:col>
      <xdr:colOff>101600</xdr:colOff>
      <xdr:row>59</xdr:row>
      <xdr:rowOff>52787</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43914</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101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134353</xdr:rowOff>
    </xdr:from>
    <xdr:to>
      <xdr:col>102</xdr:col>
      <xdr:colOff>165100</xdr:colOff>
      <xdr:row>59</xdr:row>
      <xdr:rowOff>64503</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55630</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10428" y="101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127419</xdr:rowOff>
    </xdr:from>
    <xdr:to>
      <xdr:col>98</xdr:col>
      <xdr:colOff>38100</xdr:colOff>
      <xdr:row>59</xdr:row>
      <xdr:rowOff>57569</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48696</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101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126735</xdr:rowOff>
    </xdr:from>
    <xdr:to>
      <xdr:col>116</xdr:col>
      <xdr:colOff>63500</xdr:colOff>
      <xdr:row>77</xdr:row>
      <xdr:rowOff>142580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21323300" y="13328385"/>
          <a:ext cx="8382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121358</xdr:rowOff>
    </xdr:from>
    <xdr:to>
      <xdr:col>111</xdr:col>
      <xdr:colOff>177800</xdr:colOff>
      <xdr:row>77</xdr:row>
      <xdr:rowOff>142580</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0434300" y="1332300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113525</xdr:rowOff>
    </xdr:from>
    <xdr:to>
      <xdr:col>107</xdr:col>
      <xdr:colOff>50800</xdr:colOff>
      <xdr:row>77</xdr:row>
      <xdr:rowOff>121358</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9545300" y="13315175"/>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101177</xdr:rowOff>
    </xdr:from>
    <xdr:to>
      <xdr:col>102</xdr:col>
      <xdr:colOff>114300</xdr:colOff>
      <xdr:row>77</xdr:row>
      <xdr:rowOff>113525</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656300" y="13302827"/>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75935</xdr:rowOff>
    </xdr:from>
    <xdr:to>
      <xdr:col>116</xdr:col>
      <xdr:colOff>114300</xdr:colOff>
      <xdr:row>78</xdr:row>
      <xdr:rowOff>6085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2110700" y="132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162312</xdr:rowOff>
    </xdr:from>
    <xdr:ext cx="534377" cy="259045"/>
    <xdr:sp macro="" textlink="">
      <xdr:nvSpPr>
        <xdr:cNvPr id="878" name="繰出金該当値テキスト">
          <a:extLst>
            <a:ext uri="{FF2B5EF4-FFF2-40B4-BE49-F238E27FC236}">
              <a16:creationId xmlns="" xmlns:a16="http://schemas.microsoft.com/office/drawing/2014/main" id="{00000000-0008-0000-0600-00006E030000}"/>
            </a:ext>
          </a:extLst>
        </xdr:cNvPr>
        <xdr:cNvSpPr txBox="1"/>
      </xdr:nvSpPr>
      <xdr:spPr>
        <a:xfrm>
          <a:off x="22212300" y="131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91780</xdr:rowOff>
    </xdr:from>
    <xdr:to>
      <xdr:col>112</xdr:col>
      <xdr:colOff>38100</xdr:colOff>
      <xdr:row>78</xdr:row>
      <xdr:rowOff>21930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1272500" y="132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13057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056111" y="1338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70558</xdr:rowOff>
    </xdr:from>
    <xdr:to>
      <xdr:col>107</xdr:col>
      <xdr:colOff>101600</xdr:colOff>
      <xdr:row>78</xdr:row>
      <xdr:rowOff>708</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03835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163285</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167111" y="13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62725</xdr:rowOff>
    </xdr:from>
    <xdr:to>
      <xdr:col>102</xdr:col>
      <xdr:colOff>165100</xdr:colOff>
      <xdr:row>77</xdr:row>
      <xdr:rowOff>164325</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9494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155452</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9278111" y="133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50377</xdr:rowOff>
    </xdr:from>
    <xdr:to>
      <xdr:col>98</xdr:col>
      <xdr:colOff>38100</xdr:colOff>
      <xdr:row>77</xdr:row>
      <xdr:rowOff>151977</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8605500" y="132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143104</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389111" y="13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全体として、人口規模から全国平均・北海道平均より高い数値となっている。なお、類似団体分類上（</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人未満）本町は人口の多い自治体であることから、類似団体平均よりは低い数値となっている。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そのうえで類似団体の平均値に近い科目は、本町として負担割合が高い科目といえる。</a:t>
          </a:r>
        </a:p>
        <a:p>
          <a:r>
            <a:rPr kumimoji="1" lang="ja-JP" altLang="en-US" sz="1300">
              <a:latin typeface="ＭＳ Ｐゴシック" panose="020B0600070205080204" pitchFamily="50" charset="-128"/>
              <a:ea typeface="ＭＳ Ｐゴシック" panose="020B0600070205080204" pitchFamily="50" charset="-128"/>
            </a:rPr>
            <a:t>　人件費については職員のほかＪＥＴ プログラムによる国際交流員や外国語指導助手の配置、地域おこし協力隊や集落支援員の配置など、多様な人材の活用によるまちづくりの推進によるもので、物件費については各種業務の民間委託や指定管理者制度の活用を進めてきたことなど、本町の特徴・独自の取り組みによるものといえる。ただし、これらの経費を含む経常的経費の増加には留意し、事務事業の見直しも進めながらまちづくりと財政運営のバランスを図っていく必要がある。</a:t>
          </a:r>
        </a:p>
        <a:p>
          <a:r>
            <a:rPr kumimoji="1" lang="ja-JP" altLang="en-US" sz="1300">
              <a:latin typeface="ＭＳ Ｐゴシック" panose="020B0600070205080204" pitchFamily="50" charset="-128"/>
              <a:ea typeface="ＭＳ Ｐゴシック" panose="020B0600070205080204" pitchFamily="50" charset="-128"/>
            </a:rPr>
            <a:t>　一方、公債費については、過去の投資的経費の大きさ、集中的実施となったことによるものであるが、財政運営圧迫の要因となることから、計画的な投資的事業展開による年間借入額の調整等を進めており、着実な地方債残高の減少と将来的な公債費抑制の取り組みを継続して実施している。維持補修費についても、対処療法型から予防保全型への転換など、定期的な点検で早期に損傷を発見し、軽微な段階で補修・処置を施せるよう調整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12274</xdr:rowOff>
    </xdr:from>
    <xdr:to>
      <xdr:col>24</xdr:col>
      <xdr:colOff>63500</xdr:colOff>
      <xdr:row>38</xdr:row>
      <xdr:rowOff>15722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5273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6045</xdr:rowOff>
    </xdr:from>
    <xdr:to>
      <xdr:col>19</xdr:col>
      <xdr:colOff>177800</xdr:colOff>
      <xdr:row>38</xdr:row>
      <xdr:rowOff>12274</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521145"/>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5550</xdr:rowOff>
    </xdr:from>
    <xdr:to>
      <xdr:col>15</xdr:col>
      <xdr:colOff>50800</xdr:colOff>
      <xdr:row>38</xdr:row>
      <xdr:rowOff>6045</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52065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162046</xdr:rowOff>
    </xdr:from>
    <xdr:to>
      <xdr:col>10</xdr:col>
      <xdr:colOff>114300</xdr:colOff>
      <xdr:row>38</xdr:row>
      <xdr:rowOff>5550</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1130300" y="6505696"/>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136373</xdr:rowOff>
    </xdr:from>
    <xdr:to>
      <xdr:col>24</xdr:col>
      <xdr:colOff>114300</xdr:colOff>
      <xdr:row>38</xdr:row>
      <xdr:rowOff>66523</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4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51300</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132924</xdr:rowOff>
    </xdr:from>
    <xdr:to>
      <xdr:col>20</xdr:col>
      <xdr:colOff>38100</xdr:colOff>
      <xdr:row>38</xdr:row>
      <xdr:rowOff>63074</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54201</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5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126695</xdr:rowOff>
    </xdr:from>
    <xdr:to>
      <xdr:col>15</xdr:col>
      <xdr:colOff>101600</xdr:colOff>
      <xdr:row>38</xdr:row>
      <xdr:rowOff>56845</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47972</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126200</xdr:rowOff>
    </xdr:from>
    <xdr:to>
      <xdr:col>10</xdr:col>
      <xdr:colOff>165100</xdr:colOff>
      <xdr:row>38</xdr:row>
      <xdr:rowOff>56350</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47477</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111246</xdr:rowOff>
    </xdr:from>
    <xdr:to>
      <xdr:col>6</xdr:col>
      <xdr:colOff>38100</xdr:colOff>
      <xdr:row>38</xdr:row>
      <xdr:rowOff>41396</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32523</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135894</xdr:rowOff>
    </xdr:from>
    <xdr:to>
      <xdr:col>24</xdr:col>
      <xdr:colOff>63500</xdr:colOff>
      <xdr:row>58</xdr:row>
      <xdr:rowOff>143744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10079994"/>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143744</xdr:rowOff>
    </xdr:from>
    <xdr:to>
      <xdr:col>19</xdr:col>
      <xdr:colOff>177800</xdr:colOff>
      <xdr:row>58</xdr:row>
      <xdr:rowOff>163090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908300" y="10087844"/>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158214</xdr:rowOff>
    </xdr:from>
    <xdr:to>
      <xdr:col>15</xdr:col>
      <xdr:colOff>50800</xdr:colOff>
      <xdr:row>58</xdr:row>
      <xdr:rowOff>163090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019300" y="1010231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158214</xdr:rowOff>
    </xdr:from>
    <xdr:to>
      <xdr:col>10</xdr:col>
      <xdr:colOff>114300</xdr:colOff>
      <xdr:row>58</xdr:row>
      <xdr:rowOff>164005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101023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85094</xdr:rowOff>
    </xdr:from>
    <xdr:to>
      <xdr:col>24</xdr:col>
      <xdr:colOff>114300</xdr:colOff>
      <xdr:row>59</xdr:row>
      <xdr:rowOff>15244</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100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92944</xdr:rowOff>
    </xdr:from>
    <xdr:to>
      <xdr:col>20</xdr:col>
      <xdr:colOff>38100</xdr:colOff>
      <xdr:row>59</xdr:row>
      <xdr:rowOff>23094</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100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14221</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97795" y="101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112290</xdr:rowOff>
    </xdr:from>
    <xdr:to>
      <xdr:col>15</xdr:col>
      <xdr:colOff>101600</xdr:colOff>
      <xdr:row>59</xdr:row>
      <xdr:rowOff>42440</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100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33567</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5" y="1014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107414</xdr:rowOff>
    </xdr:from>
    <xdr:to>
      <xdr:col>10</xdr:col>
      <xdr:colOff>165100</xdr:colOff>
      <xdr:row>59</xdr:row>
      <xdr:rowOff>37564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100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28691</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5" y="101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113205</xdr:rowOff>
    </xdr:from>
    <xdr:to>
      <xdr:col>6</xdr:col>
      <xdr:colOff>38100</xdr:colOff>
      <xdr:row>59</xdr:row>
      <xdr:rowOff>43355</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100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34482</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30795" y="1015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70081</xdr:rowOff>
    </xdr:from>
    <xdr:to>
      <xdr:col>24</xdr:col>
      <xdr:colOff>63500</xdr:colOff>
      <xdr:row>78</xdr:row>
      <xdr:rowOff>72335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443181"/>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72335</xdr:rowOff>
    </xdr:from>
    <xdr:to>
      <xdr:col>19</xdr:col>
      <xdr:colOff>177800</xdr:colOff>
      <xdr:row>78</xdr:row>
      <xdr:rowOff>74975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445435"/>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71442</xdr:rowOff>
    </xdr:from>
    <xdr:to>
      <xdr:col>15</xdr:col>
      <xdr:colOff>50800</xdr:colOff>
      <xdr:row>78</xdr:row>
      <xdr:rowOff>74975</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3444542"/>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31000</xdr:rowOff>
    </xdr:from>
    <xdr:to>
      <xdr:col>10</xdr:col>
      <xdr:colOff>114300</xdr:colOff>
      <xdr:row>78</xdr:row>
      <xdr:rowOff>71442</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404100"/>
          <a:ext cx="8890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19281</xdr:rowOff>
    </xdr:from>
    <xdr:to>
      <xdr:col>24</xdr:col>
      <xdr:colOff>114300</xdr:colOff>
      <xdr:row>78</xdr:row>
      <xdr:rowOff>120881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33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105658</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30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21535</xdr:rowOff>
    </xdr:from>
    <xdr:to>
      <xdr:col>20</xdr:col>
      <xdr:colOff>38100</xdr:colOff>
      <xdr:row>78</xdr:row>
      <xdr:rowOff>123135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3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114262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34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24175</xdr:rowOff>
    </xdr:from>
    <xdr:to>
      <xdr:col>15</xdr:col>
      <xdr:colOff>101600</xdr:colOff>
      <xdr:row>78</xdr:row>
      <xdr:rowOff>125775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116902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49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20642</xdr:rowOff>
    </xdr:from>
    <xdr:to>
      <xdr:col>10</xdr:col>
      <xdr:colOff>165100</xdr:colOff>
      <xdr:row>78</xdr:row>
      <xdr:rowOff>122242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3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113369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4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151650</xdr:rowOff>
    </xdr:from>
    <xdr:to>
      <xdr:col>6</xdr:col>
      <xdr:colOff>38100</xdr:colOff>
      <xdr:row>78</xdr:row>
      <xdr:rowOff>81800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3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72927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44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28673</xdr:rowOff>
    </xdr:from>
    <xdr:to>
      <xdr:col>24</xdr:col>
      <xdr:colOff>63500</xdr:colOff>
      <xdr:row>98</xdr:row>
      <xdr:rowOff>54477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830773"/>
          <a:ext cx="838200" cy="2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4528</xdr:rowOff>
    </xdr:from>
    <xdr:to>
      <xdr:col>19</xdr:col>
      <xdr:colOff>177800</xdr:colOff>
      <xdr:row>98</xdr:row>
      <xdr:rowOff>28673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806628"/>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4528</xdr:rowOff>
    </xdr:from>
    <xdr:to>
      <xdr:col>15</xdr:col>
      <xdr:colOff>50800</xdr:colOff>
      <xdr:row>98</xdr:row>
      <xdr:rowOff>53122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806628"/>
          <a:ext cx="8890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40106</xdr:rowOff>
    </xdr:from>
    <xdr:to>
      <xdr:col>10</xdr:col>
      <xdr:colOff>114300</xdr:colOff>
      <xdr:row>98</xdr:row>
      <xdr:rowOff>53122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842206"/>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3677</xdr:rowOff>
    </xdr:from>
    <xdr:to>
      <xdr:col>24</xdr:col>
      <xdr:colOff>114300</xdr:colOff>
      <xdr:row>98</xdr:row>
      <xdr:rowOff>105277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90054</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149323</xdr:rowOff>
    </xdr:from>
    <xdr:to>
      <xdr:col>20</xdr:col>
      <xdr:colOff>38100</xdr:colOff>
      <xdr:row>98</xdr:row>
      <xdr:rowOff>79473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7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70600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8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125178</xdr:rowOff>
    </xdr:from>
    <xdr:to>
      <xdr:col>15</xdr:col>
      <xdr:colOff>101600</xdr:colOff>
      <xdr:row>98</xdr:row>
      <xdr:rowOff>55328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7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46455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8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2322</xdr:rowOff>
    </xdr:from>
    <xdr:to>
      <xdr:col>10</xdr:col>
      <xdr:colOff>165100</xdr:colOff>
      <xdr:row>98</xdr:row>
      <xdr:rowOff>103922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95049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8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160756</xdr:rowOff>
    </xdr:from>
    <xdr:to>
      <xdr:col>6</xdr:col>
      <xdr:colOff>38100</xdr:colOff>
      <xdr:row>98</xdr:row>
      <xdr:rowOff>90906</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7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82033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8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165862</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679565"/>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164465</xdr:rowOff>
    </xdr:from>
    <xdr:to>
      <xdr:col>50</xdr:col>
      <xdr:colOff>114300</xdr:colOff>
      <xdr:row>38</xdr:row>
      <xdr:rowOff>166116</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8750300" y="667956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165608</xdr:rowOff>
    </xdr:from>
    <xdr:to>
      <xdr:col>45</xdr:col>
      <xdr:colOff>177800</xdr:colOff>
      <xdr:row>38</xdr:row>
      <xdr:rowOff>166116</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68070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38</xdr:row>
      <xdr:rowOff>165608</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679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115062</xdr:rowOff>
    </xdr:from>
    <xdr:to>
      <xdr:col>55</xdr:col>
      <xdr:colOff>50800</xdr:colOff>
      <xdr:row>39</xdr:row>
      <xdr:rowOff>45212</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113665</xdr:rowOff>
    </xdr:from>
    <xdr:to>
      <xdr:col>50</xdr:col>
      <xdr:colOff>165100</xdr:colOff>
      <xdr:row>39</xdr:row>
      <xdr:rowOff>43815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34942</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115316</xdr:rowOff>
    </xdr:from>
    <xdr:to>
      <xdr:col>46</xdr:col>
      <xdr:colOff>38100</xdr:colOff>
      <xdr:row>39</xdr:row>
      <xdr:rowOff>45466</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36593</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114046</xdr:rowOff>
    </xdr:from>
    <xdr:to>
      <xdr:col>36</xdr:col>
      <xdr:colOff>165100</xdr:colOff>
      <xdr:row>39</xdr:row>
      <xdr:rowOff>44196</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35323</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140175</xdr:rowOff>
    </xdr:from>
    <xdr:to>
      <xdr:col>55</xdr:col>
      <xdr:colOff>0</xdr:colOff>
      <xdr:row>58</xdr:row>
      <xdr:rowOff>141106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10084275"/>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140175</xdr:rowOff>
    </xdr:from>
    <xdr:to>
      <xdr:col>50</xdr:col>
      <xdr:colOff>114300</xdr:colOff>
      <xdr:row>58</xdr:row>
      <xdr:rowOff>146241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10084275"/>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96986</xdr:rowOff>
    </xdr:from>
    <xdr:to>
      <xdr:col>45</xdr:col>
      <xdr:colOff>177800</xdr:colOff>
      <xdr:row>58</xdr:row>
      <xdr:rowOff>146241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10041086"/>
          <a:ext cx="889000" cy="4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96986</xdr:rowOff>
    </xdr:from>
    <xdr:to>
      <xdr:col>41</xdr:col>
      <xdr:colOff>50800</xdr:colOff>
      <xdr:row>58</xdr:row>
      <xdr:rowOff>137426</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1004108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90306</xdr:rowOff>
    </xdr:from>
    <xdr:to>
      <xdr:col>55</xdr:col>
      <xdr:colOff>50800</xdr:colOff>
      <xdr:row>59</xdr:row>
      <xdr:rowOff>20456</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100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5233</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89375</xdr:rowOff>
    </xdr:from>
    <xdr:to>
      <xdr:col>50</xdr:col>
      <xdr:colOff>165100</xdr:colOff>
      <xdr:row>59</xdr:row>
      <xdr:rowOff>19525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100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10652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101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95441</xdr:rowOff>
    </xdr:from>
    <xdr:to>
      <xdr:col>46</xdr:col>
      <xdr:colOff>38100</xdr:colOff>
      <xdr:row>59</xdr:row>
      <xdr:rowOff>25591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100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16718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1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46186</xdr:rowOff>
    </xdr:from>
    <xdr:to>
      <xdr:col>41</xdr:col>
      <xdr:colOff>101600</xdr:colOff>
      <xdr:row>58</xdr:row>
      <xdr:rowOff>147786</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9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138913</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10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86626</xdr:rowOff>
    </xdr:from>
    <xdr:to>
      <xdr:col>36</xdr:col>
      <xdr:colOff>165100</xdr:colOff>
      <xdr:row>59</xdr:row>
      <xdr:rowOff>16776</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100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7903</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101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25583</xdr:rowOff>
    </xdr:from>
    <xdr:to>
      <xdr:col>55</xdr:col>
      <xdr:colOff>0</xdr:colOff>
      <xdr:row>78</xdr:row>
      <xdr:rowOff>109941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398683"/>
          <a:ext cx="838200" cy="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106443</xdr:rowOff>
    </xdr:from>
    <xdr:to>
      <xdr:col>50</xdr:col>
      <xdr:colOff>114300</xdr:colOff>
      <xdr:row>78</xdr:row>
      <xdr:rowOff>109941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7954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106443</xdr:rowOff>
    </xdr:from>
    <xdr:to>
      <xdr:col>45</xdr:col>
      <xdr:colOff>177800</xdr:colOff>
      <xdr:row>78</xdr:row>
      <xdr:rowOff>124071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79543"/>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58102</xdr:rowOff>
    </xdr:from>
    <xdr:to>
      <xdr:col>41</xdr:col>
      <xdr:colOff>50800</xdr:colOff>
      <xdr:row>78</xdr:row>
      <xdr:rowOff>124071</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431202"/>
          <a:ext cx="8890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146233</xdr:rowOff>
    </xdr:from>
    <xdr:to>
      <xdr:col>55</xdr:col>
      <xdr:colOff>50800</xdr:colOff>
      <xdr:row>78</xdr:row>
      <xdr:rowOff>76383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124660</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59141</xdr:rowOff>
    </xdr:from>
    <xdr:to>
      <xdr:col>50</xdr:col>
      <xdr:colOff>165100</xdr:colOff>
      <xdr:row>78</xdr:row>
      <xdr:rowOff>160741</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3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151868</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352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55643</xdr:rowOff>
    </xdr:from>
    <xdr:to>
      <xdr:col>46</xdr:col>
      <xdr:colOff>38100</xdr:colOff>
      <xdr:row>78</xdr:row>
      <xdr:rowOff>157243</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148370</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35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73271</xdr:rowOff>
    </xdr:from>
    <xdr:to>
      <xdr:col>41</xdr:col>
      <xdr:colOff>101600</xdr:colOff>
      <xdr:row>79</xdr:row>
      <xdr:rowOff>3421</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165998</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35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7302</xdr:rowOff>
    </xdr:from>
    <xdr:to>
      <xdr:col>36</xdr:col>
      <xdr:colOff>165100</xdr:colOff>
      <xdr:row>78</xdr:row>
      <xdr:rowOff>108902</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3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100029</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99448</xdr:rowOff>
    </xdr:from>
    <xdr:to>
      <xdr:col>55</xdr:col>
      <xdr:colOff>0</xdr:colOff>
      <xdr:row>98</xdr:row>
      <xdr:rowOff>108936</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901548"/>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100851</xdr:rowOff>
    </xdr:from>
    <xdr:to>
      <xdr:col>50</xdr:col>
      <xdr:colOff>114300</xdr:colOff>
      <xdr:row>98</xdr:row>
      <xdr:rowOff>108936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8750300" y="16902951"/>
          <a:ext cx="8890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100851</xdr:rowOff>
    </xdr:from>
    <xdr:to>
      <xdr:col>45</xdr:col>
      <xdr:colOff>177800</xdr:colOff>
      <xdr:row>98</xdr:row>
      <xdr:rowOff>113646</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902951"/>
          <a:ext cx="8890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47665</xdr:rowOff>
    </xdr:from>
    <xdr:to>
      <xdr:col>41</xdr:col>
      <xdr:colOff>50800</xdr:colOff>
      <xdr:row>98</xdr:row>
      <xdr:rowOff>113646</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849765"/>
          <a:ext cx="889000" cy="6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48648</xdr:rowOff>
    </xdr:from>
    <xdr:to>
      <xdr:col>55</xdr:col>
      <xdr:colOff>50800</xdr:colOff>
      <xdr:row>98</xdr:row>
      <xdr:rowOff>150248</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8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27075</xdr:rowOff>
    </xdr:from>
    <xdr:ext cx="599010"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82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58136</xdr:rowOff>
    </xdr:from>
    <xdr:to>
      <xdr:col>50</xdr:col>
      <xdr:colOff>165100</xdr:colOff>
      <xdr:row>98</xdr:row>
      <xdr:rowOff>159736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8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150863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9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50051</xdr:rowOff>
    </xdr:from>
    <xdr:to>
      <xdr:col>46</xdr:col>
      <xdr:colOff>38100</xdr:colOff>
      <xdr:row>98</xdr:row>
      <xdr:rowOff>151651</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8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142778</xdr:rowOff>
    </xdr:from>
    <xdr:ext cx="59901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50795" y="169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62846</xdr:rowOff>
    </xdr:from>
    <xdr:to>
      <xdr:col>41</xdr:col>
      <xdr:colOff>101600</xdr:colOff>
      <xdr:row>98</xdr:row>
      <xdr:rowOff>164446</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8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155573</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95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168315</xdr:rowOff>
    </xdr:from>
    <xdr:to>
      <xdr:col>36</xdr:col>
      <xdr:colOff>165100</xdr:colOff>
      <xdr:row>98</xdr:row>
      <xdr:rowOff>98465</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114992</xdr:rowOff>
    </xdr:from>
    <xdr:ext cx="599010"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672795" y="165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137254</xdr:rowOff>
    </xdr:from>
    <xdr:to>
      <xdr:col>85</xdr:col>
      <xdr:colOff>127000</xdr:colOff>
      <xdr:row>38</xdr:row>
      <xdr:rowOff>153264</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652354"/>
          <a:ext cx="8382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153264</xdr:rowOff>
    </xdr:from>
    <xdr:to>
      <xdr:col>81</xdr:col>
      <xdr:colOff>50800</xdr:colOff>
      <xdr:row>38</xdr:row>
      <xdr:rowOff>154216</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66836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154216</xdr:rowOff>
    </xdr:from>
    <xdr:to>
      <xdr:col>76</xdr:col>
      <xdr:colOff>114300</xdr:colOff>
      <xdr:row>38</xdr:row>
      <xdr:rowOff>155146</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669316"/>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153628</xdr:rowOff>
    </xdr:from>
    <xdr:to>
      <xdr:col>71</xdr:col>
      <xdr:colOff>177800</xdr:colOff>
      <xdr:row>38</xdr:row>
      <xdr:rowOff>155146</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2814300" y="6668728"/>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86454</xdr:rowOff>
    </xdr:from>
    <xdr:to>
      <xdr:col>85</xdr:col>
      <xdr:colOff>177800</xdr:colOff>
      <xdr:row>39</xdr:row>
      <xdr:rowOff>16604</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102464</xdr:rowOff>
    </xdr:from>
    <xdr:to>
      <xdr:col>81</xdr:col>
      <xdr:colOff>101600</xdr:colOff>
      <xdr:row>39</xdr:row>
      <xdr:rowOff>32614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23741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7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103416</xdr:rowOff>
    </xdr:from>
    <xdr:to>
      <xdr:col>76</xdr:col>
      <xdr:colOff>165100</xdr:colOff>
      <xdr:row>39</xdr:row>
      <xdr:rowOff>33566</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24693</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7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104346</xdr:rowOff>
    </xdr:from>
    <xdr:to>
      <xdr:col>72</xdr:col>
      <xdr:colOff>38100</xdr:colOff>
      <xdr:row>39</xdr:row>
      <xdr:rowOff>34496</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6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25623</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102828</xdr:rowOff>
    </xdr:from>
    <xdr:to>
      <xdr:col>67</xdr:col>
      <xdr:colOff>101600</xdr:colOff>
      <xdr:row>39</xdr:row>
      <xdr:rowOff>32978</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6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24105</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7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118808</xdr:rowOff>
    </xdr:from>
    <xdr:to>
      <xdr:col>85</xdr:col>
      <xdr:colOff>127000</xdr:colOff>
      <xdr:row>57</xdr:row>
      <xdr:rowOff>46063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5481300" y="9720008"/>
          <a:ext cx="838200" cy="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118808</xdr:rowOff>
    </xdr:from>
    <xdr:to>
      <xdr:col>81</xdr:col>
      <xdr:colOff>50800</xdr:colOff>
      <xdr:row>57</xdr:row>
      <xdr:rowOff>10246</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4592300" y="9720008"/>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163877</xdr:rowOff>
    </xdr:from>
    <xdr:to>
      <xdr:col>76</xdr:col>
      <xdr:colOff>114300</xdr:colOff>
      <xdr:row>57</xdr:row>
      <xdr:rowOff>10246</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3703300" y="976507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163877</xdr:rowOff>
    </xdr:from>
    <xdr:to>
      <xdr:col>71</xdr:col>
      <xdr:colOff>177800</xdr:colOff>
      <xdr:row>57</xdr:row>
      <xdr:rowOff>68752</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765077"/>
          <a:ext cx="889000" cy="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166713</xdr:rowOff>
    </xdr:from>
    <xdr:to>
      <xdr:col>85</xdr:col>
      <xdr:colOff>177800</xdr:colOff>
      <xdr:row>57</xdr:row>
      <xdr:rowOff>96863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7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145140</xdr:rowOff>
    </xdr:from>
    <xdr:ext cx="599010"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7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68008</xdr:rowOff>
    </xdr:from>
    <xdr:to>
      <xdr:col>81</xdr:col>
      <xdr:colOff>101600</xdr:colOff>
      <xdr:row>56</xdr:row>
      <xdr:rowOff>169608</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14685</xdr:rowOff>
    </xdr:from>
    <xdr:ext cx="59901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181795" y="944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130896</xdr:rowOff>
    </xdr:from>
    <xdr:to>
      <xdr:col>76</xdr:col>
      <xdr:colOff>165100</xdr:colOff>
      <xdr:row>57</xdr:row>
      <xdr:rowOff>61046</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7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77573</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292795" y="950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113077</xdr:rowOff>
    </xdr:from>
    <xdr:to>
      <xdr:col>72</xdr:col>
      <xdr:colOff>38100</xdr:colOff>
      <xdr:row>57</xdr:row>
      <xdr:rowOff>43227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7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59754</xdr:rowOff>
    </xdr:from>
    <xdr:ext cx="59901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03795" y="948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17952</xdr:rowOff>
    </xdr:from>
    <xdr:to>
      <xdr:col>67</xdr:col>
      <xdr:colOff>101600</xdr:colOff>
      <xdr:row>57</xdr:row>
      <xdr:rowOff>119552</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7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110679</xdr:rowOff>
    </xdr:from>
    <xdr:ext cx="59901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14795" y="988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92399</xdr:rowOff>
    </xdr:from>
    <xdr:to>
      <xdr:col>85</xdr:col>
      <xdr:colOff>127000</xdr:colOff>
      <xdr:row>79</xdr:row>
      <xdr:rowOff>98571</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63694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92399</xdr:rowOff>
    </xdr:from>
    <xdr:to>
      <xdr:col>81</xdr:col>
      <xdr:colOff>50800</xdr:colOff>
      <xdr:row>79</xdr:row>
      <xdr:rowOff>95883</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4592300" y="1363694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95883</xdr:rowOff>
    </xdr:from>
    <xdr:to>
      <xdr:col>76</xdr:col>
      <xdr:colOff>114300</xdr:colOff>
      <xdr:row>79</xdr:row>
      <xdr:rowOff>97337</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64043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96718</xdr:rowOff>
    </xdr:from>
    <xdr:to>
      <xdr:col>71</xdr:col>
      <xdr:colOff>177800</xdr:colOff>
      <xdr:row>79</xdr:row>
      <xdr:rowOff>97337</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641268"/>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47771</xdr:rowOff>
    </xdr:from>
    <xdr:to>
      <xdr:col>85</xdr:col>
      <xdr:colOff>177800</xdr:colOff>
      <xdr:row>79</xdr:row>
      <xdr:rowOff>149371</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41599</xdr:rowOff>
    </xdr:from>
    <xdr:to>
      <xdr:col>81</xdr:col>
      <xdr:colOff>101600</xdr:colOff>
      <xdr:row>79</xdr:row>
      <xdr:rowOff>143199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134326</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46428" y="136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45083</xdr:rowOff>
    </xdr:from>
    <xdr:to>
      <xdr:col>76</xdr:col>
      <xdr:colOff>165100</xdr:colOff>
      <xdr:row>79</xdr:row>
      <xdr:rowOff>146683</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137810</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57428" y="1368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46537</xdr:rowOff>
    </xdr:from>
    <xdr:to>
      <xdr:col>72</xdr:col>
      <xdr:colOff>38100</xdr:colOff>
      <xdr:row>79</xdr:row>
      <xdr:rowOff>148137</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139264</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68428" y="1368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45918</xdr:rowOff>
    </xdr:from>
    <xdr:to>
      <xdr:col>67</xdr:col>
      <xdr:colOff>101600</xdr:colOff>
      <xdr:row>79</xdr:row>
      <xdr:rowOff>147518</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138645</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579428" y="1368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141094</xdr:rowOff>
    </xdr:from>
    <xdr:to>
      <xdr:col>85</xdr:col>
      <xdr:colOff>127000</xdr:colOff>
      <xdr:row>97</xdr:row>
      <xdr:rowOff>158781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5481300" y="16771744"/>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124237</xdr:rowOff>
    </xdr:from>
    <xdr:to>
      <xdr:col>81</xdr:col>
      <xdr:colOff>50800</xdr:colOff>
      <xdr:row>97</xdr:row>
      <xdr:rowOff>141094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75488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117819</xdr:rowOff>
    </xdr:from>
    <xdr:to>
      <xdr:col>76</xdr:col>
      <xdr:colOff>114300</xdr:colOff>
      <xdr:row>97</xdr:row>
      <xdr:rowOff>124237</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3703300" y="1674846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115274</xdr:rowOff>
    </xdr:from>
    <xdr:to>
      <xdr:col>71</xdr:col>
      <xdr:colOff>177800</xdr:colOff>
      <xdr:row>97</xdr:row>
      <xdr:rowOff>117819</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74592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107981</xdr:rowOff>
    </xdr:from>
    <xdr:to>
      <xdr:col>85</xdr:col>
      <xdr:colOff>177800</xdr:colOff>
      <xdr:row>98</xdr:row>
      <xdr:rowOff>38131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7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86408</xdr:rowOff>
    </xdr:from>
    <xdr:ext cx="599010"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7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90294</xdr:rowOff>
    </xdr:from>
    <xdr:to>
      <xdr:col>81</xdr:col>
      <xdr:colOff>101600</xdr:colOff>
      <xdr:row>98</xdr:row>
      <xdr:rowOff>20444</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11571</xdr:rowOff>
    </xdr:from>
    <xdr:ext cx="59901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181795" y="16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73437</xdr:rowOff>
    </xdr:from>
    <xdr:to>
      <xdr:col>76</xdr:col>
      <xdr:colOff>165100</xdr:colOff>
      <xdr:row>98</xdr:row>
      <xdr:rowOff>3587</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166164</xdr:rowOff>
    </xdr:from>
    <xdr:ext cx="59901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292795" y="16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67019</xdr:rowOff>
    </xdr:from>
    <xdr:to>
      <xdr:col>72</xdr:col>
      <xdr:colOff>38100</xdr:colOff>
      <xdr:row>97</xdr:row>
      <xdr:rowOff>168619</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159746</xdr:rowOff>
    </xdr:from>
    <xdr:ext cx="59901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03795" y="1679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64474</xdr:rowOff>
    </xdr:from>
    <xdr:to>
      <xdr:col>67</xdr:col>
      <xdr:colOff>101600</xdr:colOff>
      <xdr:row>97</xdr:row>
      <xdr:rowOff>166074</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157201</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14795" y="167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全体として、人口規模から全国平均・北海道平均より高い数値となっている。なお、類似団体分類上（</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人未満）本町は人口の多い自治体であることから、類似団体平均よりは低い数値となっている。</a:t>
          </a:r>
        </a:p>
        <a:p>
          <a:r>
            <a:rPr kumimoji="1" lang="ja-JP" altLang="en-US" sz="1300">
              <a:latin typeface="ＭＳ Ｐゴシック" panose="020B0600070205080204" pitchFamily="50" charset="-128"/>
              <a:ea typeface="ＭＳ Ｐゴシック" panose="020B0600070205080204" pitchFamily="50" charset="-128"/>
            </a:rPr>
            <a:t>　そのうえで比較的類似団体平均に近い科目は、本町として負担割合が高い科目といえる。</a:t>
          </a:r>
        </a:p>
        <a:p>
          <a:r>
            <a:rPr kumimoji="1" lang="ja-JP" altLang="en-US" sz="1300">
              <a:latin typeface="ＭＳ Ｐゴシック" panose="020B0600070205080204" pitchFamily="50" charset="-128"/>
              <a:ea typeface="ＭＳ Ｐゴシック" panose="020B0600070205080204" pitchFamily="50" charset="-128"/>
            </a:rPr>
            <a:t>　商工費については国際観光リゾート・ニセコ観光圏を有し観光振興施策に注力していること、土木費については豪雪地帯による除雪対策経費や道路橋梁、下水道施設の長寿命化、教育費は児童生徒数の増加対策として教育環境の整備を行うなど、本町の特徴・独自の取り組みによるものといえる。</a:t>
          </a:r>
        </a:p>
        <a:p>
          <a:r>
            <a:rPr kumimoji="1" lang="ja-JP" altLang="en-US" sz="1300">
              <a:latin typeface="ＭＳ Ｐゴシック" panose="020B0600070205080204" pitchFamily="50" charset="-128"/>
              <a:ea typeface="ＭＳ Ｐゴシック" panose="020B0600070205080204" pitchFamily="50" charset="-128"/>
            </a:rPr>
            <a:t>　一方、公債費については、過去の投資的経費の大きさ、集中的実施となったことによるものであり、財政運営圧迫の要因となることから、計画的な投資的事業展開による年間借入額の調整等を進めており、着実な地方債残高の減少と将来的な公債費抑制の取り組みを継続して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雪による除雪費が高騰したため財政調整基金を取り崩して対応したが、それ以外は財政調整基金の取崩しを行わず比較的安定的な経営をしている。今後も財政健全化に向けた取り組み・見直しは不可避であり、中長期的視点からより一層計画的・安定的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実質単年度収支は比較的安定して黒字運営を継続しているが、財政健全化に向けた取り組み・見直しは不可避であり、中長期的視点からより一層計画的・安定的な運営に努める。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年度から減少に転じているが、令和元年度から役場新庁舎の建設工事に着手しており、今後公債費は増加する見込みである。</a:t>
          </a:r>
        </a:p>
        <a:p>
          <a:r>
            <a:rPr kumimoji="1" lang="ja-JP" altLang="en-US" sz="1400">
              <a:latin typeface="ＭＳ ゴシック" pitchFamily="49" charset="-128"/>
              <a:ea typeface="ＭＳ ゴシック" pitchFamily="49" charset="-128"/>
            </a:rPr>
            <a:t>　また、公営企業債への繰出金についても、今後は増加傾向となる。</a:t>
          </a:r>
        </a:p>
        <a:p>
          <a:r>
            <a:rPr kumimoji="1" lang="ja-JP" altLang="en-US" sz="1400">
              <a:latin typeface="ＭＳ ゴシック" pitchFamily="49" charset="-128"/>
              <a:ea typeface="ＭＳ ゴシック" pitchFamily="49" charset="-128"/>
            </a:rPr>
            <a:t>　引き続き、投資的事業の優先順位付け・平準化による計画的な事業展開を図るとともに、公共施設の長寿命化を進め、分子となる公債費のさらなる削減を図り、財政健全化に努める。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年度から計画的な投資的事業の展開を図り、公営企業を含めた地方債残高を着実に減少させていることから、将来負担額は減少傾向となっている。</a:t>
          </a:r>
        </a:p>
        <a:p>
          <a:r>
            <a:rPr kumimoji="1" lang="ja-JP" altLang="en-US" sz="1400">
              <a:latin typeface="ＭＳ ゴシック" pitchFamily="49" charset="-128"/>
              <a:ea typeface="ＭＳ ゴシック" pitchFamily="49" charset="-128"/>
            </a:rPr>
            <a:t>　令和元年度から役場新庁舎の建設工事に着手しており、今後の将来負担額の増加が見込まれるため、引き続き基金積立を行うなど財政健全化に努める。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北海道ニセコ町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将来の財源負担に備えるため国営緊急農地再編整備事業基金に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百万円を積み立てたが、一方で新庁舎建設工事１年目の実施による庁舎建設基金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百万円、令和元年度事業に伴う公共施設整備基金基金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国営緊急農地再編整備事業基金や減債基金への積み立てを予定しているが、令和元年度から令和２年度にかけて庁舎建設基金を活用するため、基金総額は減額となる見込み。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国営緊急農地再編整備事業基金：国営緊急農地再編整備事業負担金の支払いのために借り入れる町債の償還財源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公共施設整備基金：令和元年度公共施設整備工事の実施により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庁舎建設基金：令和元年度新庁舎建設工事の実施により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国営緊急農地再編整備事業基金：将来の財源負担に備えるため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庁舎建設基金：令和元年度から令和２年度にかけて新庁舎建設工事を実施するため基金が減額する。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国営緊急農地再編整備事業基金：将来の財源負担に備えるため計画的に基金を積み立てる。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減債基金：将来の財源負担に備えるため計画的に基金を積み立てる。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災害等が発生した場合の緊急的な財源や予算編成での財源調整に備えて、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将来の財源負担に備えるため、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役場庁舎・防災センター整備事業に係る本格的な償還が始まる令和８年度までに計画的な基金積立を行う。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平成２８年度に公共施設等総合管理計画を策定し、公共施設等の計画的な改修・更新により、長寿命化を図っている。</a:t>
          </a:r>
          <a:endParaRPr lang="ja-JP" altLang="ja-JP">
            <a:effectLst/>
          </a:endParaRPr>
        </a:p>
        <a:p>
          <a:r>
            <a:rPr lang="ja-JP" altLang="ja-JP" sz="1100" b="0" i="0" baseline="0">
              <a:solidFill>
                <a:schemeClr val="dk1"/>
              </a:solidFill>
              <a:effectLst/>
              <a:latin typeface="+mn-lt"/>
              <a:ea typeface="+mn-ea"/>
              <a:cs typeface="+mn-cs"/>
            </a:rPr>
            <a:t>　有形固定資産減価償却率については、類似団体平均や北海道平均と比べると低く、これまでの取り組みの効果が表れていると考えられる。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楕円 82"/>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95721</xdr:rowOff>
    </xdr:from>
    <xdr:ext cx="405111" cy="259045"/>
    <xdr:sp macro="" textlink="">
      <xdr:nvSpPr>
        <xdr:cNvPr id="84" name="有形固定資産減価償却率該当値テキスト"/>
        <xdr:cNvSpPr txBox="1"/>
      </xdr:nvSpPr>
      <xdr:spPr>
        <a:xfrm>
          <a:off x="4813300" y="5839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5" name="楕円 84"/>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123644</xdr:rowOff>
    </xdr:to>
    <xdr:cxnSp macro="">
      <xdr:nvCxnSpPr>
        <xdr:cNvPr id="86" name="直線コネクタ 85"/>
        <xdr:cNvCxnSpPr/>
      </xdr:nvCxnSpPr>
      <xdr:spPr>
        <a:xfrm>
          <a:off x="4051300" y="600165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7" name="楕円 86"/>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86632</xdr:rowOff>
    </xdr:to>
    <xdr:cxnSp macro="">
      <xdr:nvCxnSpPr>
        <xdr:cNvPr id="88" name="直線コネクタ 87"/>
        <xdr:cNvCxnSpPr/>
      </xdr:nvCxnSpPr>
      <xdr:spPr>
        <a:xfrm>
          <a:off x="3289300" y="593997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89" name="楕円 88"/>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30</xdr:row>
      <xdr:rowOff>24947</xdr:rowOff>
    </xdr:to>
    <xdr:cxnSp macro="">
      <xdr:nvCxnSpPr>
        <xdr:cNvPr id="90" name="直線コネクタ 89"/>
        <xdr:cNvCxnSpPr/>
      </xdr:nvCxnSpPr>
      <xdr:spPr>
        <a:xfrm>
          <a:off x="2527300" y="5810431"/>
          <a:ext cx="762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1" name="楕円 90"/>
        <xdr:cNvSpPr/>
      </xdr:nvSpPr>
      <xdr:spPr>
        <a:xfrm>
          <a:off x="1714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2086</xdr:rowOff>
    </xdr:from>
    <xdr:to>
      <xdr:col>11</xdr:col>
      <xdr:colOff>136525</xdr:colOff>
      <xdr:row>29</xdr:row>
      <xdr:rowOff>66856</xdr:rowOff>
    </xdr:to>
    <xdr:cxnSp macro="">
      <xdr:nvCxnSpPr>
        <xdr:cNvPr id="92" name="直線コネクタ 91"/>
        <xdr:cNvCxnSpPr/>
      </xdr:nvCxnSpPr>
      <xdr:spPr>
        <a:xfrm>
          <a:off x="1765300" y="5745661"/>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9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7" name="n_1mainValue有形固定資産減価償却率"/>
        <xdr:cNvSpPr txBox="1"/>
      </xdr:nvSpPr>
      <xdr:spPr>
        <a:xfrm>
          <a:off x="38360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main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9" name="n_3mainValue有形固定資産減価償却率"/>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0" name="n_4mainValue有形固定資産減価償却率"/>
        <xdr:cNvSpPr txBox="1"/>
      </xdr:nvSpPr>
      <xdr:spPr>
        <a:xfrm>
          <a:off x="1562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平成２６年度以降、計画的な投資的事業の展開を進め、残高の減少を図っているところであり、将来負担額は減少傾向にある。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60198</xdr:rowOff>
    </xdr:from>
    <xdr:to>
      <xdr:col>76</xdr:col>
      <xdr:colOff>73025</xdr:colOff>
      <xdr:row>30</xdr:row>
      <xdr:rowOff>161798</xdr:rowOff>
    </xdr:to>
    <xdr:sp macro="" textlink="">
      <xdr:nvSpPr>
        <xdr:cNvPr id="147" name="楕円 146"/>
        <xdr:cNvSpPr/>
      </xdr:nvSpPr>
      <xdr:spPr>
        <a:xfrm>
          <a:off x="14744700" y="5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38625</xdr:rowOff>
    </xdr:from>
    <xdr:ext cx="469744" cy="259045"/>
    <xdr:sp macro="" textlink="">
      <xdr:nvSpPr>
        <xdr:cNvPr id="148" name="債務償還比率該当値テキスト"/>
        <xdr:cNvSpPr txBox="1"/>
      </xdr:nvSpPr>
      <xdr:spPr>
        <a:xfrm>
          <a:off x="14846300"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7457</xdr:rowOff>
    </xdr:from>
    <xdr:to>
      <xdr:col>72</xdr:col>
      <xdr:colOff>123825</xdr:colOff>
      <xdr:row>30</xdr:row>
      <xdr:rowOff>109057</xdr:rowOff>
    </xdr:to>
    <xdr:sp macro="" textlink="">
      <xdr:nvSpPr>
        <xdr:cNvPr id="149" name="楕円 148"/>
        <xdr:cNvSpPr/>
      </xdr:nvSpPr>
      <xdr:spPr>
        <a:xfrm>
          <a:off x="14033500" y="59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58257</xdr:rowOff>
    </xdr:from>
    <xdr:to>
      <xdr:col>76</xdr:col>
      <xdr:colOff>22225</xdr:colOff>
      <xdr:row>30</xdr:row>
      <xdr:rowOff>110998</xdr:rowOff>
    </xdr:to>
    <xdr:cxnSp macro="">
      <xdr:nvCxnSpPr>
        <xdr:cNvPr id="150" name="直線コネクタ 149"/>
        <xdr:cNvCxnSpPr/>
      </xdr:nvCxnSpPr>
      <xdr:spPr>
        <a:xfrm>
          <a:off x="14084300" y="5973282"/>
          <a:ext cx="711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23187</xdr:rowOff>
    </xdr:from>
    <xdr:to>
      <xdr:col>68</xdr:col>
      <xdr:colOff>123825</xdr:colOff>
      <xdr:row>30</xdr:row>
      <xdr:rowOff>124787</xdr:rowOff>
    </xdr:to>
    <xdr:sp macro="" textlink="">
      <xdr:nvSpPr>
        <xdr:cNvPr id="151" name="楕円 150"/>
        <xdr:cNvSpPr/>
      </xdr:nvSpPr>
      <xdr:spPr>
        <a:xfrm>
          <a:off x="13271500" y="59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58257</xdr:rowOff>
    </xdr:from>
    <xdr:to>
      <xdr:col>72</xdr:col>
      <xdr:colOff>73025</xdr:colOff>
      <xdr:row>30</xdr:row>
      <xdr:rowOff>73987</xdr:rowOff>
    </xdr:to>
    <xdr:cxnSp macro="">
      <xdr:nvCxnSpPr>
        <xdr:cNvPr id="152" name="直線コネクタ 151"/>
        <xdr:cNvCxnSpPr/>
      </xdr:nvCxnSpPr>
      <xdr:spPr>
        <a:xfrm flipV="1">
          <a:off x="13322300" y="5973282"/>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46627</xdr:rowOff>
    </xdr:from>
    <xdr:to>
      <xdr:col>64</xdr:col>
      <xdr:colOff>123825</xdr:colOff>
      <xdr:row>30</xdr:row>
      <xdr:rowOff>148227</xdr:rowOff>
    </xdr:to>
    <xdr:sp macro="" textlink="">
      <xdr:nvSpPr>
        <xdr:cNvPr id="153" name="楕円 152"/>
        <xdr:cNvSpPr/>
      </xdr:nvSpPr>
      <xdr:spPr>
        <a:xfrm>
          <a:off x="125095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73987</xdr:rowOff>
    </xdr:from>
    <xdr:to>
      <xdr:col>68</xdr:col>
      <xdr:colOff>73025</xdr:colOff>
      <xdr:row>30</xdr:row>
      <xdr:rowOff>97427</xdr:rowOff>
    </xdr:to>
    <xdr:cxnSp macro="">
      <xdr:nvCxnSpPr>
        <xdr:cNvPr id="154" name="直線コネクタ 153"/>
        <xdr:cNvCxnSpPr/>
      </xdr:nvCxnSpPr>
      <xdr:spPr>
        <a:xfrm flipV="1">
          <a:off x="12560300" y="5989012"/>
          <a:ext cx="762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128824</xdr:rowOff>
    </xdr:from>
    <xdr:to>
      <xdr:col>60</xdr:col>
      <xdr:colOff>123825</xdr:colOff>
      <xdr:row>31</xdr:row>
      <xdr:rowOff>58974</xdr:rowOff>
    </xdr:to>
    <xdr:sp macro="" textlink="">
      <xdr:nvSpPr>
        <xdr:cNvPr id="155" name="楕円 154"/>
        <xdr:cNvSpPr/>
      </xdr:nvSpPr>
      <xdr:spPr>
        <a:xfrm>
          <a:off x="11747500" y="60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97427</xdr:rowOff>
    </xdr:from>
    <xdr:to>
      <xdr:col>64</xdr:col>
      <xdr:colOff>73025</xdr:colOff>
      <xdr:row>31</xdr:row>
      <xdr:rowOff>8174</xdr:rowOff>
    </xdr:to>
    <xdr:cxnSp macro="">
      <xdr:nvCxnSpPr>
        <xdr:cNvPr id="156" name="直線コネクタ 155"/>
        <xdr:cNvCxnSpPr/>
      </xdr:nvCxnSpPr>
      <xdr:spPr>
        <a:xfrm flipV="1">
          <a:off x="11798300" y="6012452"/>
          <a:ext cx="762000" cy="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100184</xdr:rowOff>
    </xdr:from>
    <xdr:ext cx="469744" cy="259045"/>
    <xdr:sp macro="" textlink="">
      <xdr:nvSpPr>
        <xdr:cNvPr id="161" name="n_1mainValue債務償還比率"/>
        <xdr:cNvSpPr txBox="1"/>
      </xdr:nvSpPr>
      <xdr:spPr>
        <a:xfrm>
          <a:off x="13836727" y="60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115914</xdr:rowOff>
    </xdr:from>
    <xdr:ext cx="469744" cy="259045"/>
    <xdr:sp macro="" textlink="">
      <xdr:nvSpPr>
        <xdr:cNvPr id="162" name="n_2mainValue債務償還比率"/>
        <xdr:cNvSpPr txBox="1"/>
      </xdr:nvSpPr>
      <xdr:spPr>
        <a:xfrm>
          <a:off x="13087427" y="603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139354</xdr:rowOff>
    </xdr:from>
    <xdr:ext cx="469744" cy="259045"/>
    <xdr:sp macro="" textlink="">
      <xdr:nvSpPr>
        <xdr:cNvPr id="163" name="n_3mainValue債務償還比率"/>
        <xdr:cNvSpPr txBox="1"/>
      </xdr:nvSpPr>
      <xdr:spPr>
        <a:xfrm>
          <a:off x="12325427" y="60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50101</xdr:rowOff>
    </xdr:from>
    <xdr:ext cx="469744" cy="259045"/>
    <xdr:sp macro="" textlink="">
      <xdr:nvSpPr>
        <xdr:cNvPr id="164" name="n_4mainValue債務償還比率"/>
        <xdr:cNvSpPr txBox="1"/>
      </xdr:nvSpPr>
      <xdr:spPr>
        <a:xfrm>
          <a:off x="11563427" y="613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54808</xdr:rowOff>
    </xdr:from>
    <xdr:ext cx="405111" cy="259045"/>
    <xdr:sp macro="" textlink="">
      <xdr:nvSpPr>
        <xdr:cNvPr id="75" name="【道路】&#10;有形固定資産減価償却率該当値テキスト"/>
        <xdr:cNvSpPr txBox="1"/>
      </xdr:nvSpPr>
      <xdr:spPr>
        <a:xfrm>
          <a:off x="4673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82731</xdr:rowOff>
    </xdr:to>
    <xdr:cxnSp macro="">
      <xdr:nvCxnSpPr>
        <xdr:cNvPr id="77" name="直線コネクタ 76"/>
        <xdr:cNvCxnSpPr/>
      </xdr:nvCxnSpPr>
      <xdr:spPr>
        <a:xfrm>
          <a:off x="3797300" y="65684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53340</xdr:rowOff>
    </xdr:to>
    <xdr:cxnSp macro="">
      <xdr:nvCxnSpPr>
        <xdr:cNvPr id="79" name="直線コネクタ 78"/>
        <xdr:cNvCxnSpPr/>
      </xdr:nvCxnSpPr>
      <xdr:spPr>
        <a:xfrm>
          <a:off x="2908300" y="653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23949</xdr:rowOff>
    </xdr:to>
    <xdr:cxnSp macro="">
      <xdr:nvCxnSpPr>
        <xdr:cNvPr id="81" name="直線コネクタ 80"/>
        <xdr:cNvCxnSpPr/>
      </xdr:nvCxnSpPr>
      <xdr:spPr>
        <a:xfrm>
          <a:off x="2019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162741</xdr:rowOff>
    </xdr:to>
    <xdr:cxnSp macro="">
      <xdr:nvCxnSpPr>
        <xdr:cNvPr id="83" name="直線コネクタ 82"/>
        <xdr:cNvCxnSpPr/>
      </xdr:nvCxnSpPr>
      <xdr:spPr>
        <a:xfrm>
          <a:off x="1130300" y="64149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8" name="n_1main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9" name="n_2mainValue【道路】&#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90" name="n_3mainValue【道路】&#10;有形固定資産減価償却率"/>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138628</xdr:rowOff>
    </xdr:from>
    <xdr:ext cx="405111" cy="259045"/>
    <xdr:sp macro="" textlink="">
      <xdr:nvSpPr>
        <xdr:cNvPr id="91" name="n_4mainValue【道路】&#10;有形固定資産減価償却率"/>
        <xdr:cNvSpPr txBox="1"/>
      </xdr:nvSpPr>
      <xdr:spPr>
        <a:xfrm>
          <a:off x="927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96624</xdr:rowOff>
    </xdr:from>
    <xdr:to>
      <xdr:col>55</xdr:col>
      <xdr:colOff>50800</xdr:colOff>
      <xdr:row>42</xdr:row>
      <xdr:rowOff>26774</xdr:rowOff>
    </xdr:to>
    <xdr:sp macro="" textlink="">
      <xdr:nvSpPr>
        <xdr:cNvPr id="131" name="楕円 130"/>
        <xdr:cNvSpPr/>
      </xdr:nvSpPr>
      <xdr:spPr>
        <a:xfrm>
          <a:off x="10426700" y="71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11551</xdr:rowOff>
    </xdr:from>
    <xdr:ext cx="534377" cy="259045"/>
    <xdr:sp macro="" textlink="">
      <xdr:nvSpPr>
        <xdr:cNvPr id="132" name="【道路】&#10;一人当たり延長該当値テキスト"/>
        <xdr:cNvSpPr txBox="1"/>
      </xdr:nvSpPr>
      <xdr:spPr>
        <a:xfrm>
          <a:off x="10515600" y="70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95393</xdr:rowOff>
    </xdr:from>
    <xdr:to>
      <xdr:col>50</xdr:col>
      <xdr:colOff>165100</xdr:colOff>
      <xdr:row>42</xdr:row>
      <xdr:rowOff>25543</xdr:rowOff>
    </xdr:to>
    <xdr:sp macro="" textlink="">
      <xdr:nvSpPr>
        <xdr:cNvPr id="133" name="楕円 132"/>
        <xdr:cNvSpPr/>
      </xdr:nvSpPr>
      <xdr:spPr>
        <a:xfrm>
          <a:off x="9588500" y="71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146193</xdr:rowOff>
    </xdr:from>
    <xdr:to>
      <xdr:col>55</xdr:col>
      <xdr:colOff>0</xdr:colOff>
      <xdr:row>41</xdr:row>
      <xdr:rowOff>147424</xdr:rowOff>
    </xdr:to>
    <xdr:cxnSp macro="">
      <xdr:nvCxnSpPr>
        <xdr:cNvPr id="134" name="直線コネクタ 133"/>
        <xdr:cNvCxnSpPr/>
      </xdr:nvCxnSpPr>
      <xdr:spPr>
        <a:xfrm>
          <a:off x="9639300" y="7175643"/>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94235</xdr:rowOff>
    </xdr:from>
    <xdr:to>
      <xdr:col>46</xdr:col>
      <xdr:colOff>38100</xdr:colOff>
      <xdr:row>42</xdr:row>
      <xdr:rowOff>24385</xdr:rowOff>
    </xdr:to>
    <xdr:sp macro="" textlink="">
      <xdr:nvSpPr>
        <xdr:cNvPr id="135" name="楕円 134"/>
        <xdr:cNvSpPr/>
      </xdr:nvSpPr>
      <xdr:spPr>
        <a:xfrm>
          <a:off x="8699500" y="71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145035</xdr:rowOff>
    </xdr:from>
    <xdr:to>
      <xdr:col>50</xdr:col>
      <xdr:colOff>114300</xdr:colOff>
      <xdr:row>41</xdr:row>
      <xdr:rowOff>146193</xdr:rowOff>
    </xdr:to>
    <xdr:cxnSp macro="">
      <xdr:nvCxnSpPr>
        <xdr:cNvPr id="136" name="直線コネクタ 135"/>
        <xdr:cNvCxnSpPr/>
      </xdr:nvCxnSpPr>
      <xdr:spPr>
        <a:xfrm>
          <a:off x="8750300" y="7174485"/>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93471</xdr:rowOff>
    </xdr:from>
    <xdr:to>
      <xdr:col>41</xdr:col>
      <xdr:colOff>101600</xdr:colOff>
      <xdr:row>42</xdr:row>
      <xdr:rowOff>23621</xdr:rowOff>
    </xdr:to>
    <xdr:sp macro="" textlink="">
      <xdr:nvSpPr>
        <xdr:cNvPr id="137" name="楕円 136"/>
        <xdr:cNvSpPr/>
      </xdr:nvSpPr>
      <xdr:spPr>
        <a:xfrm>
          <a:off x="7810500" y="71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144271</xdr:rowOff>
    </xdr:from>
    <xdr:to>
      <xdr:col>45</xdr:col>
      <xdr:colOff>177800</xdr:colOff>
      <xdr:row>41</xdr:row>
      <xdr:rowOff>145035</xdr:rowOff>
    </xdr:to>
    <xdr:cxnSp macro="">
      <xdr:nvCxnSpPr>
        <xdr:cNvPr id="138" name="直線コネクタ 137"/>
        <xdr:cNvCxnSpPr/>
      </xdr:nvCxnSpPr>
      <xdr:spPr>
        <a:xfrm>
          <a:off x="7861300" y="7173721"/>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91795</xdr:rowOff>
    </xdr:from>
    <xdr:to>
      <xdr:col>36</xdr:col>
      <xdr:colOff>165100</xdr:colOff>
      <xdr:row>42</xdr:row>
      <xdr:rowOff>21945</xdr:rowOff>
    </xdr:to>
    <xdr:sp macro="" textlink="">
      <xdr:nvSpPr>
        <xdr:cNvPr id="139" name="楕円 138"/>
        <xdr:cNvSpPr/>
      </xdr:nvSpPr>
      <xdr:spPr>
        <a:xfrm>
          <a:off x="6921500" y="71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142595</xdr:rowOff>
    </xdr:from>
    <xdr:to>
      <xdr:col>41</xdr:col>
      <xdr:colOff>50800</xdr:colOff>
      <xdr:row>41</xdr:row>
      <xdr:rowOff>144271</xdr:rowOff>
    </xdr:to>
    <xdr:cxnSp macro="">
      <xdr:nvCxnSpPr>
        <xdr:cNvPr id="140" name="直線コネクタ 139"/>
        <xdr:cNvCxnSpPr/>
      </xdr:nvCxnSpPr>
      <xdr:spPr>
        <a:xfrm>
          <a:off x="6972300" y="717204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16670</xdr:rowOff>
    </xdr:from>
    <xdr:ext cx="534377" cy="259045"/>
    <xdr:sp macro="" textlink="">
      <xdr:nvSpPr>
        <xdr:cNvPr id="145" name="n_1mainValue【道路】&#10;一人当たり延長"/>
        <xdr:cNvSpPr txBox="1"/>
      </xdr:nvSpPr>
      <xdr:spPr>
        <a:xfrm>
          <a:off x="9359411" y="721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15512</xdr:rowOff>
    </xdr:from>
    <xdr:ext cx="534377" cy="259045"/>
    <xdr:sp macro="" textlink="">
      <xdr:nvSpPr>
        <xdr:cNvPr id="146" name="n_2mainValue【道路】&#10;一人当たり延長"/>
        <xdr:cNvSpPr txBox="1"/>
      </xdr:nvSpPr>
      <xdr:spPr>
        <a:xfrm>
          <a:off x="8483111" y="72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14748</xdr:rowOff>
    </xdr:from>
    <xdr:ext cx="534377" cy="259045"/>
    <xdr:sp macro="" textlink="">
      <xdr:nvSpPr>
        <xdr:cNvPr id="147" name="n_3mainValue【道路】&#10;一人当たり延長"/>
        <xdr:cNvSpPr txBox="1"/>
      </xdr:nvSpPr>
      <xdr:spPr>
        <a:xfrm>
          <a:off x="7594111" y="7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13072</xdr:rowOff>
    </xdr:from>
    <xdr:ext cx="534377" cy="259045"/>
    <xdr:sp macro="" textlink="">
      <xdr:nvSpPr>
        <xdr:cNvPr id="148" name="n_4mainValue【道路】&#10;一人当たり延長"/>
        <xdr:cNvSpPr txBox="1"/>
      </xdr:nvSpPr>
      <xdr:spPr>
        <a:xfrm>
          <a:off x="6705111" y="72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2" name="楕円 191"/>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59</xdr:row>
      <xdr:rowOff>163285</xdr:rowOff>
    </xdr:to>
    <xdr:cxnSp macro="">
      <xdr:nvCxnSpPr>
        <xdr:cNvPr id="193" name="直線コネクタ 192"/>
        <xdr:cNvCxnSpPr/>
      </xdr:nvCxnSpPr>
      <xdr:spPr>
        <a:xfrm flipV="1">
          <a:off x="3797300" y="102755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4" name="楕円 193"/>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163285</xdr:rowOff>
    </xdr:to>
    <xdr:cxnSp macro="">
      <xdr:nvCxnSpPr>
        <xdr:cNvPr id="195" name="直線コネクタ 194"/>
        <xdr:cNvCxnSpPr/>
      </xdr:nvCxnSpPr>
      <xdr:spPr>
        <a:xfrm>
          <a:off x="2908300" y="102641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6" name="楕円 195"/>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148590</xdr:rowOff>
    </xdr:to>
    <xdr:cxnSp macro="">
      <xdr:nvCxnSpPr>
        <xdr:cNvPr id="197" name="直線コネクタ 196"/>
        <xdr:cNvCxnSpPr/>
      </xdr:nvCxnSpPr>
      <xdr:spPr>
        <a:xfrm>
          <a:off x="2019300" y="10251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7983</xdr:rowOff>
    </xdr:from>
    <xdr:to>
      <xdr:col>6</xdr:col>
      <xdr:colOff>38100</xdr:colOff>
      <xdr:row>58</xdr:row>
      <xdr:rowOff>109583</xdr:rowOff>
    </xdr:to>
    <xdr:sp macro="" textlink="">
      <xdr:nvSpPr>
        <xdr:cNvPr id="198" name="楕円 197"/>
        <xdr:cNvSpPr/>
      </xdr:nvSpPr>
      <xdr:spPr>
        <a:xfrm>
          <a:off x="1079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58783</xdr:rowOff>
    </xdr:from>
    <xdr:to>
      <xdr:col>10</xdr:col>
      <xdr:colOff>114300</xdr:colOff>
      <xdr:row>59</xdr:row>
      <xdr:rowOff>135527</xdr:rowOff>
    </xdr:to>
    <xdr:cxnSp macro="">
      <xdr:nvCxnSpPr>
        <xdr:cNvPr id="199" name="直線コネクタ 198"/>
        <xdr:cNvCxnSpPr/>
      </xdr:nvCxnSpPr>
      <xdr:spPr>
        <a:xfrm>
          <a:off x="1130300" y="1000288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4" name="n_1mainValue【橋りょう・トンネ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5"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6"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126110</xdr:rowOff>
    </xdr:from>
    <xdr:ext cx="405111" cy="259045"/>
    <xdr:sp macro="" textlink="">
      <xdr:nvSpPr>
        <xdr:cNvPr id="207" name="n_4mainValue【橋りょう・トンネル】&#10;有形固定資産減価償却率"/>
        <xdr:cNvSpPr txBox="1"/>
      </xdr:nvSpPr>
      <xdr:spPr>
        <a:xfrm>
          <a:off x="927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168108</xdr:rowOff>
    </xdr:from>
    <xdr:to>
      <xdr:col>55</xdr:col>
      <xdr:colOff>50800</xdr:colOff>
      <xdr:row>64</xdr:row>
      <xdr:rowOff>98258</xdr:rowOff>
    </xdr:to>
    <xdr:sp macro="" textlink="">
      <xdr:nvSpPr>
        <xdr:cNvPr id="247" name="楕円 246"/>
        <xdr:cNvSpPr/>
      </xdr:nvSpPr>
      <xdr:spPr>
        <a:xfrm>
          <a:off x="10426700" y="109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83035</xdr:rowOff>
    </xdr:from>
    <xdr:ext cx="599010" cy="259045"/>
    <xdr:sp macro="" textlink="">
      <xdr:nvSpPr>
        <xdr:cNvPr id="248" name="【橋りょう・トンネル】&#10;一人当たり有形固定資産（償却資産）額該当値テキスト"/>
        <xdr:cNvSpPr txBox="1"/>
      </xdr:nvSpPr>
      <xdr:spPr>
        <a:xfrm>
          <a:off x="10515600" y="10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167260</xdr:rowOff>
    </xdr:from>
    <xdr:to>
      <xdr:col>50</xdr:col>
      <xdr:colOff>165100</xdr:colOff>
      <xdr:row>64</xdr:row>
      <xdr:rowOff>97410</xdr:rowOff>
    </xdr:to>
    <xdr:sp macro="" textlink="">
      <xdr:nvSpPr>
        <xdr:cNvPr id="249" name="楕円 248"/>
        <xdr:cNvSpPr/>
      </xdr:nvSpPr>
      <xdr:spPr>
        <a:xfrm>
          <a:off x="9588500" y="109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46610</xdr:rowOff>
    </xdr:from>
    <xdr:to>
      <xdr:col>55</xdr:col>
      <xdr:colOff>0</xdr:colOff>
      <xdr:row>64</xdr:row>
      <xdr:rowOff>47458</xdr:rowOff>
    </xdr:to>
    <xdr:cxnSp macro="">
      <xdr:nvCxnSpPr>
        <xdr:cNvPr id="250" name="直線コネクタ 249"/>
        <xdr:cNvCxnSpPr/>
      </xdr:nvCxnSpPr>
      <xdr:spPr>
        <a:xfrm>
          <a:off x="9639300" y="1101941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167171</xdr:rowOff>
    </xdr:from>
    <xdr:to>
      <xdr:col>46</xdr:col>
      <xdr:colOff>38100</xdr:colOff>
      <xdr:row>64</xdr:row>
      <xdr:rowOff>97321</xdr:rowOff>
    </xdr:to>
    <xdr:sp macro="" textlink="">
      <xdr:nvSpPr>
        <xdr:cNvPr id="251" name="楕円 250"/>
        <xdr:cNvSpPr/>
      </xdr:nvSpPr>
      <xdr:spPr>
        <a:xfrm>
          <a:off x="8699500" y="109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46521</xdr:rowOff>
    </xdr:from>
    <xdr:to>
      <xdr:col>50</xdr:col>
      <xdr:colOff>114300</xdr:colOff>
      <xdr:row>64</xdr:row>
      <xdr:rowOff>46610</xdr:rowOff>
    </xdr:to>
    <xdr:cxnSp macro="">
      <xdr:nvCxnSpPr>
        <xdr:cNvPr id="252" name="直線コネクタ 251"/>
        <xdr:cNvCxnSpPr/>
      </xdr:nvCxnSpPr>
      <xdr:spPr>
        <a:xfrm>
          <a:off x="8750300" y="1101932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167334</xdr:rowOff>
    </xdr:from>
    <xdr:to>
      <xdr:col>41</xdr:col>
      <xdr:colOff>101600</xdr:colOff>
      <xdr:row>64</xdr:row>
      <xdr:rowOff>97484</xdr:rowOff>
    </xdr:to>
    <xdr:sp macro="" textlink="">
      <xdr:nvSpPr>
        <xdr:cNvPr id="253" name="楕円 252"/>
        <xdr:cNvSpPr/>
      </xdr:nvSpPr>
      <xdr:spPr>
        <a:xfrm>
          <a:off x="7810500" y="109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46521</xdr:rowOff>
    </xdr:from>
    <xdr:to>
      <xdr:col>45</xdr:col>
      <xdr:colOff>177800</xdr:colOff>
      <xdr:row>64</xdr:row>
      <xdr:rowOff>46684</xdr:rowOff>
    </xdr:to>
    <xdr:cxnSp macro="">
      <xdr:nvCxnSpPr>
        <xdr:cNvPr id="254" name="直線コネクタ 253"/>
        <xdr:cNvCxnSpPr/>
      </xdr:nvCxnSpPr>
      <xdr:spPr>
        <a:xfrm flipV="1">
          <a:off x="7861300" y="1101932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169518</xdr:rowOff>
    </xdr:from>
    <xdr:to>
      <xdr:col>36</xdr:col>
      <xdr:colOff>165100</xdr:colOff>
      <xdr:row>64</xdr:row>
      <xdr:rowOff>99668</xdr:rowOff>
    </xdr:to>
    <xdr:sp macro="" textlink="">
      <xdr:nvSpPr>
        <xdr:cNvPr id="255" name="楕円 254"/>
        <xdr:cNvSpPr/>
      </xdr:nvSpPr>
      <xdr:spPr>
        <a:xfrm>
          <a:off x="6921500" y="109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46684</xdr:rowOff>
    </xdr:from>
    <xdr:to>
      <xdr:col>41</xdr:col>
      <xdr:colOff>50800</xdr:colOff>
      <xdr:row>64</xdr:row>
      <xdr:rowOff>48868</xdr:rowOff>
    </xdr:to>
    <xdr:cxnSp macro="">
      <xdr:nvCxnSpPr>
        <xdr:cNvPr id="256" name="直線コネクタ 255"/>
        <xdr:cNvCxnSpPr/>
      </xdr:nvCxnSpPr>
      <xdr:spPr>
        <a:xfrm flipV="1">
          <a:off x="6972300" y="11019484"/>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88537</xdr:rowOff>
    </xdr:from>
    <xdr:ext cx="599010" cy="259045"/>
    <xdr:sp macro="" textlink="">
      <xdr:nvSpPr>
        <xdr:cNvPr id="261" name="n_1mainValue【橋りょう・トンネル】&#10;一人当たり有形固定資産（償却資産）額"/>
        <xdr:cNvSpPr txBox="1"/>
      </xdr:nvSpPr>
      <xdr:spPr>
        <a:xfrm>
          <a:off x="9327095" y="110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88448</xdr:rowOff>
    </xdr:from>
    <xdr:ext cx="599010" cy="259045"/>
    <xdr:sp macro="" textlink="">
      <xdr:nvSpPr>
        <xdr:cNvPr id="262" name="n_2mainValue【橋りょう・トンネル】&#10;一人当たり有形固定資産（償却資産）額"/>
        <xdr:cNvSpPr txBox="1"/>
      </xdr:nvSpPr>
      <xdr:spPr>
        <a:xfrm>
          <a:off x="8450795" y="110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88611</xdr:rowOff>
    </xdr:from>
    <xdr:ext cx="599010" cy="259045"/>
    <xdr:sp macro="" textlink="">
      <xdr:nvSpPr>
        <xdr:cNvPr id="263" name="n_3mainValue【橋りょう・トンネル】&#10;一人当たり有形固定資産（償却資産）額"/>
        <xdr:cNvSpPr txBox="1"/>
      </xdr:nvSpPr>
      <xdr:spPr>
        <a:xfrm>
          <a:off x="7561795" y="110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90795</xdr:rowOff>
    </xdr:from>
    <xdr:ext cx="599010" cy="259045"/>
    <xdr:sp macro="" textlink="">
      <xdr:nvSpPr>
        <xdr:cNvPr id="264" name="n_4mainValue【橋りょう・トンネル】&#10;一人当たり有形固定資産（償却資産）額"/>
        <xdr:cNvSpPr txBox="1"/>
      </xdr:nvSpPr>
      <xdr:spPr>
        <a:xfrm>
          <a:off x="6672795" y="1106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5" name="楕円 304"/>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6"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307" name="楕円 306"/>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97155</xdr:rowOff>
    </xdr:to>
    <xdr:cxnSp macro="">
      <xdr:nvCxnSpPr>
        <xdr:cNvPr id="308" name="直線コネクタ 307"/>
        <xdr:cNvCxnSpPr/>
      </xdr:nvCxnSpPr>
      <xdr:spPr>
        <a:xfrm flipV="1">
          <a:off x="3797300" y="139598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309" name="楕円 308"/>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97155</xdr:rowOff>
    </xdr:to>
    <xdr:cxnSp macro="">
      <xdr:nvCxnSpPr>
        <xdr:cNvPr id="310" name="直線コネクタ 309"/>
        <xdr:cNvCxnSpPr/>
      </xdr:nvCxnSpPr>
      <xdr:spPr>
        <a:xfrm>
          <a:off x="2908300" y="1395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11" name="楕円 310"/>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62864</xdr:rowOff>
    </xdr:to>
    <xdr:cxnSp macro="">
      <xdr:nvCxnSpPr>
        <xdr:cNvPr id="312" name="直線コネクタ 311"/>
        <xdr:cNvCxnSpPr/>
      </xdr:nvCxnSpPr>
      <xdr:spPr>
        <a:xfrm>
          <a:off x="2019300" y="138969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61595</xdr:rowOff>
    </xdr:from>
    <xdr:to>
      <xdr:col>6</xdr:col>
      <xdr:colOff>38100</xdr:colOff>
      <xdr:row>80</xdr:row>
      <xdr:rowOff>163195</xdr:rowOff>
    </xdr:to>
    <xdr:sp macro="" textlink="">
      <xdr:nvSpPr>
        <xdr:cNvPr id="313" name="楕円 312"/>
        <xdr:cNvSpPr/>
      </xdr:nvSpPr>
      <xdr:spPr>
        <a:xfrm>
          <a:off x="1079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112395</xdr:rowOff>
    </xdr:from>
    <xdr:to>
      <xdr:col>10</xdr:col>
      <xdr:colOff>114300</xdr:colOff>
      <xdr:row>81</xdr:row>
      <xdr:rowOff>9525</xdr:rowOff>
    </xdr:to>
    <xdr:cxnSp macro="">
      <xdr:nvCxnSpPr>
        <xdr:cNvPr id="314" name="直線コネクタ 313"/>
        <xdr:cNvCxnSpPr/>
      </xdr:nvCxnSpPr>
      <xdr:spPr>
        <a:xfrm>
          <a:off x="1130300" y="138283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319" name="n_1mainValue【公営住宅】&#10;有形固定資産減価償却率"/>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20" name="n_2mainValue【公営住宅】&#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21" name="n_3mainValue【公営住宅】&#10;有形固定資産減価償却率"/>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8272</xdr:rowOff>
    </xdr:from>
    <xdr:ext cx="405111" cy="259045"/>
    <xdr:sp macro="" textlink="">
      <xdr:nvSpPr>
        <xdr:cNvPr id="322" name="n_4mainValue【公営住宅】&#10;有形固定資産減価償却率"/>
        <xdr:cNvSpPr txBox="1"/>
      </xdr:nvSpPr>
      <xdr:spPr>
        <a:xfrm>
          <a:off x="927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164579</xdr:rowOff>
    </xdr:from>
    <xdr:to>
      <xdr:col>55</xdr:col>
      <xdr:colOff>50800</xdr:colOff>
      <xdr:row>85</xdr:row>
      <xdr:rowOff>94729</xdr:rowOff>
    </xdr:to>
    <xdr:sp macro="" textlink="">
      <xdr:nvSpPr>
        <xdr:cNvPr id="362" name="楕円 361"/>
        <xdr:cNvSpPr/>
      </xdr:nvSpPr>
      <xdr:spPr>
        <a:xfrm>
          <a:off x="10426700" y="145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16006</xdr:rowOff>
    </xdr:from>
    <xdr:ext cx="469744" cy="259045"/>
    <xdr:sp macro="" textlink="">
      <xdr:nvSpPr>
        <xdr:cNvPr id="363" name="【公営住宅】&#10;一人当たり面積該当値テキスト"/>
        <xdr:cNvSpPr txBox="1"/>
      </xdr:nvSpPr>
      <xdr:spPr>
        <a:xfrm>
          <a:off x="10515600" y="144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130975</xdr:rowOff>
    </xdr:from>
    <xdr:to>
      <xdr:col>50</xdr:col>
      <xdr:colOff>165100</xdr:colOff>
      <xdr:row>85</xdr:row>
      <xdr:rowOff>61125</xdr:rowOff>
    </xdr:to>
    <xdr:sp macro="" textlink="">
      <xdr:nvSpPr>
        <xdr:cNvPr id="364" name="楕円 363"/>
        <xdr:cNvSpPr/>
      </xdr:nvSpPr>
      <xdr:spPr>
        <a:xfrm>
          <a:off x="9588500" y="14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10325</xdr:rowOff>
    </xdr:from>
    <xdr:to>
      <xdr:col>55</xdr:col>
      <xdr:colOff>0</xdr:colOff>
      <xdr:row>85</xdr:row>
      <xdr:rowOff>43929</xdr:rowOff>
    </xdr:to>
    <xdr:cxnSp macro="">
      <xdr:nvCxnSpPr>
        <xdr:cNvPr id="365" name="直線コネクタ 364"/>
        <xdr:cNvCxnSpPr/>
      </xdr:nvCxnSpPr>
      <xdr:spPr>
        <a:xfrm>
          <a:off x="9639300" y="1458357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125946</xdr:rowOff>
    </xdr:from>
    <xdr:to>
      <xdr:col>46</xdr:col>
      <xdr:colOff>38100</xdr:colOff>
      <xdr:row>85</xdr:row>
      <xdr:rowOff>56096</xdr:rowOff>
    </xdr:to>
    <xdr:sp macro="" textlink="">
      <xdr:nvSpPr>
        <xdr:cNvPr id="366" name="楕円 365"/>
        <xdr:cNvSpPr/>
      </xdr:nvSpPr>
      <xdr:spPr>
        <a:xfrm>
          <a:off x="8699500" y="145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xdr:rowOff>
    </xdr:from>
    <xdr:to>
      <xdr:col>50</xdr:col>
      <xdr:colOff>114300</xdr:colOff>
      <xdr:row>85</xdr:row>
      <xdr:rowOff>10325</xdr:rowOff>
    </xdr:to>
    <xdr:cxnSp macro="">
      <xdr:nvCxnSpPr>
        <xdr:cNvPr id="367" name="直線コネクタ 366"/>
        <xdr:cNvCxnSpPr/>
      </xdr:nvCxnSpPr>
      <xdr:spPr>
        <a:xfrm>
          <a:off x="8750300" y="145785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155054</xdr:rowOff>
    </xdr:from>
    <xdr:to>
      <xdr:col>41</xdr:col>
      <xdr:colOff>101600</xdr:colOff>
      <xdr:row>85</xdr:row>
      <xdr:rowOff>85204</xdr:rowOff>
    </xdr:to>
    <xdr:sp macro="" textlink="">
      <xdr:nvSpPr>
        <xdr:cNvPr id="368" name="楕円 367"/>
        <xdr:cNvSpPr/>
      </xdr:nvSpPr>
      <xdr:spPr>
        <a:xfrm>
          <a:off x="7810500" y="145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5296</xdr:rowOff>
    </xdr:from>
    <xdr:to>
      <xdr:col>45</xdr:col>
      <xdr:colOff>177800</xdr:colOff>
      <xdr:row>85</xdr:row>
      <xdr:rowOff>34404</xdr:rowOff>
    </xdr:to>
    <xdr:cxnSp macro="">
      <xdr:nvCxnSpPr>
        <xdr:cNvPr id="369" name="直線コネクタ 368"/>
        <xdr:cNvCxnSpPr/>
      </xdr:nvCxnSpPr>
      <xdr:spPr>
        <a:xfrm flipV="1">
          <a:off x="7861300" y="1457854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148501</xdr:rowOff>
    </xdr:from>
    <xdr:to>
      <xdr:col>36</xdr:col>
      <xdr:colOff>165100</xdr:colOff>
      <xdr:row>85</xdr:row>
      <xdr:rowOff>78651</xdr:rowOff>
    </xdr:to>
    <xdr:sp macro="" textlink="">
      <xdr:nvSpPr>
        <xdr:cNvPr id="370" name="楕円 369"/>
        <xdr:cNvSpPr/>
      </xdr:nvSpPr>
      <xdr:spPr>
        <a:xfrm>
          <a:off x="6921500" y="145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27851</xdr:rowOff>
    </xdr:from>
    <xdr:to>
      <xdr:col>41</xdr:col>
      <xdr:colOff>50800</xdr:colOff>
      <xdr:row>85</xdr:row>
      <xdr:rowOff>34404</xdr:rowOff>
    </xdr:to>
    <xdr:cxnSp macro="">
      <xdr:nvCxnSpPr>
        <xdr:cNvPr id="371" name="直線コネクタ 370"/>
        <xdr:cNvCxnSpPr/>
      </xdr:nvCxnSpPr>
      <xdr:spPr>
        <a:xfrm>
          <a:off x="6972300" y="1460110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77652</xdr:rowOff>
    </xdr:from>
    <xdr:ext cx="469744" cy="259045"/>
    <xdr:sp macro="" textlink="">
      <xdr:nvSpPr>
        <xdr:cNvPr id="376" name="n_1mainValue【公営住宅】&#10;一人当たり面積"/>
        <xdr:cNvSpPr txBox="1"/>
      </xdr:nvSpPr>
      <xdr:spPr>
        <a:xfrm>
          <a:off x="9391727" y="1430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72623</xdr:rowOff>
    </xdr:from>
    <xdr:ext cx="469744" cy="259045"/>
    <xdr:sp macro="" textlink="">
      <xdr:nvSpPr>
        <xdr:cNvPr id="377" name="n_2mainValue【公営住宅】&#10;一人当たり面積"/>
        <xdr:cNvSpPr txBox="1"/>
      </xdr:nvSpPr>
      <xdr:spPr>
        <a:xfrm>
          <a:off x="8515427" y="14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101731</xdr:rowOff>
    </xdr:from>
    <xdr:ext cx="469744" cy="259045"/>
    <xdr:sp macro="" textlink="">
      <xdr:nvSpPr>
        <xdr:cNvPr id="378" name="n_3mainValue【公営住宅】&#10;一人当たり面積"/>
        <xdr:cNvSpPr txBox="1"/>
      </xdr:nvSpPr>
      <xdr:spPr>
        <a:xfrm>
          <a:off x="7626427" y="1433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95178</xdr:rowOff>
    </xdr:from>
    <xdr:ext cx="469744" cy="259045"/>
    <xdr:sp macro="" textlink="">
      <xdr:nvSpPr>
        <xdr:cNvPr id="379" name="n_4mainValue【公営住宅】&#10;一人当たり面積"/>
        <xdr:cNvSpPr txBox="1"/>
      </xdr:nvSpPr>
      <xdr:spPr>
        <a:xfrm>
          <a:off x="6737427" y="1432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48260</xdr:rowOff>
    </xdr:from>
    <xdr:to>
      <xdr:col>72</xdr:col>
      <xdr:colOff>38100</xdr:colOff>
      <xdr:row>34</xdr:row>
      <xdr:rowOff>149860</xdr:rowOff>
    </xdr:to>
    <xdr:sp macro="" textlink="">
      <xdr:nvSpPr>
        <xdr:cNvPr id="437" name="楕円 436"/>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23767</xdr:rowOff>
    </xdr:from>
    <xdr:to>
      <xdr:col>67</xdr:col>
      <xdr:colOff>101600</xdr:colOff>
      <xdr:row>34</xdr:row>
      <xdr:rowOff>125367</xdr:rowOff>
    </xdr:to>
    <xdr:sp macro="" textlink="">
      <xdr:nvSpPr>
        <xdr:cNvPr id="438" name="楕円 437"/>
        <xdr:cNvSpPr/>
      </xdr:nvSpPr>
      <xdr:spPr>
        <a:xfrm>
          <a:off x="12763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74567</xdr:rowOff>
    </xdr:from>
    <xdr:to>
      <xdr:col>71</xdr:col>
      <xdr:colOff>177800</xdr:colOff>
      <xdr:row>34</xdr:row>
      <xdr:rowOff>99060</xdr:rowOff>
    </xdr:to>
    <xdr:cxnSp macro="">
      <xdr:nvCxnSpPr>
        <xdr:cNvPr id="439" name="直線コネクタ 438"/>
        <xdr:cNvCxnSpPr/>
      </xdr:nvCxnSpPr>
      <xdr:spPr>
        <a:xfrm>
          <a:off x="12814300" y="59038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0"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1"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2"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3"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44" name="n_3mainValue【認定こども園・幼稚園・保育所】&#10;有形固定資産減価償却率"/>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141894</xdr:rowOff>
    </xdr:from>
    <xdr:ext cx="405111" cy="259045"/>
    <xdr:sp macro="" textlink="">
      <xdr:nvSpPr>
        <xdr:cNvPr id="445" name="n_4mainValue【認定こども園・幼稚園・保育所】&#10;有形固定資産減価償却率"/>
        <xdr:cNvSpPr txBox="1"/>
      </xdr:nvSpPr>
      <xdr:spPr>
        <a:xfrm>
          <a:off x="12611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67" name="直線コネクタ 466"/>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68"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69" name="直線コネクタ 468"/>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0"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71" name="直線コネクタ 470"/>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72"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73" name="フローチャート: 判断 472"/>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74" name="フローチャート: 判断 473"/>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75" name="フローチャート: 判断 474"/>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76" name="フローチャート: 判断 475"/>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77" name="フローチャート: 判断 476"/>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158445</xdr:rowOff>
    </xdr:from>
    <xdr:to>
      <xdr:col>102</xdr:col>
      <xdr:colOff>165100</xdr:colOff>
      <xdr:row>40</xdr:row>
      <xdr:rowOff>88595</xdr:rowOff>
    </xdr:to>
    <xdr:sp macro="" textlink="">
      <xdr:nvSpPr>
        <xdr:cNvPr id="483" name="楕円 482"/>
        <xdr:cNvSpPr/>
      </xdr:nvSpPr>
      <xdr:spPr>
        <a:xfrm>
          <a:off x="19494500" y="68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153874</xdr:rowOff>
    </xdr:from>
    <xdr:to>
      <xdr:col>98</xdr:col>
      <xdr:colOff>38100</xdr:colOff>
      <xdr:row>40</xdr:row>
      <xdr:rowOff>84024</xdr:rowOff>
    </xdr:to>
    <xdr:sp macro="" textlink="">
      <xdr:nvSpPr>
        <xdr:cNvPr id="484" name="楕円 483"/>
        <xdr:cNvSpPr/>
      </xdr:nvSpPr>
      <xdr:spPr>
        <a:xfrm>
          <a:off x="18605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33224</xdr:rowOff>
    </xdr:from>
    <xdr:to>
      <xdr:col>102</xdr:col>
      <xdr:colOff>114300</xdr:colOff>
      <xdr:row>40</xdr:row>
      <xdr:rowOff>37795</xdr:rowOff>
    </xdr:to>
    <xdr:cxnSp macro="">
      <xdr:nvCxnSpPr>
        <xdr:cNvPr id="485" name="直線コネクタ 484"/>
        <xdr:cNvCxnSpPr/>
      </xdr:nvCxnSpPr>
      <xdr:spPr>
        <a:xfrm>
          <a:off x="18656300" y="689122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86"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7"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8"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9"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79722</xdr:rowOff>
    </xdr:from>
    <xdr:ext cx="469744" cy="259045"/>
    <xdr:sp macro="" textlink="">
      <xdr:nvSpPr>
        <xdr:cNvPr id="490" name="n_3mainValue【認定こども園・幼稚園・保育所】&#10;一人当たり面積"/>
        <xdr:cNvSpPr txBox="1"/>
      </xdr:nvSpPr>
      <xdr:spPr>
        <a:xfrm>
          <a:off x="19310427" y="69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75151</xdr:rowOff>
    </xdr:from>
    <xdr:ext cx="469744" cy="259045"/>
    <xdr:sp macro="" textlink="">
      <xdr:nvSpPr>
        <xdr:cNvPr id="491" name="n_4mainValue【認定こども園・幼稚園・保育所】&#10;一人当たり面積"/>
        <xdr:cNvSpPr txBox="1"/>
      </xdr:nvSpPr>
      <xdr:spPr>
        <a:xfrm>
          <a:off x="18421427" y="69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7" name="直線コネクタ 516"/>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20"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21" name="直線コネクタ 520"/>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22"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23" name="フローチャート: 判断 522"/>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24" name="フローチャート: 判断 523"/>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25" name="フローチャート: 判断 524"/>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6" name="フローチャート: 判断 525"/>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7" name="フローチャート: 判断 526"/>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33" name="楕円 532"/>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34" name="【学校施設】&#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535" name="楕円 534"/>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60416</xdr:rowOff>
    </xdr:to>
    <xdr:cxnSp macro="">
      <xdr:nvCxnSpPr>
        <xdr:cNvPr id="536" name="直線コネクタ 535"/>
        <xdr:cNvCxnSpPr/>
      </xdr:nvCxnSpPr>
      <xdr:spPr>
        <a:xfrm flipV="1">
          <a:off x="15481300" y="101596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37" name="楕円 536"/>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70213</xdr:rowOff>
    </xdr:to>
    <xdr:cxnSp macro="">
      <xdr:nvCxnSpPr>
        <xdr:cNvPr id="538" name="直線コネクタ 537"/>
        <xdr:cNvCxnSpPr/>
      </xdr:nvCxnSpPr>
      <xdr:spPr>
        <a:xfrm flipV="1">
          <a:off x="14592300" y="101759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39" name="楕円 538"/>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70213</xdr:rowOff>
    </xdr:to>
    <xdr:cxnSp macro="">
      <xdr:nvCxnSpPr>
        <xdr:cNvPr id="540" name="直線コネクタ 539"/>
        <xdr:cNvCxnSpPr/>
      </xdr:nvCxnSpPr>
      <xdr:spPr>
        <a:xfrm>
          <a:off x="13703300" y="101808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41" name="楕円 540"/>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65315</xdr:rowOff>
    </xdr:to>
    <xdr:cxnSp macro="">
      <xdr:nvCxnSpPr>
        <xdr:cNvPr id="542" name="直線コネクタ 541"/>
        <xdr:cNvCxnSpPr/>
      </xdr:nvCxnSpPr>
      <xdr:spPr>
        <a:xfrm>
          <a:off x="12814300" y="1016616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43"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44"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45"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46"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547" name="n_1mainValue【学校施設】&#10;有形固定資産減価償却率"/>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48"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49" name="n_3mainValue【学校施設】&#10;有形固定資産減価償却率"/>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50" name="n_4mainValue【学校施設】&#10;有形固定資産減価償却率"/>
        <xdr:cNvSpPr txBox="1"/>
      </xdr:nvSpPr>
      <xdr:spPr>
        <a:xfrm>
          <a:off x="12611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64" name="テキスト ボックス 56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66" name="テキスト ボックス 56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8" name="テキスト ボックス 5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0" name="テキスト ボックス 5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2" name="テキスト ボックス 5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4" name="テキスト ボックス 5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76" name="直線コネクタ 575"/>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77"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78" name="直線コネクタ 577"/>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9"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80" name="直線コネクタ 579"/>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81"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82" name="フローチャート: 判断 581"/>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83" name="フローチャート: 判断 582"/>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84" name="フローチャート: 判断 583"/>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85" name="フローチャート: 判断 584"/>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86" name="フローチャート: 判断 585"/>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146579</xdr:rowOff>
    </xdr:from>
    <xdr:to>
      <xdr:col>116</xdr:col>
      <xdr:colOff>114300</xdr:colOff>
      <xdr:row>64</xdr:row>
      <xdr:rowOff>76729</xdr:rowOff>
    </xdr:to>
    <xdr:sp macro="" textlink="">
      <xdr:nvSpPr>
        <xdr:cNvPr id="592" name="楕円 591"/>
        <xdr:cNvSpPr/>
      </xdr:nvSpPr>
      <xdr:spPr>
        <a:xfrm>
          <a:off x="22110700" y="109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83923</xdr:rowOff>
    </xdr:from>
    <xdr:ext cx="469744" cy="259045"/>
    <xdr:sp macro="" textlink="">
      <xdr:nvSpPr>
        <xdr:cNvPr id="593" name="【学校施設】&#10;一人当たり面積該当値テキスト"/>
        <xdr:cNvSpPr txBox="1"/>
      </xdr:nvSpPr>
      <xdr:spPr>
        <a:xfrm>
          <a:off x="22199600" y="1088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141094</xdr:rowOff>
    </xdr:from>
    <xdr:to>
      <xdr:col>112</xdr:col>
      <xdr:colOff>38100</xdr:colOff>
      <xdr:row>64</xdr:row>
      <xdr:rowOff>71244</xdr:rowOff>
    </xdr:to>
    <xdr:sp macro="" textlink="">
      <xdr:nvSpPr>
        <xdr:cNvPr id="594" name="楕円 593"/>
        <xdr:cNvSpPr/>
      </xdr:nvSpPr>
      <xdr:spPr>
        <a:xfrm>
          <a:off x="21272500" y="10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20444</xdr:rowOff>
    </xdr:from>
    <xdr:to>
      <xdr:col>116</xdr:col>
      <xdr:colOff>63500</xdr:colOff>
      <xdr:row>64</xdr:row>
      <xdr:rowOff>25929</xdr:rowOff>
    </xdr:to>
    <xdr:cxnSp macro="">
      <xdr:nvCxnSpPr>
        <xdr:cNvPr id="595" name="直線コネクタ 594"/>
        <xdr:cNvCxnSpPr/>
      </xdr:nvCxnSpPr>
      <xdr:spPr>
        <a:xfrm>
          <a:off x="21323300" y="10993244"/>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139068</xdr:rowOff>
    </xdr:from>
    <xdr:to>
      <xdr:col>107</xdr:col>
      <xdr:colOff>101600</xdr:colOff>
      <xdr:row>64</xdr:row>
      <xdr:rowOff>69218</xdr:rowOff>
    </xdr:to>
    <xdr:sp macro="" textlink="">
      <xdr:nvSpPr>
        <xdr:cNvPr id="596" name="楕円 595"/>
        <xdr:cNvSpPr/>
      </xdr:nvSpPr>
      <xdr:spPr>
        <a:xfrm>
          <a:off x="20383500" y="109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18418</xdr:rowOff>
    </xdr:from>
    <xdr:to>
      <xdr:col>111</xdr:col>
      <xdr:colOff>177800</xdr:colOff>
      <xdr:row>64</xdr:row>
      <xdr:rowOff>20444</xdr:rowOff>
    </xdr:to>
    <xdr:cxnSp macro="">
      <xdr:nvCxnSpPr>
        <xdr:cNvPr id="597" name="直線コネクタ 596"/>
        <xdr:cNvCxnSpPr/>
      </xdr:nvCxnSpPr>
      <xdr:spPr>
        <a:xfrm>
          <a:off x="20434300" y="10991218"/>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148343</xdr:rowOff>
    </xdr:from>
    <xdr:to>
      <xdr:col>102</xdr:col>
      <xdr:colOff>165100</xdr:colOff>
      <xdr:row>64</xdr:row>
      <xdr:rowOff>78493</xdr:rowOff>
    </xdr:to>
    <xdr:sp macro="" textlink="">
      <xdr:nvSpPr>
        <xdr:cNvPr id="598" name="楕円 597"/>
        <xdr:cNvSpPr/>
      </xdr:nvSpPr>
      <xdr:spPr>
        <a:xfrm>
          <a:off x="19494500" y="109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18418</xdr:rowOff>
    </xdr:from>
    <xdr:to>
      <xdr:col>107</xdr:col>
      <xdr:colOff>50800</xdr:colOff>
      <xdr:row>64</xdr:row>
      <xdr:rowOff>27693</xdr:rowOff>
    </xdr:to>
    <xdr:cxnSp macro="">
      <xdr:nvCxnSpPr>
        <xdr:cNvPr id="599" name="直線コネクタ 598"/>
        <xdr:cNvCxnSpPr/>
      </xdr:nvCxnSpPr>
      <xdr:spPr>
        <a:xfrm flipV="1">
          <a:off x="19545300" y="10991218"/>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143314</xdr:rowOff>
    </xdr:from>
    <xdr:to>
      <xdr:col>98</xdr:col>
      <xdr:colOff>38100</xdr:colOff>
      <xdr:row>64</xdr:row>
      <xdr:rowOff>73464</xdr:rowOff>
    </xdr:to>
    <xdr:sp macro="" textlink="">
      <xdr:nvSpPr>
        <xdr:cNvPr id="600" name="楕円 599"/>
        <xdr:cNvSpPr/>
      </xdr:nvSpPr>
      <xdr:spPr>
        <a:xfrm>
          <a:off x="18605500" y="10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22664</xdr:rowOff>
    </xdr:from>
    <xdr:to>
      <xdr:col>102</xdr:col>
      <xdr:colOff>114300</xdr:colOff>
      <xdr:row>64</xdr:row>
      <xdr:rowOff>27693</xdr:rowOff>
    </xdr:to>
    <xdr:cxnSp macro="">
      <xdr:nvCxnSpPr>
        <xdr:cNvPr id="601" name="直線コネクタ 600"/>
        <xdr:cNvCxnSpPr/>
      </xdr:nvCxnSpPr>
      <xdr:spPr>
        <a:xfrm>
          <a:off x="18656300" y="109954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02"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03"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04"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05"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62371</xdr:rowOff>
    </xdr:from>
    <xdr:ext cx="469744" cy="259045"/>
    <xdr:sp macro="" textlink="">
      <xdr:nvSpPr>
        <xdr:cNvPr id="606" name="n_1mainValue【学校施設】&#10;一人当たり面積"/>
        <xdr:cNvSpPr txBox="1"/>
      </xdr:nvSpPr>
      <xdr:spPr>
        <a:xfrm>
          <a:off x="21075727" y="110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60345</xdr:rowOff>
    </xdr:from>
    <xdr:ext cx="469744" cy="259045"/>
    <xdr:sp macro="" textlink="">
      <xdr:nvSpPr>
        <xdr:cNvPr id="607" name="n_2mainValue【学校施設】&#10;一人当たり面積"/>
        <xdr:cNvSpPr txBox="1"/>
      </xdr:nvSpPr>
      <xdr:spPr>
        <a:xfrm>
          <a:off x="20199427" y="110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69620</xdr:rowOff>
    </xdr:from>
    <xdr:ext cx="469744" cy="259045"/>
    <xdr:sp macro="" textlink="">
      <xdr:nvSpPr>
        <xdr:cNvPr id="608" name="n_3mainValue【学校施設】&#10;一人当たり面積"/>
        <xdr:cNvSpPr txBox="1"/>
      </xdr:nvSpPr>
      <xdr:spPr>
        <a:xfrm>
          <a:off x="19310427" y="1104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64591</xdr:rowOff>
    </xdr:from>
    <xdr:ext cx="469744" cy="259045"/>
    <xdr:sp macro="" textlink="">
      <xdr:nvSpPr>
        <xdr:cNvPr id="609" name="n_4mainValue【学校施設】&#10;一人当たり面積"/>
        <xdr:cNvSpPr txBox="1"/>
      </xdr:nvSpPr>
      <xdr:spPr>
        <a:xfrm>
          <a:off x="18421427" y="1103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51" name="直線コネクタ 650"/>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3" name="直線コネクタ 6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54"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55" name="直線コネクタ 654"/>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56"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57" name="フローチャート: 判断 656"/>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58" name="フローチャート: 判断 657"/>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59" name="フローチャート: 判断 658"/>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60" name="フローチャート: 判断 659"/>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61" name="フローチャート: 判断 660"/>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120106</xdr:rowOff>
    </xdr:from>
    <xdr:to>
      <xdr:col>72</xdr:col>
      <xdr:colOff>38100</xdr:colOff>
      <xdr:row>104</xdr:row>
      <xdr:rowOff>50256</xdr:rowOff>
    </xdr:to>
    <xdr:sp macro="" textlink="">
      <xdr:nvSpPr>
        <xdr:cNvPr id="667" name="楕円 666"/>
        <xdr:cNvSpPr/>
      </xdr:nvSpPr>
      <xdr:spPr>
        <a:xfrm>
          <a:off x="1365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4734</xdr:rowOff>
    </xdr:from>
    <xdr:ext cx="405111" cy="259045"/>
    <xdr:sp macro="" textlink="">
      <xdr:nvSpPr>
        <xdr:cNvPr id="668"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9"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70"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71"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66783</xdr:rowOff>
    </xdr:from>
    <xdr:ext cx="405111" cy="259045"/>
    <xdr:sp macro="" textlink="">
      <xdr:nvSpPr>
        <xdr:cNvPr id="672" name="n_3mainValue【公民館】&#10;有形固定資産減価償却率"/>
        <xdr:cNvSpPr txBox="1"/>
      </xdr:nvSpPr>
      <xdr:spPr>
        <a:xfrm>
          <a:off x="13500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8" name="テキスト ボックス 68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0" name="テキスト ボックス 68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2" name="テキスト ボックス 69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4" name="テキスト ボックス 69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6" name="直線コネクタ 69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8" name="直線コネクタ 69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00" name="直線コネクタ 69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01"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02" name="フローチャート: 判断 70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3" name="フローチャート: 判断 70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4" name="フローチャート: 判断 70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5" name="フローチャート: 判断 70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6" name="フローチャート: 判断 70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65100</xdr:rowOff>
    </xdr:from>
    <xdr:to>
      <xdr:col>102</xdr:col>
      <xdr:colOff>165100</xdr:colOff>
      <xdr:row>108</xdr:row>
      <xdr:rowOff>166700</xdr:rowOff>
    </xdr:to>
    <xdr:sp macro="" textlink="">
      <xdr:nvSpPr>
        <xdr:cNvPr id="712" name="楕円 711"/>
        <xdr:cNvSpPr/>
      </xdr:nvSpPr>
      <xdr:spPr>
        <a:xfrm>
          <a:off x="19494500" y="185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140098</xdr:rowOff>
    </xdr:from>
    <xdr:ext cx="469744" cy="259045"/>
    <xdr:sp macro="" textlink="">
      <xdr:nvSpPr>
        <xdr:cNvPr id="713"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4"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5"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16"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157827</xdr:rowOff>
    </xdr:from>
    <xdr:ext cx="469744" cy="259045"/>
    <xdr:sp macro="" textlink="">
      <xdr:nvSpPr>
        <xdr:cNvPr id="717" name="n_3mainValue【公民館】&#10;一人当たり面積"/>
        <xdr:cNvSpPr txBox="1"/>
      </xdr:nvSpPr>
      <xdr:spPr>
        <a:xfrm>
          <a:off x="19310427" y="186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すべての類型において、有形固定資産減価償却率が類似団体平均を下回っている。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今後も公共施設の施設の長寿命化等を進め、将来を見据えた計画的な投資を実施しながら財政の健全化に努める。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4,767
197.13
5,051,644
4,866,113
185,531
2,783,469
5,968,558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127000</xdr:rowOff>
    </xdr:from>
    <xdr:to>
      <xdr:col>10</xdr:col>
      <xdr:colOff>165100</xdr:colOff>
      <xdr:row>35</xdr:row>
      <xdr:rowOff>57150</xdr:rowOff>
    </xdr:to>
    <xdr:sp macro="" textlink="">
      <xdr:nvSpPr>
        <xdr:cNvPr id="72" name="楕円 71"/>
        <xdr:cNvSpPr/>
      </xdr:nvSpPr>
      <xdr:spPr>
        <a:xfrm>
          <a:off x="196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144797</xdr:rowOff>
    </xdr:from>
    <xdr:ext cx="405111" cy="259045"/>
    <xdr:sp macro="" textlink="">
      <xdr:nvSpPr>
        <xdr:cNvPr id="73"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75"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76"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73677</xdr:rowOff>
    </xdr:from>
    <xdr:ext cx="405111" cy="259045"/>
    <xdr:sp macro="" textlink="">
      <xdr:nvSpPr>
        <xdr:cNvPr id="77" name="n_3mainValue【図書館】&#10;有形固定資産減価償却率"/>
        <xdr:cNvSpPr txBox="1"/>
      </xdr:nvSpPr>
      <xdr:spPr>
        <a:xfrm>
          <a:off x="1816744"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1" name="直線コネクタ 100"/>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4"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5" name="直線コネクタ 104"/>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06"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07" name="フローチャート: 判断 106"/>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08" name="フローチャート: 判断 107"/>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09" name="フローチャート: 判断 108"/>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0" name="フローチャート: 判断 109"/>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11" name="フローチャート: 判断 11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126365</xdr:rowOff>
    </xdr:from>
    <xdr:to>
      <xdr:col>41</xdr:col>
      <xdr:colOff>101600</xdr:colOff>
      <xdr:row>41</xdr:row>
      <xdr:rowOff>56515</xdr:rowOff>
    </xdr:to>
    <xdr:sp macro="" textlink="">
      <xdr:nvSpPr>
        <xdr:cNvPr id="117" name="楕円 116"/>
        <xdr:cNvSpPr/>
      </xdr:nvSpPr>
      <xdr:spPr>
        <a:xfrm>
          <a:off x="781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6367</xdr:rowOff>
    </xdr:from>
    <xdr:ext cx="469744" cy="259045"/>
    <xdr:sp macro="" textlink="">
      <xdr:nvSpPr>
        <xdr:cNvPr id="118"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19"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20"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21"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47642</xdr:rowOff>
    </xdr:from>
    <xdr:ext cx="469744" cy="259045"/>
    <xdr:sp macro="" textlink="">
      <xdr:nvSpPr>
        <xdr:cNvPr id="122" name="n_3mainValue【図書館】&#10;一人当たり面積"/>
        <xdr:cNvSpPr txBox="1"/>
      </xdr:nvSpPr>
      <xdr:spPr>
        <a:xfrm>
          <a:off x="7626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48" name="直線コネクタ 147"/>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51"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52" name="直線コネクタ 151"/>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53"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54" name="フローチャート: 判断 153"/>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55" name="フローチャート: 判断 154"/>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56" name="フローチャート: 判断 155"/>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57" name="フローチャート: 判断 156"/>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58" name="フローチャート: 判断 157"/>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64" name="楕円 163"/>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65"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66" name="楕円 165"/>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68580</xdr:rowOff>
    </xdr:to>
    <xdr:cxnSp macro="">
      <xdr:nvCxnSpPr>
        <xdr:cNvPr id="167" name="直線コネクタ 166"/>
        <xdr:cNvCxnSpPr/>
      </xdr:nvCxnSpPr>
      <xdr:spPr>
        <a:xfrm>
          <a:off x="3797300" y="106658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68" name="楕円 167"/>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35923</xdr:rowOff>
    </xdr:to>
    <xdr:cxnSp macro="">
      <xdr:nvCxnSpPr>
        <xdr:cNvPr id="169" name="直線コネクタ 168"/>
        <xdr:cNvCxnSpPr/>
      </xdr:nvCxnSpPr>
      <xdr:spPr>
        <a:xfrm>
          <a:off x="2908300" y="10629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70" name="楕円 169"/>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62</xdr:row>
      <xdr:rowOff>0</xdr:rowOff>
    </xdr:to>
    <xdr:cxnSp macro="">
      <xdr:nvCxnSpPr>
        <xdr:cNvPr id="171" name="直線コネクタ 170"/>
        <xdr:cNvCxnSpPr/>
      </xdr:nvCxnSpPr>
      <xdr:spPr>
        <a:xfrm>
          <a:off x="2019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72" name="楕円 171"/>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133894</xdr:rowOff>
    </xdr:to>
    <xdr:cxnSp macro="">
      <xdr:nvCxnSpPr>
        <xdr:cNvPr id="173" name="直線コネクタ 172"/>
        <xdr:cNvCxnSpPr/>
      </xdr:nvCxnSpPr>
      <xdr:spPr>
        <a:xfrm>
          <a:off x="1130300" y="10456817"/>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74"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75"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76"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77"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78" name="n_1mainValue【体育館・プー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79"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180" name="n_3mainValue【体育館・プール】&#10;有形固定資産減価償却率"/>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81" name="n_4mainValue【体育館・プール】&#10;有形固定資産減価償却率"/>
        <xdr:cNvSpPr txBox="1"/>
      </xdr:nvSpPr>
      <xdr:spPr>
        <a:xfrm>
          <a:off x="927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3" name="テキスト ボックス 20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5" name="テキスト ボックス 20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07" name="直線コネクタ 206"/>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08"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09" name="直線コネクタ 208"/>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10"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11" name="直線コネクタ 210"/>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12"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3" name="フローチャート: 判断 212"/>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14" name="フローチャート: 判断 213"/>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15" name="フローチャート: 判断 214"/>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16" name="フローチャート: 判断 215"/>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17" name="フローチャート: 判断 216"/>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169309</xdr:rowOff>
    </xdr:from>
    <xdr:to>
      <xdr:col>55</xdr:col>
      <xdr:colOff>50800</xdr:colOff>
      <xdr:row>64</xdr:row>
      <xdr:rowOff>99459</xdr:rowOff>
    </xdr:to>
    <xdr:sp macro="" textlink="">
      <xdr:nvSpPr>
        <xdr:cNvPr id="223" name="楕円 222"/>
        <xdr:cNvSpPr/>
      </xdr:nvSpPr>
      <xdr:spPr>
        <a:xfrm>
          <a:off x="10426700" y="109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84236</xdr:rowOff>
    </xdr:from>
    <xdr:ext cx="469744" cy="259045"/>
    <xdr:sp macro="" textlink="">
      <xdr:nvSpPr>
        <xdr:cNvPr id="224" name="【体育館・プール】&#10;一人当たり面積該当値テキスト"/>
        <xdr:cNvSpPr txBox="1"/>
      </xdr:nvSpPr>
      <xdr:spPr>
        <a:xfrm>
          <a:off x="10515600" y="1088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167023</xdr:rowOff>
    </xdr:from>
    <xdr:to>
      <xdr:col>50</xdr:col>
      <xdr:colOff>165100</xdr:colOff>
      <xdr:row>64</xdr:row>
      <xdr:rowOff>97173</xdr:rowOff>
    </xdr:to>
    <xdr:sp macro="" textlink="">
      <xdr:nvSpPr>
        <xdr:cNvPr id="225" name="楕円 224"/>
        <xdr:cNvSpPr/>
      </xdr:nvSpPr>
      <xdr:spPr>
        <a:xfrm>
          <a:off x="9588500" y="109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46373</xdr:rowOff>
    </xdr:from>
    <xdr:to>
      <xdr:col>55</xdr:col>
      <xdr:colOff>0</xdr:colOff>
      <xdr:row>64</xdr:row>
      <xdr:rowOff>48659</xdr:rowOff>
    </xdr:to>
    <xdr:cxnSp macro="">
      <xdr:nvCxnSpPr>
        <xdr:cNvPr id="226" name="直線コネクタ 225"/>
        <xdr:cNvCxnSpPr/>
      </xdr:nvCxnSpPr>
      <xdr:spPr>
        <a:xfrm>
          <a:off x="9639300" y="1101917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165553</xdr:rowOff>
    </xdr:from>
    <xdr:to>
      <xdr:col>46</xdr:col>
      <xdr:colOff>38100</xdr:colOff>
      <xdr:row>64</xdr:row>
      <xdr:rowOff>95703</xdr:rowOff>
    </xdr:to>
    <xdr:sp macro="" textlink="">
      <xdr:nvSpPr>
        <xdr:cNvPr id="227" name="楕円 226"/>
        <xdr:cNvSpPr/>
      </xdr:nvSpPr>
      <xdr:spPr>
        <a:xfrm>
          <a:off x="8699500" y="109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44903</xdr:rowOff>
    </xdr:from>
    <xdr:to>
      <xdr:col>50</xdr:col>
      <xdr:colOff>114300</xdr:colOff>
      <xdr:row>64</xdr:row>
      <xdr:rowOff>46373</xdr:rowOff>
    </xdr:to>
    <xdr:cxnSp macro="">
      <xdr:nvCxnSpPr>
        <xdr:cNvPr id="228" name="直線コネクタ 227"/>
        <xdr:cNvCxnSpPr/>
      </xdr:nvCxnSpPr>
      <xdr:spPr>
        <a:xfrm>
          <a:off x="8750300" y="1101770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165064</xdr:rowOff>
    </xdr:from>
    <xdr:to>
      <xdr:col>41</xdr:col>
      <xdr:colOff>101600</xdr:colOff>
      <xdr:row>64</xdr:row>
      <xdr:rowOff>95214</xdr:rowOff>
    </xdr:to>
    <xdr:sp macro="" textlink="">
      <xdr:nvSpPr>
        <xdr:cNvPr id="229" name="楕円 228"/>
        <xdr:cNvSpPr/>
      </xdr:nvSpPr>
      <xdr:spPr>
        <a:xfrm>
          <a:off x="7810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44414</xdr:rowOff>
    </xdr:from>
    <xdr:to>
      <xdr:col>45</xdr:col>
      <xdr:colOff>177800</xdr:colOff>
      <xdr:row>64</xdr:row>
      <xdr:rowOff>44903</xdr:rowOff>
    </xdr:to>
    <xdr:cxnSp macro="">
      <xdr:nvCxnSpPr>
        <xdr:cNvPr id="230" name="直線コネクタ 229"/>
        <xdr:cNvCxnSpPr/>
      </xdr:nvCxnSpPr>
      <xdr:spPr>
        <a:xfrm>
          <a:off x="7861300" y="11017214"/>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152817</xdr:rowOff>
    </xdr:from>
    <xdr:to>
      <xdr:col>36</xdr:col>
      <xdr:colOff>165100</xdr:colOff>
      <xdr:row>64</xdr:row>
      <xdr:rowOff>82967</xdr:rowOff>
    </xdr:to>
    <xdr:sp macro="" textlink="">
      <xdr:nvSpPr>
        <xdr:cNvPr id="231" name="楕円 230"/>
        <xdr:cNvSpPr/>
      </xdr:nvSpPr>
      <xdr:spPr>
        <a:xfrm>
          <a:off x="6921500" y="109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32167</xdr:rowOff>
    </xdr:from>
    <xdr:to>
      <xdr:col>41</xdr:col>
      <xdr:colOff>50800</xdr:colOff>
      <xdr:row>64</xdr:row>
      <xdr:rowOff>44414</xdr:rowOff>
    </xdr:to>
    <xdr:cxnSp macro="">
      <xdr:nvCxnSpPr>
        <xdr:cNvPr id="232" name="直線コネクタ 231"/>
        <xdr:cNvCxnSpPr/>
      </xdr:nvCxnSpPr>
      <xdr:spPr>
        <a:xfrm>
          <a:off x="6972300" y="11004967"/>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33"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34"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35"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36"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88300</xdr:rowOff>
    </xdr:from>
    <xdr:ext cx="469744" cy="259045"/>
    <xdr:sp macro="" textlink="">
      <xdr:nvSpPr>
        <xdr:cNvPr id="237" name="n_1mainValue【体育館・プール】&#10;一人当たり面積"/>
        <xdr:cNvSpPr txBox="1"/>
      </xdr:nvSpPr>
      <xdr:spPr>
        <a:xfrm>
          <a:off x="9391727" y="110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86830</xdr:rowOff>
    </xdr:from>
    <xdr:ext cx="469744" cy="259045"/>
    <xdr:sp macro="" textlink="">
      <xdr:nvSpPr>
        <xdr:cNvPr id="238" name="n_2mainValue【体育館・プール】&#10;一人当たり面積"/>
        <xdr:cNvSpPr txBox="1"/>
      </xdr:nvSpPr>
      <xdr:spPr>
        <a:xfrm>
          <a:off x="8515427" y="1105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86341</xdr:rowOff>
    </xdr:from>
    <xdr:ext cx="469744" cy="259045"/>
    <xdr:sp macro="" textlink="">
      <xdr:nvSpPr>
        <xdr:cNvPr id="239" name="n_3mainValue【体育館・プール】&#10;一人当たり面積"/>
        <xdr:cNvSpPr txBox="1"/>
      </xdr:nvSpPr>
      <xdr:spPr>
        <a:xfrm>
          <a:off x="7626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74094</xdr:rowOff>
    </xdr:from>
    <xdr:ext cx="469744" cy="259045"/>
    <xdr:sp macro="" textlink="">
      <xdr:nvSpPr>
        <xdr:cNvPr id="240" name="n_4mainValue【体育館・プール】&#10;一人当たり面積"/>
        <xdr:cNvSpPr txBox="1"/>
      </xdr:nvSpPr>
      <xdr:spPr>
        <a:xfrm>
          <a:off x="6737427" y="110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65" name="直線コネクタ 264"/>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68"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69" name="直線コネクタ 268"/>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0"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1" name="フローチャート: 判断 27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72" name="フローチャート: 判断 271"/>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73" name="フローチャート: 判断 272"/>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74" name="フローチャート: 判断 273"/>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75" name="フローチャート: 判断 274"/>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151130</xdr:rowOff>
    </xdr:from>
    <xdr:to>
      <xdr:col>24</xdr:col>
      <xdr:colOff>114300</xdr:colOff>
      <xdr:row>80</xdr:row>
      <xdr:rowOff>81280</xdr:rowOff>
    </xdr:to>
    <xdr:sp macro="" textlink="">
      <xdr:nvSpPr>
        <xdr:cNvPr id="281" name="楕円 280"/>
        <xdr:cNvSpPr/>
      </xdr:nvSpPr>
      <xdr:spPr>
        <a:xfrm>
          <a:off x="4584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2557</xdr:rowOff>
    </xdr:from>
    <xdr:ext cx="405111" cy="259045"/>
    <xdr:sp macro="" textlink="">
      <xdr:nvSpPr>
        <xdr:cNvPr id="282" name="【福祉施設】&#10;有形固定資産減価償却率該当値テキスト"/>
        <xdr:cNvSpPr txBox="1"/>
      </xdr:nvSpPr>
      <xdr:spPr>
        <a:xfrm>
          <a:off x="4673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3" name="楕円 282"/>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30480</xdr:rowOff>
    </xdr:from>
    <xdr:to>
      <xdr:col>24</xdr:col>
      <xdr:colOff>63500</xdr:colOff>
      <xdr:row>80</xdr:row>
      <xdr:rowOff>41911</xdr:rowOff>
    </xdr:to>
    <xdr:cxnSp macro="">
      <xdr:nvCxnSpPr>
        <xdr:cNvPr id="284" name="直線コネクタ 283"/>
        <xdr:cNvCxnSpPr/>
      </xdr:nvCxnSpPr>
      <xdr:spPr>
        <a:xfrm flipV="1">
          <a:off x="3797300" y="13746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85" name="楕円 284"/>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41911</xdr:rowOff>
    </xdr:to>
    <xdr:cxnSp macro="">
      <xdr:nvCxnSpPr>
        <xdr:cNvPr id="286" name="直線コネクタ 285"/>
        <xdr:cNvCxnSpPr/>
      </xdr:nvCxnSpPr>
      <xdr:spPr>
        <a:xfrm>
          <a:off x="2908300" y="13708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87"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88"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89"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90"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1" name="n_1mainValue【福祉施設】&#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92"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16" name="直線コネクタ 315"/>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17"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18" name="直線コネクタ 317"/>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19"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20" name="直線コネクタ 319"/>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21"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22" name="フローチャート: 判断 321"/>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23" name="フローチャート: 判断 322"/>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24" name="フローチャート: 判断 323"/>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25" name="フローチャート: 判断 324"/>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26" name="フローチャート: 判断 325"/>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32" name="楕円 331"/>
        <xdr:cNvSpPr/>
      </xdr:nvSpPr>
      <xdr:spPr>
        <a:xfrm>
          <a:off x="10426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110762</xdr:rowOff>
    </xdr:from>
    <xdr:ext cx="469744" cy="259045"/>
    <xdr:sp macro="" textlink="">
      <xdr:nvSpPr>
        <xdr:cNvPr id="333" name="【福祉施設】&#10;一人当たり面積該当値テキスト"/>
        <xdr:cNvSpPr txBox="1"/>
      </xdr:nvSpPr>
      <xdr:spPr>
        <a:xfrm>
          <a:off x="10515600" y="141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42545</xdr:rowOff>
    </xdr:from>
    <xdr:to>
      <xdr:col>50</xdr:col>
      <xdr:colOff>165100</xdr:colOff>
      <xdr:row>83</xdr:row>
      <xdr:rowOff>144145</xdr:rowOff>
    </xdr:to>
    <xdr:sp macro="" textlink="">
      <xdr:nvSpPr>
        <xdr:cNvPr id="334" name="楕円 333"/>
        <xdr:cNvSpPr/>
      </xdr:nvSpPr>
      <xdr:spPr>
        <a:xfrm>
          <a:off x="958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93345</xdr:rowOff>
    </xdr:from>
    <xdr:to>
      <xdr:col>55</xdr:col>
      <xdr:colOff>0</xdr:colOff>
      <xdr:row>83</xdr:row>
      <xdr:rowOff>138685</xdr:rowOff>
    </xdr:to>
    <xdr:cxnSp macro="">
      <xdr:nvCxnSpPr>
        <xdr:cNvPr id="335" name="直線コネクタ 334"/>
        <xdr:cNvCxnSpPr/>
      </xdr:nvCxnSpPr>
      <xdr:spPr>
        <a:xfrm>
          <a:off x="9639300" y="14323695"/>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32638</xdr:rowOff>
    </xdr:from>
    <xdr:to>
      <xdr:col>46</xdr:col>
      <xdr:colOff>38100</xdr:colOff>
      <xdr:row>83</xdr:row>
      <xdr:rowOff>134238</xdr:rowOff>
    </xdr:to>
    <xdr:sp macro="" textlink="">
      <xdr:nvSpPr>
        <xdr:cNvPr id="336" name="楕円 335"/>
        <xdr:cNvSpPr/>
      </xdr:nvSpPr>
      <xdr:spPr>
        <a:xfrm>
          <a:off x="8699500" y="142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83438</xdr:rowOff>
    </xdr:from>
    <xdr:to>
      <xdr:col>50</xdr:col>
      <xdr:colOff>114300</xdr:colOff>
      <xdr:row>83</xdr:row>
      <xdr:rowOff>93345</xdr:rowOff>
    </xdr:to>
    <xdr:cxnSp macro="">
      <xdr:nvCxnSpPr>
        <xdr:cNvPr id="337" name="直線コネクタ 336"/>
        <xdr:cNvCxnSpPr/>
      </xdr:nvCxnSpPr>
      <xdr:spPr>
        <a:xfrm>
          <a:off x="8750300" y="1431378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338" name="n_1aveValue【福祉施設】&#10;一人当たり面積"/>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39"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40"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41"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160672</xdr:rowOff>
    </xdr:from>
    <xdr:ext cx="469744" cy="259045"/>
    <xdr:sp macro="" textlink="">
      <xdr:nvSpPr>
        <xdr:cNvPr id="342" name="n_1mainValue【福祉施設】&#10;一人当たり面積"/>
        <xdr:cNvSpPr txBox="1"/>
      </xdr:nvSpPr>
      <xdr:spPr>
        <a:xfrm>
          <a:off x="9391727"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150765</xdr:rowOff>
    </xdr:from>
    <xdr:ext cx="469744" cy="259045"/>
    <xdr:sp macro="" textlink="">
      <xdr:nvSpPr>
        <xdr:cNvPr id="343" name="n_2mainValue【福祉施設】&#10;一人当たり面積"/>
        <xdr:cNvSpPr txBox="1"/>
      </xdr:nvSpPr>
      <xdr:spPr>
        <a:xfrm>
          <a:off x="8515427" y="140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6" name="テキスト ボックス 355"/>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4" name="テキスト ボックス 36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66" name="直線コネクタ 365"/>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67"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8" name="直線コネクタ 36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69"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70" name="直線コネクタ 369"/>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71" name="【市民会館】&#10;有形固定資産減価償却率平均値テキスト"/>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72" name="フローチャート: 判断 371"/>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73" name="フローチャート: 判断 372"/>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74" name="フローチャート: 判断 373"/>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75" name="フローチャート: 判断 374"/>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76" name="フローチャート: 判断 375"/>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101</xdr:row>
      <xdr:rowOff>57404</xdr:rowOff>
    </xdr:from>
    <xdr:to>
      <xdr:col>10</xdr:col>
      <xdr:colOff>165100</xdr:colOff>
      <xdr:row>101</xdr:row>
      <xdr:rowOff>159004</xdr:rowOff>
    </xdr:to>
    <xdr:sp macro="" textlink="">
      <xdr:nvSpPr>
        <xdr:cNvPr id="382" name="楕円 381"/>
        <xdr:cNvSpPr/>
      </xdr:nvSpPr>
      <xdr:spPr>
        <a:xfrm>
          <a:off x="1968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83"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84"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85" name="n_3aveValue【市民会館】&#10;有形固定資産減価償却率"/>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86"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87" name="n_3mainValue【市民会館】&#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8" name="直線コネクタ 39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9" name="テキスト ボックス 39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0" name="直線コネクタ 39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1" name="テキスト ボックス 40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2" name="直線コネクタ 40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3" name="テキスト ボックス 40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4" name="直線コネクタ 40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5" name="テキスト ボックス 40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09" name="直線コネクタ 408"/>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10"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11" name="直線コネクタ 410"/>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12"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13" name="直線コネクタ 412"/>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14"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15" name="フローチャート: 判断 414"/>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16" name="フローチャート: 判断 415"/>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17" name="フローチャート: 判断 416"/>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18" name="フローチャート: 判断 417"/>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19" name="フローチャート: 判断 418"/>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115926</xdr:rowOff>
    </xdr:from>
    <xdr:to>
      <xdr:col>41</xdr:col>
      <xdr:colOff>101600</xdr:colOff>
      <xdr:row>107</xdr:row>
      <xdr:rowOff>46076</xdr:rowOff>
    </xdr:to>
    <xdr:sp macro="" textlink="">
      <xdr:nvSpPr>
        <xdr:cNvPr id="425" name="楕円 424"/>
        <xdr:cNvSpPr/>
      </xdr:nvSpPr>
      <xdr:spPr>
        <a:xfrm>
          <a:off x="7810500" y="18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426"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27"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28"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429"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37203</xdr:rowOff>
    </xdr:from>
    <xdr:ext cx="469744" cy="259045"/>
    <xdr:sp macro="" textlink="">
      <xdr:nvSpPr>
        <xdr:cNvPr id="430" name="n_3mainValue【市民会館】&#10;一人当たり面積"/>
        <xdr:cNvSpPr txBox="1"/>
      </xdr:nvSpPr>
      <xdr:spPr>
        <a:xfrm>
          <a:off x="7626427" y="183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1" name="テキスト ボックス 44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3" name="テキスト ボックス 44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3" name="テキスト ボックス 45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56" name="直線コネクタ 455"/>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8" name="直線コネクタ 45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59"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60" name="直線コネクタ 45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61"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62" name="フローチャート: 判断 461"/>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63" name="フローチャート: 判断 462"/>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64" name="フローチャート: 判断 463"/>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65" name="フローチャート: 判断 464"/>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66" name="フローチャート: 判断 465"/>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72" name="楕円 471"/>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473" name="【一般廃棄物処理施設】&#10;有形固定資産減価償却率該当値テキスト"/>
        <xdr:cNvSpPr txBox="1"/>
      </xdr:nvSpPr>
      <xdr:spPr>
        <a:xfrm>
          <a:off x="16357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74" name="楕円 473"/>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63137</xdr:rowOff>
    </xdr:to>
    <xdr:cxnSp macro="">
      <xdr:nvCxnSpPr>
        <xdr:cNvPr id="475" name="直線コネクタ 474"/>
        <xdr:cNvCxnSpPr/>
      </xdr:nvCxnSpPr>
      <xdr:spPr>
        <a:xfrm>
          <a:off x="15481300" y="65227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476" name="楕円 475"/>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125186</xdr:rowOff>
    </xdr:from>
    <xdr:to>
      <xdr:col>81</xdr:col>
      <xdr:colOff>50800</xdr:colOff>
      <xdr:row>38</xdr:row>
      <xdr:rowOff>7620</xdr:rowOff>
    </xdr:to>
    <xdr:cxnSp macro="">
      <xdr:nvCxnSpPr>
        <xdr:cNvPr id="477" name="直線コネクタ 476"/>
        <xdr:cNvCxnSpPr/>
      </xdr:nvCxnSpPr>
      <xdr:spPr>
        <a:xfrm>
          <a:off x="14592300" y="64688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478" name="楕円 477"/>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125186</xdr:rowOff>
    </xdr:to>
    <xdr:cxnSp macro="">
      <xdr:nvCxnSpPr>
        <xdr:cNvPr id="479" name="直線コネクタ 478"/>
        <xdr:cNvCxnSpPr/>
      </xdr:nvCxnSpPr>
      <xdr:spPr>
        <a:xfrm>
          <a:off x="13703300" y="64394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xdr:rowOff>
    </xdr:from>
    <xdr:to>
      <xdr:col>67</xdr:col>
      <xdr:colOff>101600</xdr:colOff>
      <xdr:row>35</xdr:row>
      <xdr:rowOff>102507</xdr:rowOff>
    </xdr:to>
    <xdr:sp macro="" textlink="">
      <xdr:nvSpPr>
        <xdr:cNvPr id="480" name="楕円 479"/>
        <xdr:cNvSpPr/>
      </xdr:nvSpPr>
      <xdr:spPr>
        <a:xfrm>
          <a:off x="12763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51707</xdr:rowOff>
    </xdr:from>
    <xdr:to>
      <xdr:col>71</xdr:col>
      <xdr:colOff>177800</xdr:colOff>
      <xdr:row>37</xdr:row>
      <xdr:rowOff>95794</xdr:rowOff>
    </xdr:to>
    <xdr:cxnSp macro="">
      <xdr:nvCxnSpPr>
        <xdr:cNvPr id="481" name="直線コネクタ 480"/>
        <xdr:cNvCxnSpPr/>
      </xdr:nvCxnSpPr>
      <xdr:spPr>
        <a:xfrm>
          <a:off x="12814300" y="6052457"/>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82"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83"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84"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85"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86"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21063</xdr:rowOff>
    </xdr:from>
    <xdr:ext cx="405111" cy="259045"/>
    <xdr:sp macro="" textlink="">
      <xdr:nvSpPr>
        <xdr:cNvPr id="487" name="n_2mainValue【一般廃棄物処理施設】&#10;有形固定資産減価償却率"/>
        <xdr:cNvSpPr txBox="1"/>
      </xdr:nvSpPr>
      <xdr:spPr>
        <a:xfrm>
          <a:off x="14389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488"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119034</xdr:rowOff>
    </xdr:from>
    <xdr:ext cx="405111" cy="259045"/>
    <xdr:sp macro="" textlink="">
      <xdr:nvSpPr>
        <xdr:cNvPr id="489" name="n_4mainValue【一般廃棄物処理施設】&#10;有形固定資産減価償却率"/>
        <xdr:cNvSpPr txBox="1"/>
      </xdr:nvSpPr>
      <xdr:spPr>
        <a:xfrm>
          <a:off x="12611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1" name="テキスト ボックス 50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3" name="テキスト ボックス 50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5" name="テキスト ボックス 50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7" name="テキスト ボックス 50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9" name="テキスト ボックス 50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1" name="テキスト ボックス 51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3" name="テキスト ボックス 51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15" name="直線コネクタ 514"/>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16"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17" name="直線コネクタ 516"/>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18"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19" name="直線コネクタ 518"/>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520"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21" name="フローチャート: 判断 520"/>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22" name="フローチャート: 判断 521"/>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23" name="フローチャート: 判断 522"/>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24" name="フローチャート: 判断 523"/>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25" name="フローチャート: 判断 524"/>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28466</xdr:rowOff>
    </xdr:from>
    <xdr:to>
      <xdr:col>116</xdr:col>
      <xdr:colOff>114300</xdr:colOff>
      <xdr:row>41</xdr:row>
      <xdr:rowOff>130066</xdr:rowOff>
    </xdr:to>
    <xdr:sp macro="" textlink="">
      <xdr:nvSpPr>
        <xdr:cNvPr id="531" name="楕円 530"/>
        <xdr:cNvSpPr/>
      </xdr:nvSpPr>
      <xdr:spPr>
        <a:xfrm>
          <a:off x="22110700" y="70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51343</xdr:rowOff>
    </xdr:from>
    <xdr:ext cx="599010" cy="259045"/>
    <xdr:sp macro="" textlink="">
      <xdr:nvSpPr>
        <xdr:cNvPr id="532" name="【一般廃棄物処理施設】&#10;一人当たり有形固定資産（償却資産）額該当値テキスト"/>
        <xdr:cNvSpPr txBox="1"/>
      </xdr:nvSpPr>
      <xdr:spPr>
        <a:xfrm>
          <a:off x="22199600" y="69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115015</xdr:rowOff>
    </xdr:from>
    <xdr:to>
      <xdr:col>112</xdr:col>
      <xdr:colOff>38100</xdr:colOff>
      <xdr:row>42</xdr:row>
      <xdr:rowOff>45165</xdr:rowOff>
    </xdr:to>
    <xdr:sp macro="" textlink="">
      <xdr:nvSpPr>
        <xdr:cNvPr id="533" name="楕円 532"/>
        <xdr:cNvSpPr/>
      </xdr:nvSpPr>
      <xdr:spPr>
        <a:xfrm>
          <a:off x="21272500" y="71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79266</xdr:rowOff>
    </xdr:from>
    <xdr:to>
      <xdr:col>116</xdr:col>
      <xdr:colOff>63500</xdr:colOff>
      <xdr:row>41</xdr:row>
      <xdr:rowOff>165815</xdr:rowOff>
    </xdr:to>
    <xdr:cxnSp macro="">
      <xdr:nvCxnSpPr>
        <xdr:cNvPr id="534" name="直線コネクタ 533"/>
        <xdr:cNvCxnSpPr/>
      </xdr:nvCxnSpPr>
      <xdr:spPr>
        <a:xfrm flipV="1">
          <a:off x="21323300" y="7108716"/>
          <a:ext cx="838200" cy="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113224</xdr:rowOff>
    </xdr:from>
    <xdr:to>
      <xdr:col>107</xdr:col>
      <xdr:colOff>101600</xdr:colOff>
      <xdr:row>42</xdr:row>
      <xdr:rowOff>43374</xdr:rowOff>
    </xdr:to>
    <xdr:sp macro="" textlink="">
      <xdr:nvSpPr>
        <xdr:cNvPr id="535" name="楕円 534"/>
        <xdr:cNvSpPr/>
      </xdr:nvSpPr>
      <xdr:spPr>
        <a:xfrm>
          <a:off x="20383500" y="7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164024</xdr:rowOff>
    </xdr:from>
    <xdr:to>
      <xdr:col>111</xdr:col>
      <xdr:colOff>177800</xdr:colOff>
      <xdr:row>41</xdr:row>
      <xdr:rowOff>165815</xdr:rowOff>
    </xdr:to>
    <xdr:cxnSp macro="">
      <xdr:nvCxnSpPr>
        <xdr:cNvPr id="536" name="直線コネクタ 535"/>
        <xdr:cNvCxnSpPr/>
      </xdr:nvCxnSpPr>
      <xdr:spPr>
        <a:xfrm>
          <a:off x="20434300" y="719347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108557</xdr:rowOff>
    </xdr:from>
    <xdr:to>
      <xdr:col>102</xdr:col>
      <xdr:colOff>165100</xdr:colOff>
      <xdr:row>42</xdr:row>
      <xdr:rowOff>38707</xdr:rowOff>
    </xdr:to>
    <xdr:sp macro="" textlink="">
      <xdr:nvSpPr>
        <xdr:cNvPr id="537" name="楕円 536"/>
        <xdr:cNvSpPr/>
      </xdr:nvSpPr>
      <xdr:spPr>
        <a:xfrm>
          <a:off x="19494500" y="71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159357</xdr:rowOff>
    </xdr:from>
    <xdr:to>
      <xdr:col>107</xdr:col>
      <xdr:colOff>50800</xdr:colOff>
      <xdr:row>41</xdr:row>
      <xdr:rowOff>164024</xdr:rowOff>
    </xdr:to>
    <xdr:cxnSp macro="">
      <xdr:nvCxnSpPr>
        <xdr:cNvPr id="538" name="直線コネクタ 537"/>
        <xdr:cNvCxnSpPr/>
      </xdr:nvCxnSpPr>
      <xdr:spPr>
        <a:xfrm>
          <a:off x="19545300" y="718880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110317</xdr:rowOff>
    </xdr:from>
    <xdr:to>
      <xdr:col>98</xdr:col>
      <xdr:colOff>38100</xdr:colOff>
      <xdr:row>42</xdr:row>
      <xdr:rowOff>40467</xdr:rowOff>
    </xdr:to>
    <xdr:sp macro="" textlink="">
      <xdr:nvSpPr>
        <xdr:cNvPr id="539" name="楕円 538"/>
        <xdr:cNvSpPr/>
      </xdr:nvSpPr>
      <xdr:spPr>
        <a:xfrm>
          <a:off x="18605500" y="71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159357</xdr:rowOff>
    </xdr:from>
    <xdr:to>
      <xdr:col>102</xdr:col>
      <xdr:colOff>114300</xdr:colOff>
      <xdr:row>41</xdr:row>
      <xdr:rowOff>161117</xdr:rowOff>
    </xdr:to>
    <xdr:cxnSp macro="">
      <xdr:nvCxnSpPr>
        <xdr:cNvPr id="540" name="直線コネクタ 539"/>
        <xdr:cNvCxnSpPr/>
      </xdr:nvCxnSpPr>
      <xdr:spPr>
        <a:xfrm flipV="1">
          <a:off x="18656300" y="7188807"/>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41"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42"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43"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44"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36292</xdr:rowOff>
    </xdr:from>
    <xdr:ext cx="534377" cy="259045"/>
    <xdr:sp macro="" textlink="">
      <xdr:nvSpPr>
        <xdr:cNvPr id="545" name="n_1mainValue【一般廃棄物処理施設】&#10;一人当たり有形固定資産（償却資産）額"/>
        <xdr:cNvSpPr txBox="1"/>
      </xdr:nvSpPr>
      <xdr:spPr>
        <a:xfrm>
          <a:off x="21043411" y="72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34501</xdr:rowOff>
    </xdr:from>
    <xdr:ext cx="534377" cy="259045"/>
    <xdr:sp macro="" textlink="">
      <xdr:nvSpPr>
        <xdr:cNvPr id="546" name="n_2mainValue【一般廃棄物処理施設】&#10;一人当たり有形固定資産（償却資産）額"/>
        <xdr:cNvSpPr txBox="1"/>
      </xdr:nvSpPr>
      <xdr:spPr>
        <a:xfrm>
          <a:off x="20167111" y="72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29834</xdr:rowOff>
    </xdr:from>
    <xdr:ext cx="534377" cy="259045"/>
    <xdr:sp macro="" textlink="">
      <xdr:nvSpPr>
        <xdr:cNvPr id="547" name="n_3mainValue【一般廃棄物処理施設】&#10;一人当たり有形固定資産（償却資産）額"/>
        <xdr:cNvSpPr txBox="1"/>
      </xdr:nvSpPr>
      <xdr:spPr>
        <a:xfrm>
          <a:off x="19278111" y="72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31594</xdr:rowOff>
    </xdr:from>
    <xdr:ext cx="534377" cy="259045"/>
    <xdr:sp macro="" textlink="">
      <xdr:nvSpPr>
        <xdr:cNvPr id="548" name="n_4mainValue【一般廃棄物処理施設】&#10;一人当たり有形固定資産（償却資産）額"/>
        <xdr:cNvSpPr txBox="1"/>
      </xdr:nvSpPr>
      <xdr:spPr>
        <a:xfrm>
          <a:off x="18389111" y="72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5" name="テキスト ボックス 5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7" name="テキスト ボックス 57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7" name="テキスト ボックス 58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90" name="直線コネクタ 589"/>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2" name="直線コネクタ 59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93"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4" name="直線コネクタ 59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95"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96" name="フローチャート: 判断 59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97" name="フローチャート: 判断 596"/>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98" name="フローチャート: 判断 597"/>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99" name="フローチャート: 判断 598"/>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00" name="フローチャート: 判断 599"/>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606" name="楕円 605"/>
        <xdr:cNvSpPr/>
      </xdr:nvSpPr>
      <xdr:spPr>
        <a:xfrm>
          <a:off x="16268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39206</xdr:rowOff>
    </xdr:from>
    <xdr:ext cx="405111" cy="259045"/>
    <xdr:sp macro="" textlink="">
      <xdr:nvSpPr>
        <xdr:cNvPr id="607" name="【消防施設】&#10;有形固定資産減価償却率該当値テキスト"/>
        <xdr:cNvSpPr txBox="1"/>
      </xdr:nvSpPr>
      <xdr:spPr>
        <a:xfrm>
          <a:off x="16357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08" name="楕円 607"/>
        <xdr:cNvSpPr/>
      </xdr:nvSpPr>
      <xdr:spPr>
        <a:xfrm>
          <a:off x="1543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111579</xdr:rowOff>
    </xdr:to>
    <xdr:cxnSp macro="">
      <xdr:nvCxnSpPr>
        <xdr:cNvPr id="609" name="直線コネクタ 608"/>
        <xdr:cNvCxnSpPr/>
      </xdr:nvCxnSpPr>
      <xdr:spPr>
        <a:xfrm>
          <a:off x="15481300" y="1465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610" name="楕円 609"/>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78921</xdr:rowOff>
    </xdr:to>
    <xdr:cxnSp macro="">
      <xdr:nvCxnSpPr>
        <xdr:cNvPr id="611" name="直線コネクタ 610"/>
        <xdr:cNvCxnSpPr/>
      </xdr:nvCxnSpPr>
      <xdr:spPr>
        <a:xfrm>
          <a:off x="14592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12" name="楕円 611"/>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46264</xdr:rowOff>
    </xdr:to>
    <xdr:cxnSp macro="">
      <xdr:nvCxnSpPr>
        <xdr:cNvPr id="613" name="直線コネクタ 612"/>
        <xdr:cNvCxnSpPr/>
      </xdr:nvCxnSpPr>
      <xdr:spPr>
        <a:xfrm>
          <a:off x="13703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14"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15"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16"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17"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18" name="n_1mainValue【消防施設】&#10;有形固定資産減価償却率"/>
        <xdr:cNvSpPr txBox="1"/>
      </xdr:nvSpPr>
      <xdr:spPr>
        <a:xfrm>
          <a:off x="15266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619" name="n_2mainValue【消防施設】&#10;有形固定資産減価償却率"/>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20" name="n_3mainValue【消防施設】&#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44" name="直線コネクタ 643"/>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5"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6" name="直線コネクタ 645"/>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47"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48" name="直線コネクタ 647"/>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49"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50" name="フローチャート: 判断 649"/>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51" name="フローチャート: 判断 650"/>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52" name="フローチャート: 判断 651"/>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53" name="フローチャート: 判断 652"/>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54" name="フローチャート: 判断 653"/>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60" name="楕円 659"/>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1"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145796</xdr:rowOff>
    </xdr:from>
    <xdr:to>
      <xdr:col>112</xdr:col>
      <xdr:colOff>38100</xdr:colOff>
      <xdr:row>86</xdr:row>
      <xdr:rowOff>75946</xdr:rowOff>
    </xdr:to>
    <xdr:sp macro="" textlink="">
      <xdr:nvSpPr>
        <xdr:cNvPr id="662" name="楕円 661"/>
        <xdr:cNvSpPr/>
      </xdr:nvSpPr>
      <xdr:spPr>
        <a:xfrm>
          <a:off x="21272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25146</xdr:rowOff>
    </xdr:from>
    <xdr:to>
      <xdr:col>116</xdr:col>
      <xdr:colOff>63500</xdr:colOff>
      <xdr:row>86</xdr:row>
      <xdr:rowOff>26670</xdr:rowOff>
    </xdr:to>
    <xdr:cxnSp macro="">
      <xdr:nvCxnSpPr>
        <xdr:cNvPr id="663" name="直線コネクタ 662"/>
        <xdr:cNvCxnSpPr/>
      </xdr:nvCxnSpPr>
      <xdr:spPr>
        <a:xfrm>
          <a:off x="21323300" y="147698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144272</xdr:rowOff>
    </xdr:from>
    <xdr:to>
      <xdr:col>107</xdr:col>
      <xdr:colOff>101600</xdr:colOff>
      <xdr:row>86</xdr:row>
      <xdr:rowOff>74422</xdr:rowOff>
    </xdr:to>
    <xdr:sp macro="" textlink="">
      <xdr:nvSpPr>
        <xdr:cNvPr id="664" name="楕円 663"/>
        <xdr:cNvSpPr/>
      </xdr:nvSpPr>
      <xdr:spPr>
        <a:xfrm>
          <a:off x="20383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23622</xdr:rowOff>
    </xdr:from>
    <xdr:to>
      <xdr:col>111</xdr:col>
      <xdr:colOff>177800</xdr:colOff>
      <xdr:row>86</xdr:row>
      <xdr:rowOff>25146</xdr:rowOff>
    </xdr:to>
    <xdr:cxnSp macro="">
      <xdr:nvCxnSpPr>
        <xdr:cNvPr id="665" name="直線コネクタ 664"/>
        <xdr:cNvCxnSpPr/>
      </xdr:nvCxnSpPr>
      <xdr:spPr>
        <a:xfrm>
          <a:off x="20434300" y="147683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142748</xdr:rowOff>
    </xdr:from>
    <xdr:to>
      <xdr:col>102</xdr:col>
      <xdr:colOff>165100</xdr:colOff>
      <xdr:row>86</xdr:row>
      <xdr:rowOff>72898</xdr:rowOff>
    </xdr:to>
    <xdr:sp macro="" textlink="">
      <xdr:nvSpPr>
        <xdr:cNvPr id="666" name="楕円 665"/>
        <xdr:cNvSpPr/>
      </xdr:nvSpPr>
      <xdr:spPr>
        <a:xfrm>
          <a:off x="19494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22098</xdr:rowOff>
    </xdr:from>
    <xdr:to>
      <xdr:col>107</xdr:col>
      <xdr:colOff>50800</xdr:colOff>
      <xdr:row>86</xdr:row>
      <xdr:rowOff>23622</xdr:rowOff>
    </xdr:to>
    <xdr:cxnSp macro="">
      <xdr:nvCxnSpPr>
        <xdr:cNvPr id="667" name="直線コネクタ 666"/>
        <xdr:cNvCxnSpPr/>
      </xdr:nvCxnSpPr>
      <xdr:spPr>
        <a:xfrm>
          <a:off x="19545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68"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69"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70"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71"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67073</xdr:rowOff>
    </xdr:from>
    <xdr:ext cx="469744" cy="259045"/>
    <xdr:sp macro="" textlink="">
      <xdr:nvSpPr>
        <xdr:cNvPr id="672" name="n_1mainValue【消防施設】&#10;一人当たり面積"/>
        <xdr:cNvSpPr txBox="1"/>
      </xdr:nvSpPr>
      <xdr:spPr>
        <a:xfrm>
          <a:off x="21075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65549</xdr:rowOff>
    </xdr:from>
    <xdr:ext cx="469744" cy="259045"/>
    <xdr:sp macro="" textlink="">
      <xdr:nvSpPr>
        <xdr:cNvPr id="673" name="n_2mainValue【消防施設】&#10;一人当たり面積"/>
        <xdr:cNvSpPr txBox="1"/>
      </xdr:nvSpPr>
      <xdr:spPr>
        <a:xfrm>
          <a:off x="20199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64025</xdr:rowOff>
    </xdr:from>
    <xdr:ext cx="469744" cy="259045"/>
    <xdr:sp macro="" textlink="">
      <xdr:nvSpPr>
        <xdr:cNvPr id="674" name="n_3mainValue【消防施設】&#10;一人当たり面積"/>
        <xdr:cNvSpPr txBox="1"/>
      </xdr:nvSpPr>
      <xdr:spPr>
        <a:xfrm>
          <a:off x="19310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5" name="テキスト ボックス 6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7" name="テキスト ボックス 68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5" name="テキスト ボックス 69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8" name="直線コネクタ 69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00" name="直線コネクタ 69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0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2" name="直線コネクタ 7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03"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04" name="フローチャート: 判断 70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05" name="フローチャート: 判断 70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06" name="フローチャート: 判断 70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07" name="フローチャート: 判断 70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08" name="フローチャート: 判断 70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14" name="楕円 713"/>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715" name="【庁舎】&#10;有形固定資産減価償却率該当値テキスト"/>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16" name="楕円 715"/>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69850</xdr:rowOff>
    </xdr:to>
    <xdr:cxnSp macro="">
      <xdr:nvCxnSpPr>
        <xdr:cNvPr id="717" name="直線コネクタ 716"/>
        <xdr:cNvCxnSpPr/>
      </xdr:nvCxnSpPr>
      <xdr:spPr>
        <a:xfrm flipV="1">
          <a:off x="15481300" y="1714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18" name="楕円 717"/>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19" name="直線コネクタ 718"/>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720" name="楕円 719"/>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69850</xdr:rowOff>
    </xdr:to>
    <xdr:cxnSp macro="">
      <xdr:nvCxnSpPr>
        <xdr:cNvPr id="721" name="直線コネクタ 720"/>
        <xdr:cNvCxnSpPr/>
      </xdr:nvCxnSpPr>
      <xdr:spPr>
        <a:xfrm>
          <a:off x="13703300" y="183946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722" name="楕円 721"/>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49530</xdr:rowOff>
    </xdr:to>
    <xdr:cxnSp macro="">
      <xdr:nvCxnSpPr>
        <xdr:cNvPr id="723" name="直線コネクタ 722"/>
        <xdr:cNvCxnSpPr/>
      </xdr:nvCxnSpPr>
      <xdr:spPr>
        <a:xfrm>
          <a:off x="12814300" y="1837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24"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25"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26"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27"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28"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29"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730" name="n_3mainValue【庁舎】&#10;有形固定資産減価償却率"/>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731" name="n_4mainValue【庁舎】&#10;有形固定資産減価償却率"/>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55" name="直線コネクタ 754"/>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56"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57" name="直線コネクタ 756"/>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58"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59" name="直線コネクタ 758"/>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60"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61" name="フローチャート: 判断 760"/>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62" name="フローチャート: 判断 761"/>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63" name="フローチャート: 判断 762"/>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64" name="フローチャート: 判断 763"/>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65" name="フローチャート: 判断 764"/>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71" name="楕円 770"/>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121031</xdr:rowOff>
    </xdr:from>
    <xdr:to>
      <xdr:col>107</xdr:col>
      <xdr:colOff>101600</xdr:colOff>
      <xdr:row>108</xdr:row>
      <xdr:rowOff>51181</xdr:rowOff>
    </xdr:to>
    <xdr:sp macro="" textlink="">
      <xdr:nvSpPr>
        <xdr:cNvPr id="772" name="楕円 771"/>
        <xdr:cNvSpPr/>
      </xdr:nvSpPr>
      <xdr:spPr>
        <a:xfrm>
          <a:off x="20383500" y="184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xdr:rowOff>
    </xdr:from>
    <xdr:to>
      <xdr:col>111</xdr:col>
      <xdr:colOff>177800</xdr:colOff>
      <xdr:row>108</xdr:row>
      <xdr:rowOff>3048</xdr:rowOff>
    </xdr:to>
    <xdr:cxnSp macro="">
      <xdr:nvCxnSpPr>
        <xdr:cNvPr id="773" name="直線コネクタ 772"/>
        <xdr:cNvCxnSpPr/>
      </xdr:nvCxnSpPr>
      <xdr:spPr>
        <a:xfrm>
          <a:off x="20434300" y="1851698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774" name="楕円 773"/>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108</xdr:row>
      <xdr:rowOff>381</xdr:rowOff>
    </xdr:to>
    <xdr:cxnSp macro="">
      <xdr:nvCxnSpPr>
        <xdr:cNvPr id="775" name="直線コネクタ 774"/>
        <xdr:cNvCxnSpPr/>
      </xdr:nvCxnSpPr>
      <xdr:spPr>
        <a:xfrm>
          <a:off x="19545300" y="185150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96647</xdr:rowOff>
    </xdr:from>
    <xdr:to>
      <xdr:col>98</xdr:col>
      <xdr:colOff>38100</xdr:colOff>
      <xdr:row>108</xdr:row>
      <xdr:rowOff>26797</xdr:rowOff>
    </xdr:to>
    <xdr:sp macro="" textlink="">
      <xdr:nvSpPr>
        <xdr:cNvPr id="776" name="楕円 775"/>
        <xdr:cNvSpPr/>
      </xdr:nvSpPr>
      <xdr:spPr>
        <a:xfrm>
          <a:off x="18605500" y="184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147447</xdr:rowOff>
    </xdr:from>
    <xdr:to>
      <xdr:col>102</xdr:col>
      <xdr:colOff>114300</xdr:colOff>
      <xdr:row>107</xdr:row>
      <xdr:rowOff>169926</xdr:rowOff>
    </xdr:to>
    <xdr:cxnSp macro="">
      <xdr:nvCxnSpPr>
        <xdr:cNvPr id="777" name="直線コネクタ 776"/>
        <xdr:cNvCxnSpPr/>
      </xdr:nvCxnSpPr>
      <xdr:spPr>
        <a:xfrm>
          <a:off x="18656300" y="1849259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78"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79"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80"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81"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82" name="n_1mainValue【庁舎】&#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42308</xdr:rowOff>
    </xdr:from>
    <xdr:ext cx="469744" cy="259045"/>
    <xdr:sp macro="" textlink="">
      <xdr:nvSpPr>
        <xdr:cNvPr id="783" name="n_2mainValue【庁舎】&#10;一人当たり面積"/>
        <xdr:cNvSpPr txBox="1"/>
      </xdr:nvSpPr>
      <xdr:spPr>
        <a:xfrm>
          <a:off x="20199427" y="185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784" name="n_3mainValue【庁舎】&#10;一人当たり面積"/>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17924</xdr:rowOff>
    </xdr:from>
    <xdr:ext cx="469744" cy="259045"/>
    <xdr:sp macro="" textlink="">
      <xdr:nvSpPr>
        <xdr:cNvPr id="785" name="n_4mainValue【庁舎】&#10;一人当たり面積"/>
        <xdr:cNvSpPr txBox="1"/>
      </xdr:nvSpPr>
      <xdr:spPr>
        <a:xfrm>
          <a:off x="18421427" y="185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有形固定資産減価償却率が類似団体平均を上回る類型も増えてきた。</a:t>
          </a:r>
          <a:r>
            <a:rPr lang="ja-JP" altLang="ja-JP" sz="1100" b="0" i="0" baseline="0">
              <a:solidFill>
                <a:schemeClr val="dk1"/>
              </a:solidFill>
              <a:effectLst/>
              <a:latin typeface="+mn-lt"/>
              <a:ea typeface="+mn-ea"/>
              <a:cs typeface="+mn-cs"/>
            </a:rPr>
            <a:t>建設後５０年を経過している</a:t>
          </a:r>
          <a:r>
            <a:rPr kumimoji="1" lang="ja-JP" altLang="ja-JP" sz="110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については、令和２年度までに新庁舎を整備するため比率は減少する。そのほか</a:t>
          </a:r>
          <a:r>
            <a:rPr kumimoji="1" lang="ja-JP" altLang="ja-JP" sz="1100">
              <a:solidFill>
                <a:schemeClr val="dk1"/>
              </a:solidFill>
              <a:effectLst/>
              <a:latin typeface="+mn-lt"/>
              <a:ea typeface="+mn-ea"/>
              <a:cs typeface="+mn-cs"/>
            </a:rPr>
            <a:t>類似団体平均を</a:t>
          </a:r>
          <a:r>
            <a:rPr lang="ja-JP" altLang="ja-JP" sz="1100" b="0" i="0" baseline="0">
              <a:solidFill>
                <a:schemeClr val="dk1"/>
              </a:solidFill>
              <a:effectLst/>
              <a:latin typeface="+mn-lt"/>
              <a:ea typeface="+mn-ea"/>
              <a:cs typeface="+mn-cs"/>
            </a:rPr>
            <a:t>上回っている消防施設、体育館・プールについては今後の整備方針を検討しているところ。</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zaiseibunse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cell r="BP51">
            <v>66.8</v>
          </cell>
          <cell r="BX51">
            <v>46.2</v>
          </cell>
          <cell r="CF51">
            <v>41.4</v>
          </cell>
          <cell r="CN51">
            <v>31.6</v>
          </cell>
          <cell r="CV51">
            <v>36</v>
          </cell>
        </row>
        <row r="53">
          <cell r="BP53">
            <v>45.7</v>
          </cell>
          <cell r="BX53">
            <v>47.8</v>
          </cell>
          <cell r="CF53">
            <v>52</v>
          </cell>
          <cell r="CN53">
            <v>54</v>
          </cell>
          <cell r="CV53">
            <v>55.2</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66.8</v>
          </cell>
          <cell r="BX73">
            <v>46.2</v>
          </cell>
          <cell r="CF73">
            <v>41.4</v>
          </cell>
          <cell r="CN73">
            <v>31.6</v>
          </cell>
          <cell r="CV73">
            <v>36</v>
          </cell>
        </row>
        <row r="75">
          <cell r="BP75">
            <v>13.8</v>
          </cell>
          <cell r="BX75">
            <v>13</v>
          </cell>
          <cell r="CF75">
            <v>12.2</v>
          </cell>
          <cell r="CN75">
            <v>11.6</v>
          </cell>
          <cell r="CV75">
            <v>10.9</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Z2" sqref="Z2"/>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5051644</v>
      </c>
      <c r="BO4" s="424"/>
      <c r="BP4" s="424"/>
      <c r="BQ4" s="424"/>
      <c r="BR4" s="424"/>
      <c r="BS4" s="424"/>
      <c r="BT4" s="424"/>
      <c r="BU4" s="425"/>
      <c r="BV4" s="423">
        <v>4977251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6.7</v>
      </c>
      <c r="CU4" s="608"/>
      <c r="CV4" s="608"/>
      <c r="CW4" s="608"/>
      <c r="CX4" s="608"/>
      <c r="CY4" s="608"/>
      <c r="CZ4" s="608"/>
      <c r="DA4" s="609"/>
      <c r="DB4" s="607">
        <v>5.8</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4866113</v>
      </c>
      <c r="BO5" s="429"/>
      <c r="BP5" s="429"/>
      <c r="BQ5" s="429"/>
      <c r="BR5" s="429"/>
      <c r="BS5" s="429"/>
      <c r="BT5" s="429"/>
      <c r="BU5" s="430"/>
      <c r="BV5" s="428">
        <v>4817204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86.5</v>
      </c>
      <c r="CU5" s="399"/>
      <c r="CV5" s="399"/>
      <c r="CW5" s="399"/>
      <c r="CX5" s="399"/>
      <c r="CY5" s="399"/>
      <c r="CZ5" s="399"/>
      <c r="DA5" s="400"/>
      <c r="DB5" s="398">
        <v>85.2</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185531</v>
      </c>
      <c r="BO6" s="429"/>
      <c r="BP6" s="429"/>
      <c r="BQ6" s="429"/>
      <c r="BR6" s="429"/>
      <c r="BS6" s="429"/>
      <c r="BT6" s="429"/>
      <c r="BU6" s="430"/>
      <c r="BV6" s="428">
        <v>160047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89.1</v>
      </c>
      <c r="CU6" s="582"/>
      <c r="CV6" s="582"/>
      <c r="CW6" s="582"/>
      <c r="CX6" s="582"/>
      <c r="CY6" s="582"/>
      <c r="CZ6" s="582"/>
      <c r="DA6" s="583"/>
      <c r="DB6" s="581">
        <v>88.6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0</v>
      </c>
      <c r="BO7" s="429"/>
      <c r="BP7" s="429"/>
      <c r="BQ7" s="429"/>
      <c r="BR7" s="429"/>
      <c r="BS7" s="429"/>
      <c r="BT7" s="429"/>
      <c r="BU7" s="430"/>
      <c r="BV7" s="428">
        <v>157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2783469</v>
      </c>
      <c r="CU7" s="429"/>
      <c r="CV7" s="429"/>
      <c r="CW7" s="429"/>
      <c r="CX7" s="429"/>
      <c r="CY7" s="429"/>
      <c r="CZ7" s="429"/>
      <c r="DA7" s="430"/>
      <c r="DB7" s="428">
        <v>2771089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185531</v>
      </c>
      <c r="BO8" s="429"/>
      <c r="BP8" s="429"/>
      <c r="BQ8" s="429"/>
      <c r="BR8" s="429"/>
      <c r="BS8" s="429"/>
      <c r="BT8" s="429"/>
      <c r="BU8" s="430"/>
      <c r="BV8" s="428">
        <v>159890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4958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25641</v>
      </c>
      <c r="BO9" s="429"/>
      <c r="BP9" s="429"/>
      <c r="BQ9" s="429"/>
      <c r="BR9" s="429"/>
      <c r="BS9" s="429"/>
      <c r="BT9" s="429"/>
      <c r="BU9" s="430"/>
      <c r="BV9" s="428">
        <v>5587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17.100000000000001</v>
      </c>
      <c r="CU9" s="399"/>
      <c r="CV9" s="399"/>
      <c r="CW9" s="399"/>
      <c r="CX9" s="399"/>
      <c r="CY9" s="399"/>
      <c r="CZ9" s="399"/>
      <c r="DA9" s="400"/>
      <c r="DB9" s="398">
        <v>18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4823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87</v>
      </c>
      <c r="BO10" s="429"/>
      <c r="BP10" s="429"/>
      <c r="BQ10" s="429"/>
      <c r="BR10" s="429"/>
      <c r="BS10" s="429"/>
      <c r="BT10" s="429"/>
      <c r="BU10" s="430"/>
      <c r="BV10" s="428">
        <v>48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5403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140</v>
      </c>
      <c r="N13" s="529"/>
      <c r="O13" s="529"/>
      <c r="P13" s="529"/>
      <c r="Q13" s="530"/>
      <c r="R13" s="531">
        <v>4767</v>
      </c>
      <c r="S13" s="532"/>
      <c r="T13" s="532"/>
      <c r="U13" s="532"/>
      <c r="V13" s="533"/>
      <c r="W13" s="519" t="s">
        <v>141</v>
      </c>
      <c r="X13" s="441"/>
      <c r="Y13" s="441"/>
      <c r="Z13" s="441"/>
      <c r="AA13" s="441"/>
      <c r="AB13" s="442"/>
      <c r="AC13" s="404">
        <v>480</v>
      </c>
      <c r="AD13" s="405"/>
      <c r="AE13" s="405"/>
      <c r="AF13" s="405"/>
      <c r="AG13" s="406"/>
      <c r="AH13" s="404">
        <v>491</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25728</v>
      </c>
      <c r="BO13" s="429"/>
      <c r="BP13" s="429"/>
      <c r="BQ13" s="429"/>
      <c r="BR13" s="429"/>
      <c r="BS13" s="429"/>
      <c r="BT13" s="429"/>
      <c r="BU13" s="430"/>
      <c r="BV13" s="428">
        <v>5635</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10.9</v>
      </c>
      <c r="CU13" s="399"/>
      <c r="CV13" s="399"/>
      <c r="CW13" s="399"/>
      <c r="CX13" s="399"/>
      <c r="CY13" s="399"/>
      <c r="CZ13" s="399"/>
      <c r="DA13" s="400"/>
      <c r="DB13" s="398">
        <v>11.6</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5298</v>
      </c>
      <c r="S14" s="532"/>
      <c r="T14" s="532"/>
      <c r="U14" s="532"/>
      <c r="V14" s="533"/>
      <c r="W14" s="534"/>
      <c r="X14" s="444"/>
      <c r="Y14" s="444"/>
      <c r="Z14" s="444"/>
      <c r="AA14" s="444"/>
      <c r="AB14" s="445"/>
      <c r="AC14" s="524">
        <v>19.3</v>
      </c>
      <c r="AD14" s="525"/>
      <c r="AE14" s="525"/>
      <c r="AF14" s="525"/>
      <c r="AG14" s="526"/>
      <c r="AH14" s="524">
        <v>21.3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36</v>
      </c>
      <c r="CU14" s="536"/>
      <c r="CV14" s="536"/>
      <c r="CW14" s="536"/>
      <c r="CX14" s="536"/>
      <c r="CY14" s="536"/>
      <c r="CZ14" s="536"/>
      <c r="DA14" s="537"/>
      <c r="DB14" s="535">
        <v>31.6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148</v>
      </c>
      <c r="N15" s="529"/>
      <c r="O15" s="529"/>
      <c r="P15" s="529"/>
      <c r="Q15" s="530"/>
      <c r="R15" s="531">
        <v>4798</v>
      </c>
      <c r="S15" s="532"/>
      <c r="T15" s="532"/>
      <c r="U15" s="532"/>
      <c r="V15" s="533"/>
      <c r="W15" s="519" t="s">
        <v>149</v>
      </c>
      <c r="X15" s="441"/>
      <c r="Y15" s="441"/>
      <c r="Z15" s="441"/>
      <c r="AA15" s="441"/>
      <c r="AB15" s="442"/>
      <c r="AC15" s="404">
        <v>226</v>
      </c>
      <c r="AD15" s="405"/>
      <c r="AE15" s="405"/>
      <c r="AF15" s="405"/>
      <c r="AG15" s="406"/>
      <c r="AH15" s="404">
        <v>226</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809407</v>
      </c>
      <c r="BO15" s="424"/>
      <c r="BP15" s="424"/>
      <c r="BQ15" s="424"/>
      <c r="BR15" s="424"/>
      <c r="BS15" s="424"/>
      <c r="BT15" s="424"/>
      <c r="BU15" s="425"/>
      <c r="BV15" s="423">
        <v>772137</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9.1</v>
      </c>
      <c r="AD16" s="525"/>
      <c r="AE16" s="525"/>
      <c r="AF16" s="525"/>
      <c r="AG16" s="526"/>
      <c r="AH16" s="524">
        <v>9.8000000000000007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2473377</v>
      </c>
      <c r="BO16" s="429"/>
      <c r="BP16" s="429"/>
      <c r="BQ16" s="429"/>
      <c r="BR16" s="429"/>
      <c r="BS16" s="429"/>
      <c r="BT16" s="429"/>
      <c r="BU16" s="430"/>
      <c r="BV16" s="428">
        <v>2443468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1786</v>
      </c>
      <c r="AD17" s="405"/>
      <c r="AE17" s="405"/>
      <c r="AF17" s="405"/>
      <c r="AG17" s="406"/>
      <c r="AH17" s="404">
        <v>1592</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1038067</v>
      </c>
      <c r="BO17" s="429"/>
      <c r="BP17" s="429"/>
      <c r="BQ17" s="429"/>
      <c r="BR17" s="429"/>
      <c r="BS17" s="429"/>
      <c r="BT17" s="429"/>
      <c r="BU17" s="430"/>
      <c r="BV17" s="428">
        <v>988772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159</v>
      </c>
      <c r="C18" s="491"/>
      <c r="D18" s="491"/>
      <c r="E18" s="492"/>
      <c r="F18" s="492"/>
      <c r="G18" s="492"/>
      <c r="H18" s="492"/>
      <c r="I18" s="492"/>
      <c r="J18" s="492"/>
      <c r="K18" s="492"/>
      <c r="L18" s="493">
        <v>197.13</v>
      </c>
      <c r="M18" s="493"/>
      <c r="N18" s="493"/>
      <c r="O18" s="493"/>
      <c r="P18" s="493"/>
      <c r="Q18" s="493"/>
      <c r="R18" s="494"/>
      <c r="S18" s="494"/>
      <c r="T18" s="494"/>
      <c r="U18" s="494"/>
      <c r="V18" s="495"/>
      <c r="W18" s="509"/>
      <c r="X18" s="510"/>
      <c r="Y18" s="510"/>
      <c r="Z18" s="510"/>
      <c r="AA18" s="510"/>
      <c r="AB18" s="520"/>
      <c r="AC18" s="392">
        <v>71.7</v>
      </c>
      <c r="AD18" s="393"/>
      <c r="AE18" s="393"/>
      <c r="AF18" s="393"/>
      <c r="AG18" s="496"/>
      <c r="AH18" s="392">
        <v>68.900000000000006</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2500049</v>
      </c>
      <c r="BO18" s="429"/>
      <c r="BP18" s="429"/>
      <c r="BQ18" s="429"/>
      <c r="BR18" s="429"/>
      <c r="BS18" s="429"/>
      <c r="BT18" s="429"/>
      <c r="BU18" s="430"/>
      <c r="BV18" s="428">
        <v>2464064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161</v>
      </c>
      <c r="C19" s="491"/>
      <c r="D19" s="491"/>
      <c r="E19" s="492"/>
      <c r="F19" s="492"/>
      <c r="G19" s="492"/>
      <c r="H19" s="492"/>
      <c r="I19" s="492"/>
      <c r="J19" s="492"/>
      <c r="K19" s="492"/>
      <c r="L19" s="498">
        <v>25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3305398</v>
      </c>
      <c r="BO19" s="429"/>
      <c r="BP19" s="429"/>
      <c r="BQ19" s="429"/>
      <c r="BR19" s="429"/>
      <c r="BS19" s="429"/>
      <c r="BT19" s="429"/>
      <c r="BU19" s="430"/>
      <c r="BV19" s="428">
        <v>3373572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163</v>
      </c>
      <c r="C20" s="491"/>
      <c r="D20" s="491"/>
      <c r="E20" s="492"/>
      <c r="F20" s="492"/>
      <c r="G20" s="492"/>
      <c r="H20" s="492"/>
      <c r="I20" s="492"/>
      <c r="J20" s="492"/>
      <c r="K20" s="492"/>
      <c r="L20" s="498">
        <v>2274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5968558</v>
      </c>
      <c r="BO23" s="429"/>
      <c r="BP23" s="429"/>
      <c r="BQ23" s="429"/>
      <c r="BR23" s="429"/>
      <c r="BS23" s="429"/>
      <c r="BT23" s="429"/>
      <c r="BU23" s="430"/>
      <c r="BV23" s="428">
        <v>5784087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172</v>
      </c>
      <c r="F24" s="402"/>
      <c r="G24" s="402"/>
      <c r="H24" s="402"/>
      <c r="I24" s="402"/>
      <c r="J24" s="402"/>
      <c r="K24" s="403"/>
      <c r="L24" s="404">
        <v>1</v>
      </c>
      <c r="M24" s="405"/>
      <c r="N24" s="405"/>
      <c r="O24" s="405"/>
      <c r="P24" s="406"/>
      <c r="Q24" s="404">
        <v>6700</v>
      </c>
      <c r="R24" s="405"/>
      <c r="S24" s="405"/>
      <c r="T24" s="405"/>
      <c r="U24" s="405"/>
      <c r="V24" s="406"/>
      <c r="W24" s="470"/>
      <c r="X24" s="461"/>
      <c r="Y24" s="462"/>
      <c r="Z24" s="401" t="s">
        <v>173</v>
      </c>
      <c r="AA24" s="402"/>
      <c r="AB24" s="402"/>
      <c r="AC24" s="402"/>
      <c r="AD24" s="402"/>
      <c r="AE24" s="402"/>
      <c r="AF24" s="402"/>
      <c r="AG24" s="403"/>
      <c r="AH24" s="404">
        <v>80</v>
      </c>
      <c r="AI24" s="405"/>
      <c r="AJ24" s="405"/>
      <c r="AK24" s="405"/>
      <c r="AL24" s="406"/>
      <c r="AM24" s="404">
        <v>246400</v>
      </c>
      <c r="AN24" s="405"/>
      <c r="AO24" s="405"/>
      <c r="AP24" s="405"/>
      <c r="AQ24" s="405"/>
      <c r="AR24" s="406"/>
      <c r="AS24" s="404">
        <v>3080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5083025</v>
      </c>
      <c r="BO24" s="429"/>
      <c r="BP24" s="429"/>
      <c r="BQ24" s="429"/>
      <c r="BR24" s="429"/>
      <c r="BS24" s="429"/>
      <c r="BT24" s="429"/>
      <c r="BU24" s="430"/>
      <c r="BV24" s="428">
        <v>5005722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175</v>
      </c>
      <c r="F25" s="402"/>
      <c r="G25" s="402"/>
      <c r="H25" s="402"/>
      <c r="I25" s="402"/>
      <c r="J25" s="402"/>
      <c r="K25" s="403"/>
      <c r="L25" s="404">
        <v>1</v>
      </c>
      <c r="M25" s="405"/>
      <c r="N25" s="405"/>
      <c r="O25" s="405"/>
      <c r="P25" s="406"/>
      <c r="Q25" s="404">
        <v>5700</v>
      </c>
      <c r="R25" s="405"/>
      <c r="S25" s="405"/>
      <c r="T25" s="405"/>
      <c r="U25" s="405"/>
      <c r="V25" s="406"/>
      <c r="W25" s="470"/>
      <c r="X25" s="461"/>
      <c r="Y25" s="462"/>
      <c r="Z25" s="401" t="s">
        <v>176</v>
      </c>
      <c r="AA25" s="402"/>
      <c r="AB25" s="402"/>
      <c r="AC25" s="402"/>
      <c r="AD25" s="402"/>
      <c r="AE25" s="402"/>
      <c r="AF25" s="402"/>
      <c r="AG25" s="403"/>
      <c r="AH25" s="404" t="s">
        <v>129</v>
      </c>
      <c r="AI25" s="405"/>
      <c r="AJ25" s="405"/>
      <c r="AK25" s="405"/>
      <c r="AL25" s="406"/>
      <c r="AM25" s="404" t="s">
        <v>177</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134761</v>
      </c>
      <c r="BO25" s="424"/>
      <c r="BP25" s="424"/>
      <c r="BQ25" s="424"/>
      <c r="BR25" s="424"/>
      <c r="BS25" s="424"/>
      <c r="BT25" s="424"/>
      <c r="BU25" s="425"/>
      <c r="BV25" s="423">
        <v>1133585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179</v>
      </c>
      <c r="F26" s="402"/>
      <c r="G26" s="402"/>
      <c r="H26" s="402"/>
      <c r="I26" s="402"/>
      <c r="J26" s="402"/>
      <c r="K26" s="403"/>
      <c r="L26" s="404">
        <v>1</v>
      </c>
      <c r="M26" s="405"/>
      <c r="N26" s="405"/>
      <c r="O26" s="405"/>
      <c r="P26" s="406"/>
      <c r="Q26" s="404">
        <v>5200</v>
      </c>
      <c r="R26" s="405"/>
      <c r="S26" s="405"/>
      <c r="T26" s="405"/>
      <c r="U26" s="405"/>
      <c r="V26" s="406"/>
      <c r="W26" s="470"/>
      <c r="X26" s="461"/>
      <c r="Y26" s="462"/>
      <c r="Z26" s="401" t="s">
        <v>180</v>
      </c>
      <c r="AA26" s="483"/>
      <c r="AB26" s="483"/>
      <c r="AC26" s="483"/>
      <c r="AD26" s="483"/>
      <c r="AE26" s="483"/>
      <c r="AF26" s="483"/>
      <c r="AG26" s="484"/>
      <c r="AH26" s="404" t="s">
        <v>129</v>
      </c>
      <c r="AI26" s="405"/>
      <c r="AJ26" s="405"/>
      <c r="AK26" s="405"/>
      <c r="AL26" s="406"/>
      <c r="AM26" s="404" t="s">
        <v>177</v>
      </c>
      <c r="AN26" s="405"/>
      <c r="AO26" s="405"/>
      <c r="AP26" s="405"/>
      <c r="AQ26" s="405"/>
      <c r="AR26" s="406"/>
      <c r="AS26" s="404" t="s">
        <v>139</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2580</v>
      </c>
      <c r="R27" s="405"/>
      <c r="S27" s="405"/>
      <c r="T27" s="405"/>
      <c r="U27" s="405"/>
      <c r="V27" s="406"/>
      <c r="W27" s="470"/>
      <c r="X27" s="461"/>
      <c r="Y27" s="462"/>
      <c r="Z27" s="401" t="s">
        <v>183</v>
      </c>
      <c r="AA27" s="402"/>
      <c r="AB27" s="402"/>
      <c r="AC27" s="402"/>
      <c r="AD27" s="402"/>
      <c r="AE27" s="402"/>
      <c r="AF27" s="402"/>
      <c r="AG27" s="403"/>
      <c r="AH27" s="404">
        <v>10</v>
      </c>
      <c r="AI27" s="405"/>
      <c r="AJ27" s="405"/>
      <c r="AK27" s="405"/>
      <c r="AL27" s="406"/>
      <c r="AM27" s="404">
        <v>27140</v>
      </c>
      <c r="AN27" s="405"/>
      <c r="AO27" s="405"/>
      <c r="AP27" s="405"/>
      <c r="AQ27" s="405"/>
      <c r="AR27" s="406"/>
      <c r="AS27" s="404">
        <v>2714</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100073</v>
      </c>
      <c r="BO27" s="432"/>
      <c r="BP27" s="432"/>
      <c r="BQ27" s="432"/>
      <c r="BR27" s="432"/>
      <c r="BS27" s="432"/>
      <c r="BT27" s="432"/>
      <c r="BU27" s="433"/>
      <c r="BV27" s="431">
        <v>100007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185</v>
      </c>
      <c r="F28" s="402"/>
      <c r="G28" s="402"/>
      <c r="H28" s="402"/>
      <c r="I28" s="402"/>
      <c r="J28" s="402"/>
      <c r="K28" s="403"/>
      <c r="L28" s="404">
        <v>1</v>
      </c>
      <c r="M28" s="405"/>
      <c r="N28" s="405"/>
      <c r="O28" s="405"/>
      <c r="P28" s="406"/>
      <c r="Q28" s="404">
        <v>2050</v>
      </c>
      <c r="R28" s="405"/>
      <c r="S28" s="405"/>
      <c r="T28" s="405"/>
      <c r="U28" s="405"/>
      <c r="V28" s="406"/>
      <c r="W28" s="470"/>
      <c r="X28" s="461"/>
      <c r="Y28" s="462"/>
      <c r="Z28" s="401" t="s">
        <v>186</v>
      </c>
      <c r="AA28" s="402"/>
      <c r="AB28" s="402"/>
      <c r="AC28" s="402"/>
      <c r="AD28" s="402"/>
      <c r="AE28" s="402"/>
      <c r="AF28" s="402"/>
      <c r="AG28" s="403"/>
      <c r="AH28" s="404" t="s">
        <v>139</v>
      </c>
      <c r="AI28" s="405"/>
      <c r="AJ28" s="405"/>
      <c r="AK28" s="405"/>
      <c r="AL28" s="406"/>
      <c r="AM28" s="404" t="s">
        <v>177</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487412</v>
      </c>
      <c r="BO28" s="424"/>
      <c r="BP28" s="424"/>
      <c r="BQ28" s="424"/>
      <c r="BR28" s="424"/>
      <c r="BS28" s="424"/>
      <c r="BT28" s="424"/>
      <c r="BU28" s="425"/>
      <c r="BV28" s="423">
        <v>487325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188</v>
      </c>
      <c r="F29" s="402"/>
      <c r="G29" s="402"/>
      <c r="H29" s="402"/>
      <c r="I29" s="402"/>
      <c r="J29" s="402"/>
      <c r="K29" s="403"/>
      <c r="L29" s="404">
        <v>8</v>
      </c>
      <c r="M29" s="405"/>
      <c r="N29" s="405"/>
      <c r="O29" s="405"/>
      <c r="P29" s="406"/>
      <c r="Q29" s="404">
        <v>1700</v>
      </c>
      <c r="R29" s="405"/>
      <c r="S29" s="405"/>
      <c r="T29" s="405"/>
      <c r="U29" s="405"/>
      <c r="V29" s="406"/>
      <c r="W29" s="471"/>
      <c r="X29" s="472"/>
      <c r="Y29" s="473"/>
      <c r="Z29" s="401" t="s">
        <v>189</v>
      </c>
      <c r="AA29" s="402"/>
      <c r="AB29" s="402"/>
      <c r="AC29" s="402"/>
      <c r="AD29" s="402"/>
      <c r="AE29" s="402"/>
      <c r="AF29" s="402"/>
      <c r="AG29" s="403"/>
      <c r="AH29" s="404">
        <v>90</v>
      </c>
      <c r="AI29" s="405"/>
      <c r="AJ29" s="405"/>
      <c r="AK29" s="405"/>
      <c r="AL29" s="406"/>
      <c r="AM29" s="404">
        <v>273540</v>
      </c>
      <c r="AN29" s="405"/>
      <c r="AO29" s="405"/>
      <c r="AP29" s="405"/>
      <c r="AQ29" s="405"/>
      <c r="AR29" s="406"/>
      <c r="AS29" s="404">
        <v>3039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79524</v>
      </c>
      <c r="BO29" s="429"/>
      <c r="BP29" s="429"/>
      <c r="BQ29" s="429"/>
      <c r="BR29" s="429"/>
      <c r="BS29" s="429"/>
      <c r="BT29" s="429"/>
      <c r="BU29" s="430"/>
      <c r="BV29" s="428">
        <v>66218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864013</v>
      </c>
      <c r="BO30" s="432"/>
      <c r="BP30" s="432"/>
      <c r="BQ30" s="432"/>
      <c r="BR30" s="432"/>
      <c r="BS30" s="432"/>
      <c r="BT30" s="432"/>
      <c r="BU30" s="433"/>
      <c r="BV30" s="431">
        <v>888522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198</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198</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4</v>
      </c>
      <c r="BF34" s="387"/>
      <c r="BG34" s="386" t="str">
        <f>IF('各会計、関係団体の財政状況及び健全化判断比率'!B30="","",'各会計、関係団体の財政状況及び健全化判断比率'!B30)</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後志広域連合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キラットニセコ</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5</v>
      </c>
      <c r="BF35" s="387"/>
      <c r="BG35" s="386" t="str">
        <f>IF('各会計、関係団体の財政状況及び健全化判断比率'!B31="","",'各会計、関係団体の財政状況及び健全化判断比率'!B31)</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羊蹄山麓衛生組合</v>
      </c>
      <c r="BZ35" s="386"/>
      <c r="CA35" s="386"/>
      <c r="CB35" s="386"/>
      <c r="CC35" s="386"/>
      <c r="CD35" s="386"/>
      <c r="CE35" s="386"/>
      <c r="CF35" s="386"/>
      <c r="CG35" s="386"/>
      <c r="CH35" s="386"/>
      <c r="CI35" s="386"/>
      <c r="CJ35" s="386"/>
      <c r="CK35" s="386"/>
      <c r="CL35" s="386"/>
      <c r="CM35" s="386"/>
      <c r="CN35" s="214"/>
      <c r="CO35" s="387">
        <f t="shared" ref="CO35:CO43" si="3">IF(CQ35="","",CO34+1)</f>
        <v>12</v>
      </c>
      <c r="CP35" s="387"/>
      <c r="CQ35" s="386" t="str">
        <f>IF('各会計、関係団体の財政状況及び健全化判断比率'!BS8="","",'各会計、関係団体の財政状況及び健全化判断比率'!BS8)</f>
        <v>ニセコ町土地開発公社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6</v>
      </c>
      <c r="BF36" s="387"/>
      <c r="BG36" s="386" t="str">
        <f>IF('各会計、関係団体の財政状況及び健全化判断比率'!B32="","",'各会計、関係団体の財政状況及び健全化判断比率'!B32)</f>
        <v>農業集落排水事業特別会計</v>
      </c>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羊蹄山ろく消防組合</v>
      </c>
      <c r="BZ36" s="386"/>
      <c r="CA36" s="386"/>
      <c r="CB36" s="386"/>
      <c r="CC36" s="386"/>
      <c r="CD36" s="386"/>
      <c r="CE36" s="386"/>
      <c r="CF36" s="386"/>
      <c r="CG36" s="386"/>
      <c r="CH36" s="386"/>
      <c r="CI36" s="386"/>
      <c r="CJ36" s="386"/>
      <c r="CK36" s="386"/>
      <c r="CL36" s="386"/>
      <c r="CM36" s="386"/>
      <c r="CN36" s="214"/>
      <c r="CO36" s="387">
        <f t="shared" si="3"/>
        <v>13</v>
      </c>
      <c r="CP36" s="387"/>
      <c r="CQ36" s="386" t="str">
        <f>IF('各会計、関係団体の財政状況及び健全化判断比率'!BS9="","",'各会計、関係団体の財政状況及び健全化判断比率'!BS9)</f>
        <v>ニセコリゾート観光協会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後志教育研修センター</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XmpImRWmwZg48goX0nhu7Ji+6dHvJV9cCAj1BjNFwdMr0KFO8OtYaOIFG8XIeiTFz2BKOsJ0i89FRh3anByVuQ==" saltValue="56pznfNcCDlY1jDxsyOE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229</v>
      </c>
      <c r="C5" s="707"/>
      <c r="D5" s="707"/>
      <c r="E5" s="707"/>
      <c r="F5" s="707"/>
      <c r="G5" s="707"/>
      <c r="H5" s="707"/>
      <c r="I5" s="707"/>
      <c r="J5" s="707"/>
      <c r="K5" s="707"/>
      <c r="L5" s="707"/>
      <c r="M5" s="707"/>
      <c r="N5" s="707"/>
      <c r="O5" s="707"/>
      <c r="P5" s="707"/>
      <c r="Q5" s="708"/>
      <c r="R5" s="695">
        <v>963849</v>
      </c>
      <c r="S5" s="696"/>
      <c r="T5" s="696"/>
      <c r="U5" s="696"/>
      <c r="V5" s="696"/>
      <c r="W5" s="696"/>
      <c r="X5" s="696"/>
      <c r="Y5" s="739"/>
      <c r="Z5" s="757">
        <v>19.100000000000001</v>
      </c>
      <c r="AA5" s="757"/>
      <c r="AB5" s="757"/>
      <c r="AC5" s="757"/>
      <c r="AD5" s="758">
        <v>963849</v>
      </c>
      <c r="AE5" s="758"/>
      <c r="AF5" s="758"/>
      <c r="AG5" s="758"/>
      <c r="AH5" s="758"/>
      <c r="AI5" s="758"/>
      <c r="AJ5" s="758"/>
      <c r="AK5" s="758"/>
      <c r="AL5" s="740">
        <v>34.4</v>
      </c>
      <c r="AM5" s="711"/>
      <c r="AN5" s="711"/>
      <c r="AO5" s="741"/>
      <c r="AP5" s="706" t="s">
        <v>230</v>
      </c>
      <c r="AQ5" s="707"/>
      <c r="AR5" s="707"/>
      <c r="AS5" s="707"/>
      <c r="AT5" s="707"/>
      <c r="AU5" s="707"/>
      <c r="AV5" s="707"/>
      <c r="AW5" s="707"/>
      <c r="AX5" s="707"/>
      <c r="AY5" s="707"/>
      <c r="AZ5" s="707"/>
      <c r="BA5" s="707"/>
      <c r="BB5" s="707"/>
      <c r="BC5" s="707"/>
      <c r="BD5" s="707"/>
      <c r="BE5" s="707"/>
      <c r="BF5" s="708"/>
      <c r="BG5" s="640">
        <v>875218</v>
      </c>
      <c r="BH5" s="641"/>
      <c r="BI5" s="641"/>
      <c r="BJ5" s="641"/>
      <c r="BK5" s="641"/>
      <c r="BL5" s="641"/>
      <c r="BM5" s="641"/>
      <c r="BN5" s="642"/>
      <c r="BO5" s="677">
        <v>90.8</v>
      </c>
      <c r="BP5" s="677"/>
      <c r="BQ5" s="677"/>
      <c r="BR5" s="677"/>
      <c r="BS5" s="678">
        <v>14252</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c r="B6" s="637" t="s">
        <v>234</v>
      </c>
      <c r="C6" s="638"/>
      <c r="D6" s="638"/>
      <c r="E6" s="638"/>
      <c r="F6" s="638"/>
      <c r="G6" s="638"/>
      <c r="H6" s="638"/>
      <c r="I6" s="638"/>
      <c r="J6" s="638"/>
      <c r="K6" s="638"/>
      <c r="L6" s="638"/>
      <c r="M6" s="638"/>
      <c r="N6" s="638"/>
      <c r="O6" s="638"/>
      <c r="P6" s="638"/>
      <c r="Q6" s="639"/>
      <c r="R6" s="640">
        <v>55700</v>
      </c>
      <c r="S6" s="641"/>
      <c r="T6" s="641"/>
      <c r="U6" s="641"/>
      <c r="V6" s="641"/>
      <c r="W6" s="641"/>
      <c r="X6" s="641"/>
      <c r="Y6" s="642"/>
      <c r="Z6" s="677">
        <v>1.1000000000000001</v>
      </c>
      <c r="AA6" s="677"/>
      <c r="AB6" s="677"/>
      <c r="AC6" s="677"/>
      <c r="AD6" s="678">
        <v>55700</v>
      </c>
      <c r="AE6" s="678"/>
      <c r="AF6" s="678"/>
      <c r="AG6" s="678"/>
      <c r="AH6" s="678"/>
      <c r="AI6" s="678"/>
      <c r="AJ6" s="678"/>
      <c r="AK6" s="678"/>
      <c r="AL6" s="643">
        <v>2</v>
      </c>
      <c r="AM6" s="644"/>
      <c r="AN6" s="644"/>
      <c r="AO6" s="679"/>
      <c r="AP6" s="637" t="s">
        <v>235</v>
      </c>
      <c r="AQ6" s="638"/>
      <c r="AR6" s="638"/>
      <c r="AS6" s="638"/>
      <c r="AT6" s="638"/>
      <c r="AU6" s="638"/>
      <c r="AV6" s="638"/>
      <c r="AW6" s="638"/>
      <c r="AX6" s="638"/>
      <c r="AY6" s="638"/>
      <c r="AZ6" s="638"/>
      <c r="BA6" s="638"/>
      <c r="BB6" s="638"/>
      <c r="BC6" s="638"/>
      <c r="BD6" s="638"/>
      <c r="BE6" s="638"/>
      <c r="BF6" s="639"/>
      <c r="BG6" s="640">
        <v>875218</v>
      </c>
      <c r="BH6" s="641"/>
      <c r="BI6" s="641"/>
      <c r="BJ6" s="641"/>
      <c r="BK6" s="641"/>
      <c r="BL6" s="641"/>
      <c r="BM6" s="641"/>
      <c r="BN6" s="642"/>
      <c r="BO6" s="677">
        <v>90.8</v>
      </c>
      <c r="BP6" s="677"/>
      <c r="BQ6" s="677"/>
      <c r="BR6" s="677"/>
      <c r="BS6" s="678">
        <v>14252</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56774</v>
      </c>
      <c r="CS6" s="641"/>
      <c r="CT6" s="641"/>
      <c r="CU6" s="641"/>
      <c r="CV6" s="641"/>
      <c r="CW6" s="641"/>
      <c r="CX6" s="641"/>
      <c r="CY6" s="642"/>
      <c r="CZ6" s="740">
        <v>1.2</v>
      </c>
      <c r="DA6" s="711"/>
      <c r="DB6" s="711"/>
      <c r="DC6" s="743"/>
      <c r="DD6" s="646" t="s">
        <v>237</v>
      </c>
      <c r="DE6" s="641"/>
      <c r="DF6" s="641"/>
      <c r="DG6" s="641"/>
      <c r="DH6" s="641"/>
      <c r="DI6" s="641"/>
      <c r="DJ6" s="641"/>
      <c r="DK6" s="641"/>
      <c r="DL6" s="641"/>
      <c r="DM6" s="641"/>
      <c r="DN6" s="641"/>
      <c r="DO6" s="641"/>
      <c r="DP6" s="642"/>
      <c r="DQ6" s="646">
        <v>56774</v>
      </c>
      <c r="DR6" s="641"/>
      <c r="DS6" s="641"/>
      <c r="DT6" s="641"/>
      <c r="DU6" s="641"/>
      <c r="DV6" s="641"/>
      <c r="DW6" s="641"/>
      <c r="DX6" s="641"/>
      <c r="DY6" s="641"/>
      <c r="DZ6" s="641"/>
      <c r="EA6" s="641"/>
      <c r="EB6" s="641"/>
      <c r="EC6" s="684"/>
    </row>
    <row r="7" spans="2:143" ht="11.25" customHeight="1">
      <c r="B7" s="637" t="s">
        <v>238</v>
      </c>
      <c r="C7" s="638"/>
      <c r="D7" s="638"/>
      <c r="E7" s="638"/>
      <c r="F7" s="638"/>
      <c r="G7" s="638"/>
      <c r="H7" s="638"/>
      <c r="I7" s="638"/>
      <c r="J7" s="638"/>
      <c r="K7" s="638"/>
      <c r="L7" s="638"/>
      <c r="M7" s="638"/>
      <c r="N7" s="638"/>
      <c r="O7" s="638"/>
      <c r="P7" s="638"/>
      <c r="Q7" s="639"/>
      <c r="R7" s="640">
        <v>402</v>
      </c>
      <c r="S7" s="641"/>
      <c r="T7" s="641"/>
      <c r="U7" s="641"/>
      <c r="V7" s="641"/>
      <c r="W7" s="641"/>
      <c r="X7" s="641"/>
      <c r="Y7" s="642"/>
      <c r="Z7" s="677">
        <v>0</v>
      </c>
      <c r="AA7" s="677"/>
      <c r="AB7" s="677"/>
      <c r="AC7" s="677"/>
      <c r="AD7" s="678">
        <v>402</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362257</v>
      </c>
      <c r="BH7" s="641"/>
      <c r="BI7" s="641"/>
      <c r="BJ7" s="641"/>
      <c r="BK7" s="641"/>
      <c r="BL7" s="641"/>
      <c r="BM7" s="641"/>
      <c r="BN7" s="642"/>
      <c r="BO7" s="677">
        <v>37.6</v>
      </c>
      <c r="BP7" s="677"/>
      <c r="BQ7" s="677"/>
      <c r="BR7" s="677"/>
      <c r="BS7" s="678">
        <v>14252</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1134576</v>
      </c>
      <c r="CS7" s="641"/>
      <c r="CT7" s="641"/>
      <c r="CU7" s="641"/>
      <c r="CV7" s="641"/>
      <c r="CW7" s="641"/>
      <c r="CX7" s="641"/>
      <c r="CY7" s="642"/>
      <c r="CZ7" s="677">
        <v>23.3</v>
      </c>
      <c r="DA7" s="677"/>
      <c r="DB7" s="677"/>
      <c r="DC7" s="677"/>
      <c r="DD7" s="646">
        <v>404358</v>
      </c>
      <c r="DE7" s="641"/>
      <c r="DF7" s="641"/>
      <c r="DG7" s="641"/>
      <c r="DH7" s="641"/>
      <c r="DI7" s="641"/>
      <c r="DJ7" s="641"/>
      <c r="DK7" s="641"/>
      <c r="DL7" s="641"/>
      <c r="DM7" s="641"/>
      <c r="DN7" s="641"/>
      <c r="DO7" s="641"/>
      <c r="DP7" s="642"/>
      <c r="DQ7" s="646">
        <v>597345</v>
      </c>
      <c r="DR7" s="641"/>
      <c r="DS7" s="641"/>
      <c r="DT7" s="641"/>
      <c r="DU7" s="641"/>
      <c r="DV7" s="641"/>
      <c r="DW7" s="641"/>
      <c r="DX7" s="641"/>
      <c r="DY7" s="641"/>
      <c r="DZ7" s="641"/>
      <c r="EA7" s="641"/>
      <c r="EB7" s="641"/>
      <c r="EC7" s="684"/>
    </row>
    <row r="8" spans="2:143" ht="11.25" customHeight="1">
      <c r="B8" s="637" t="s">
        <v>241</v>
      </c>
      <c r="C8" s="638"/>
      <c r="D8" s="638"/>
      <c r="E8" s="638"/>
      <c r="F8" s="638"/>
      <c r="G8" s="638"/>
      <c r="H8" s="638"/>
      <c r="I8" s="638"/>
      <c r="J8" s="638"/>
      <c r="K8" s="638"/>
      <c r="L8" s="638"/>
      <c r="M8" s="638"/>
      <c r="N8" s="638"/>
      <c r="O8" s="638"/>
      <c r="P8" s="638"/>
      <c r="Q8" s="639"/>
      <c r="R8" s="640">
        <v>1342</v>
      </c>
      <c r="S8" s="641"/>
      <c r="T8" s="641"/>
      <c r="U8" s="641"/>
      <c r="V8" s="641"/>
      <c r="W8" s="641"/>
      <c r="X8" s="641"/>
      <c r="Y8" s="642"/>
      <c r="Z8" s="677">
        <v>0</v>
      </c>
      <c r="AA8" s="677"/>
      <c r="AB8" s="677"/>
      <c r="AC8" s="677"/>
      <c r="AD8" s="678">
        <v>1342</v>
      </c>
      <c r="AE8" s="678"/>
      <c r="AF8" s="678"/>
      <c r="AG8" s="678"/>
      <c r="AH8" s="678"/>
      <c r="AI8" s="678"/>
      <c r="AJ8" s="678"/>
      <c r="AK8" s="678"/>
      <c r="AL8" s="643">
        <v>0</v>
      </c>
      <c r="AM8" s="644"/>
      <c r="AN8" s="644"/>
      <c r="AO8" s="679"/>
      <c r="AP8" s="637" t="s">
        <v>242</v>
      </c>
      <c r="AQ8" s="638"/>
      <c r="AR8" s="638"/>
      <c r="AS8" s="638"/>
      <c r="AT8" s="638"/>
      <c r="AU8" s="638"/>
      <c r="AV8" s="638"/>
      <c r="AW8" s="638"/>
      <c r="AX8" s="638"/>
      <c r="AY8" s="638"/>
      <c r="AZ8" s="638"/>
      <c r="BA8" s="638"/>
      <c r="BB8" s="638"/>
      <c r="BC8" s="638"/>
      <c r="BD8" s="638"/>
      <c r="BE8" s="638"/>
      <c r="BF8" s="639"/>
      <c r="BG8" s="640">
        <v>9889</v>
      </c>
      <c r="BH8" s="641"/>
      <c r="BI8" s="641"/>
      <c r="BJ8" s="641"/>
      <c r="BK8" s="641"/>
      <c r="BL8" s="641"/>
      <c r="BM8" s="641"/>
      <c r="BN8" s="642"/>
      <c r="BO8" s="677">
        <v>1</v>
      </c>
      <c r="BP8" s="677"/>
      <c r="BQ8" s="677"/>
      <c r="BR8" s="677"/>
      <c r="BS8" s="646" t="s">
        <v>243</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662604</v>
      </c>
      <c r="CS8" s="641"/>
      <c r="CT8" s="641"/>
      <c r="CU8" s="641"/>
      <c r="CV8" s="641"/>
      <c r="CW8" s="641"/>
      <c r="CX8" s="641"/>
      <c r="CY8" s="642"/>
      <c r="CZ8" s="677">
        <v>13.6</v>
      </c>
      <c r="DA8" s="677"/>
      <c r="DB8" s="677"/>
      <c r="DC8" s="677"/>
      <c r="DD8" s="646">
        <v>3110</v>
      </c>
      <c r="DE8" s="641"/>
      <c r="DF8" s="641"/>
      <c r="DG8" s="641"/>
      <c r="DH8" s="641"/>
      <c r="DI8" s="641"/>
      <c r="DJ8" s="641"/>
      <c r="DK8" s="641"/>
      <c r="DL8" s="641"/>
      <c r="DM8" s="641"/>
      <c r="DN8" s="641"/>
      <c r="DO8" s="641"/>
      <c r="DP8" s="642"/>
      <c r="DQ8" s="646">
        <v>398009</v>
      </c>
      <c r="DR8" s="641"/>
      <c r="DS8" s="641"/>
      <c r="DT8" s="641"/>
      <c r="DU8" s="641"/>
      <c r="DV8" s="641"/>
      <c r="DW8" s="641"/>
      <c r="DX8" s="641"/>
      <c r="DY8" s="641"/>
      <c r="DZ8" s="641"/>
      <c r="EA8" s="641"/>
      <c r="EB8" s="641"/>
      <c r="EC8" s="684"/>
    </row>
    <row r="9" spans="2:143" ht="11.25" customHeight="1">
      <c r="B9" s="637" t="s">
        <v>245</v>
      </c>
      <c r="C9" s="638"/>
      <c r="D9" s="638"/>
      <c r="E9" s="638"/>
      <c r="F9" s="638"/>
      <c r="G9" s="638"/>
      <c r="H9" s="638"/>
      <c r="I9" s="638"/>
      <c r="J9" s="638"/>
      <c r="K9" s="638"/>
      <c r="L9" s="638"/>
      <c r="M9" s="638"/>
      <c r="N9" s="638"/>
      <c r="O9" s="638"/>
      <c r="P9" s="638"/>
      <c r="Q9" s="639"/>
      <c r="R9" s="640">
        <v>891</v>
      </c>
      <c r="S9" s="641"/>
      <c r="T9" s="641"/>
      <c r="U9" s="641"/>
      <c r="V9" s="641"/>
      <c r="W9" s="641"/>
      <c r="X9" s="641"/>
      <c r="Y9" s="642"/>
      <c r="Z9" s="677">
        <v>0</v>
      </c>
      <c r="AA9" s="677"/>
      <c r="AB9" s="677"/>
      <c r="AC9" s="677"/>
      <c r="AD9" s="678">
        <v>891</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257892</v>
      </c>
      <c r="BH9" s="641"/>
      <c r="BI9" s="641"/>
      <c r="BJ9" s="641"/>
      <c r="BK9" s="641"/>
      <c r="BL9" s="641"/>
      <c r="BM9" s="641"/>
      <c r="BN9" s="642"/>
      <c r="BO9" s="677">
        <v>26.8</v>
      </c>
      <c r="BP9" s="677"/>
      <c r="BQ9" s="677"/>
      <c r="BR9" s="677"/>
      <c r="BS9" s="646" t="s">
        <v>243</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357118</v>
      </c>
      <c r="CS9" s="641"/>
      <c r="CT9" s="641"/>
      <c r="CU9" s="641"/>
      <c r="CV9" s="641"/>
      <c r="CW9" s="641"/>
      <c r="CX9" s="641"/>
      <c r="CY9" s="642"/>
      <c r="CZ9" s="677">
        <v>7.3</v>
      </c>
      <c r="DA9" s="677"/>
      <c r="DB9" s="677"/>
      <c r="DC9" s="677"/>
      <c r="DD9" s="646">
        <v>6136</v>
      </c>
      <c r="DE9" s="641"/>
      <c r="DF9" s="641"/>
      <c r="DG9" s="641"/>
      <c r="DH9" s="641"/>
      <c r="DI9" s="641"/>
      <c r="DJ9" s="641"/>
      <c r="DK9" s="641"/>
      <c r="DL9" s="641"/>
      <c r="DM9" s="641"/>
      <c r="DN9" s="641"/>
      <c r="DO9" s="641"/>
      <c r="DP9" s="642"/>
      <c r="DQ9" s="646">
        <v>294787</v>
      </c>
      <c r="DR9" s="641"/>
      <c r="DS9" s="641"/>
      <c r="DT9" s="641"/>
      <c r="DU9" s="641"/>
      <c r="DV9" s="641"/>
      <c r="DW9" s="641"/>
      <c r="DX9" s="641"/>
      <c r="DY9" s="641"/>
      <c r="DZ9" s="641"/>
      <c r="EA9" s="641"/>
      <c r="EB9" s="641"/>
      <c r="EC9" s="684"/>
    </row>
    <row r="10" spans="2:143" ht="11.25" customHeight="1">
      <c r="B10" s="637" t="s">
        <v>248</v>
      </c>
      <c r="C10" s="638"/>
      <c r="D10" s="638"/>
      <c r="E10" s="638"/>
      <c r="F10" s="638"/>
      <c r="G10" s="638"/>
      <c r="H10" s="638"/>
      <c r="I10" s="638"/>
      <c r="J10" s="638"/>
      <c r="K10" s="638"/>
      <c r="L10" s="638"/>
      <c r="M10" s="638"/>
      <c r="N10" s="638"/>
      <c r="O10" s="638"/>
      <c r="P10" s="638"/>
      <c r="Q10" s="639"/>
      <c r="R10" s="640" t="s">
        <v>249</v>
      </c>
      <c r="S10" s="641"/>
      <c r="T10" s="641"/>
      <c r="U10" s="641"/>
      <c r="V10" s="641"/>
      <c r="W10" s="641"/>
      <c r="X10" s="641"/>
      <c r="Y10" s="642"/>
      <c r="Z10" s="677" t="s">
        <v>237</v>
      </c>
      <c r="AA10" s="677"/>
      <c r="AB10" s="677"/>
      <c r="AC10" s="677"/>
      <c r="AD10" s="678" t="s">
        <v>243</v>
      </c>
      <c r="AE10" s="678"/>
      <c r="AF10" s="678"/>
      <c r="AG10" s="678"/>
      <c r="AH10" s="678"/>
      <c r="AI10" s="678"/>
      <c r="AJ10" s="678"/>
      <c r="AK10" s="678"/>
      <c r="AL10" s="643" t="s">
        <v>249</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22590</v>
      </c>
      <c r="BH10" s="641"/>
      <c r="BI10" s="641"/>
      <c r="BJ10" s="641"/>
      <c r="BK10" s="641"/>
      <c r="BL10" s="641"/>
      <c r="BM10" s="641"/>
      <c r="BN10" s="642"/>
      <c r="BO10" s="677">
        <v>2.2999999999999998</v>
      </c>
      <c r="BP10" s="677"/>
      <c r="BQ10" s="677"/>
      <c r="BR10" s="677"/>
      <c r="BS10" s="646" t="s">
        <v>237</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2130</v>
      </c>
      <c r="CS10" s="641"/>
      <c r="CT10" s="641"/>
      <c r="CU10" s="641"/>
      <c r="CV10" s="641"/>
      <c r="CW10" s="641"/>
      <c r="CX10" s="641"/>
      <c r="CY10" s="642"/>
      <c r="CZ10" s="677">
        <v>0</v>
      </c>
      <c r="DA10" s="677"/>
      <c r="DB10" s="677"/>
      <c r="DC10" s="677"/>
      <c r="DD10" s="646" t="s">
        <v>237</v>
      </c>
      <c r="DE10" s="641"/>
      <c r="DF10" s="641"/>
      <c r="DG10" s="641"/>
      <c r="DH10" s="641"/>
      <c r="DI10" s="641"/>
      <c r="DJ10" s="641"/>
      <c r="DK10" s="641"/>
      <c r="DL10" s="641"/>
      <c r="DM10" s="641"/>
      <c r="DN10" s="641"/>
      <c r="DO10" s="641"/>
      <c r="DP10" s="642"/>
      <c r="DQ10" s="646">
        <v>130</v>
      </c>
      <c r="DR10" s="641"/>
      <c r="DS10" s="641"/>
      <c r="DT10" s="641"/>
      <c r="DU10" s="641"/>
      <c r="DV10" s="641"/>
      <c r="DW10" s="641"/>
      <c r="DX10" s="641"/>
      <c r="DY10" s="641"/>
      <c r="DZ10" s="641"/>
      <c r="EA10" s="641"/>
      <c r="EB10" s="641"/>
      <c r="EC10" s="684"/>
    </row>
    <row r="11" spans="2:143" ht="11.25" customHeight="1">
      <c r="B11" s="637" t="s">
        <v>252</v>
      </c>
      <c r="C11" s="638"/>
      <c r="D11" s="638"/>
      <c r="E11" s="638"/>
      <c r="F11" s="638"/>
      <c r="G11" s="638"/>
      <c r="H11" s="638"/>
      <c r="I11" s="638"/>
      <c r="J11" s="638"/>
      <c r="K11" s="638"/>
      <c r="L11" s="638"/>
      <c r="M11" s="638"/>
      <c r="N11" s="638"/>
      <c r="O11" s="638"/>
      <c r="P11" s="638"/>
      <c r="Q11" s="639"/>
      <c r="R11" s="640">
        <v>91243</v>
      </c>
      <c r="S11" s="641"/>
      <c r="T11" s="641"/>
      <c r="U11" s="641"/>
      <c r="V11" s="641"/>
      <c r="W11" s="641"/>
      <c r="X11" s="641"/>
      <c r="Y11" s="642"/>
      <c r="Z11" s="643">
        <v>1.8</v>
      </c>
      <c r="AA11" s="644"/>
      <c r="AB11" s="644"/>
      <c r="AC11" s="645"/>
      <c r="AD11" s="646">
        <v>91243</v>
      </c>
      <c r="AE11" s="641"/>
      <c r="AF11" s="641"/>
      <c r="AG11" s="641"/>
      <c r="AH11" s="641"/>
      <c r="AI11" s="641"/>
      <c r="AJ11" s="641"/>
      <c r="AK11" s="642"/>
      <c r="AL11" s="643">
        <v>3.3</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71886</v>
      </c>
      <c r="BH11" s="641"/>
      <c r="BI11" s="641"/>
      <c r="BJ11" s="641"/>
      <c r="BK11" s="641"/>
      <c r="BL11" s="641"/>
      <c r="BM11" s="641"/>
      <c r="BN11" s="642"/>
      <c r="BO11" s="677">
        <v>7.5</v>
      </c>
      <c r="BP11" s="677"/>
      <c r="BQ11" s="677"/>
      <c r="BR11" s="677"/>
      <c r="BS11" s="646">
        <v>14252</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318197</v>
      </c>
      <c r="CS11" s="641"/>
      <c r="CT11" s="641"/>
      <c r="CU11" s="641"/>
      <c r="CV11" s="641"/>
      <c r="CW11" s="641"/>
      <c r="CX11" s="641"/>
      <c r="CY11" s="642"/>
      <c r="CZ11" s="677">
        <v>6.5</v>
      </c>
      <c r="DA11" s="677"/>
      <c r="DB11" s="677"/>
      <c r="DC11" s="677"/>
      <c r="DD11" s="646">
        <v>19604</v>
      </c>
      <c r="DE11" s="641"/>
      <c r="DF11" s="641"/>
      <c r="DG11" s="641"/>
      <c r="DH11" s="641"/>
      <c r="DI11" s="641"/>
      <c r="DJ11" s="641"/>
      <c r="DK11" s="641"/>
      <c r="DL11" s="641"/>
      <c r="DM11" s="641"/>
      <c r="DN11" s="641"/>
      <c r="DO11" s="641"/>
      <c r="DP11" s="642"/>
      <c r="DQ11" s="646">
        <v>131851</v>
      </c>
      <c r="DR11" s="641"/>
      <c r="DS11" s="641"/>
      <c r="DT11" s="641"/>
      <c r="DU11" s="641"/>
      <c r="DV11" s="641"/>
      <c r="DW11" s="641"/>
      <c r="DX11" s="641"/>
      <c r="DY11" s="641"/>
      <c r="DZ11" s="641"/>
      <c r="EA11" s="641"/>
      <c r="EB11" s="641"/>
      <c r="EC11" s="684"/>
    </row>
    <row r="12" spans="2:143" ht="11.25" customHeight="1">
      <c r="B12" s="637" t="s">
        <v>255</v>
      </c>
      <c r="C12" s="638"/>
      <c r="D12" s="638"/>
      <c r="E12" s="638"/>
      <c r="F12" s="638"/>
      <c r="G12" s="638"/>
      <c r="H12" s="638"/>
      <c r="I12" s="638"/>
      <c r="J12" s="638"/>
      <c r="K12" s="638"/>
      <c r="L12" s="638"/>
      <c r="M12" s="638"/>
      <c r="N12" s="638"/>
      <c r="O12" s="638"/>
      <c r="P12" s="638"/>
      <c r="Q12" s="639"/>
      <c r="R12" s="640">
        <v>3670</v>
      </c>
      <c r="S12" s="641"/>
      <c r="T12" s="641"/>
      <c r="U12" s="641"/>
      <c r="V12" s="641"/>
      <c r="W12" s="641"/>
      <c r="X12" s="641"/>
      <c r="Y12" s="642"/>
      <c r="Z12" s="677">
        <v>0.1</v>
      </c>
      <c r="AA12" s="677"/>
      <c r="AB12" s="677"/>
      <c r="AC12" s="677"/>
      <c r="AD12" s="678">
        <v>3670</v>
      </c>
      <c r="AE12" s="678"/>
      <c r="AF12" s="678"/>
      <c r="AG12" s="678"/>
      <c r="AH12" s="678"/>
      <c r="AI12" s="678"/>
      <c r="AJ12" s="678"/>
      <c r="AK12" s="678"/>
      <c r="AL12" s="643">
        <v>0.1</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462025</v>
      </c>
      <c r="BH12" s="641"/>
      <c r="BI12" s="641"/>
      <c r="BJ12" s="641"/>
      <c r="BK12" s="641"/>
      <c r="BL12" s="641"/>
      <c r="BM12" s="641"/>
      <c r="BN12" s="642"/>
      <c r="BO12" s="677">
        <v>47.9</v>
      </c>
      <c r="BP12" s="677"/>
      <c r="BQ12" s="677"/>
      <c r="BR12" s="677"/>
      <c r="BS12" s="646" t="s">
        <v>237</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269889</v>
      </c>
      <c r="CS12" s="641"/>
      <c r="CT12" s="641"/>
      <c r="CU12" s="641"/>
      <c r="CV12" s="641"/>
      <c r="CW12" s="641"/>
      <c r="CX12" s="641"/>
      <c r="CY12" s="642"/>
      <c r="CZ12" s="677">
        <v>5.5</v>
      </c>
      <c r="DA12" s="677"/>
      <c r="DB12" s="677"/>
      <c r="DC12" s="677"/>
      <c r="DD12" s="646">
        <v>129252</v>
      </c>
      <c r="DE12" s="641"/>
      <c r="DF12" s="641"/>
      <c r="DG12" s="641"/>
      <c r="DH12" s="641"/>
      <c r="DI12" s="641"/>
      <c r="DJ12" s="641"/>
      <c r="DK12" s="641"/>
      <c r="DL12" s="641"/>
      <c r="DM12" s="641"/>
      <c r="DN12" s="641"/>
      <c r="DO12" s="641"/>
      <c r="DP12" s="642"/>
      <c r="DQ12" s="646">
        <v>124754</v>
      </c>
      <c r="DR12" s="641"/>
      <c r="DS12" s="641"/>
      <c r="DT12" s="641"/>
      <c r="DU12" s="641"/>
      <c r="DV12" s="641"/>
      <c r="DW12" s="641"/>
      <c r="DX12" s="641"/>
      <c r="DY12" s="641"/>
      <c r="DZ12" s="641"/>
      <c r="EA12" s="641"/>
      <c r="EB12" s="641"/>
      <c r="EC12" s="684"/>
    </row>
    <row r="13" spans="2:143" ht="11.25" customHeight="1">
      <c r="B13" s="637" t="s">
        <v>258</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7" t="s">
        <v>237</v>
      </c>
      <c r="AA13" s="677"/>
      <c r="AB13" s="677"/>
      <c r="AC13" s="677"/>
      <c r="AD13" s="678" t="s">
        <v>237</v>
      </c>
      <c r="AE13" s="678"/>
      <c r="AF13" s="678"/>
      <c r="AG13" s="678"/>
      <c r="AH13" s="678"/>
      <c r="AI13" s="678"/>
      <c r="AJ13" s="678"/>
      <c r="AK13" s="678"/>
      <c r="AL13" s="643" t="s">
        <v>249</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461923</v>
      </c>
      <c r="BH13" s="641"/>
      <c r="BI13" s="641"/>
      <c r="BJ13" s="641"/>
      <c r="BK13" s="641"/>
      <c r="BL13" s="641"/>
      <c r="BM13" s="641"/>
      <c r="BN13" s="642"/>
      <c r="BO13" s="677">
        <v>47.9</v>
      </c>
      <c r="BP13" s="677"/>
      <c r="BQ13" s="677"/>
      <c r="BR13" s="677"/>
      <c r="BS13" s="646" t="s">
        <v>237</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565427</v>
      </c>
      <c r="CS13" s="641"/>
      <c r="CT13" s="641"/>
      <c r="CU13" s="641"/>
      <c r="CV13" s="641"/>
      <c r="CW13" s="641"/>
      <c r="CX13" s="641"/>
      <c r="CY13" s="642"/>
      <c r="CZ13" s="677">
        <v>11.6</v>
      </c>
      <c r="DA13" s="677"/>
      <c r="DB13" s="677"/>
      <c r="DC13" s="677"/>
      <c r="DD13" s="646">
        <v>181168</v>
      </c>
      <c r="DE13" s="641"/>
      <c r="DF13" s="641"/>
      <c r="DG13" s="641"/>
      <c r="DH13" s="641"/>
      <c r="DI13" s="641"/>
      <c r="DJ13" s="641"/>
      <c r="DK13" s="641"/>
      <c r="DL13" s="641"/>
      <c r="DM13" s="641"/>
      <c r="DN13" s="641"/>
      <c r="DO13" s="641"/>
      <c r="DP13" s="642"/>
      <c r="DQ13" s="646">
        <v>343317</v>
      </c>
      <c r="DR13" s="641"/>
      <c r="DS13" s="641"/>
      <c r="DT13" s="641"/>
      <c r="DU13" s="641"/>
      <c r="DV13" s="641"/>
      <c r="DW13" s="641"/>
      <c r="DX13" s="641"/>
      <c r="DY13" s="641"/>
      <c r="DZ13" s="641"/>
      <c r="EA13" s="641"/>
      <c r="EB13" s="641"/>
      <c r="EC13" s="684"/>
    </row>
    <row r="14" spans="2:143" ht="11.25" customHeight="1">
      <c r="B14" s="637" t="s">
        <v>261</v>
      </c>
      <c r="C14" s="638"/>
      <c r="D14" s="638"/>
      <c r="E14" s="638"/>
      <c r="F14" s="638"/>
      <c r="G14" s="638"/>
      <c r="H14" s="638"/>
      <c r="I14" s="638"/>
      <c r="J14" s="638"/>
      <c r="K14" s="638"/>
      <c r="L14" s="638"/>
      <c r="M14" s="638"/>
      <c r="N14" s="638"/>
      <c r="O14" s="638"/>
      <c r="P14" s="638"/>
      <c r="Q14" s="639"/>
      <c r="R14" s="640">
        <v>5948</v>
      </c>
      <c r="S14" s="641"/>
      <c r="T14" s="641"/>
      <c r="U14" s="641"/>
      <c r="V14" s="641"/>
      <c r="W14" s="641"/>
      <c r="X14" s="641"/>
      <c r="Y14" s="642"/>
      <c r="Z14" s="677">
        <v>0.1</v>
      </c>
      <c r="AA14" s="677"/>
      <c r="AB14" s="677"/>
      <c r="AC14" s="677"/>
      <c r="AD14" s="678">
        <v>5948</v>
      </c>
      <c r="AE14" s="678"/>
      <c r="AF14" s="678"/>
      <c r="AG14" s="678"/>
      <c r="AH14" s="678"/>
      <c r="AI14" s="678"/>
      <c r="AJ14" s="678"/>
      <c r="AK14" s="678"/>
      <c r="AL14" s="643">
        <v>0.2</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14635</v>
      </c>
      <c r="BH14" s="641"/>
      <c r="BI14" s="641"/>
      <c r="BJ14" s="641"/>
      <c r="BK14" s="641"/>
      <c r="BL14" s="641"/>
      <c r="BM14" s="641"/>
      <c r="BN14" s="642"/>
      <c r="BO14" s="677">
        <v>1.5</v>
      </c>
      <c r="BP14" s="677"/>
      <c r="BQ14" s="677"/>
      <c r="BR14" s="677"/>
      <c r="BS14" s="646" t="s">
        <v>237</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223058</v>
      </c>
      <c r="CS14" s="641"/>
      <c r="CT14" s="641"/>
      <c r="CU14" s="641"/>
      <c r="CV14" s="641"/>
      <c r="CW14" s="641"/>
      <c r="CX14" s="641"/>
      <c r="CY14" s="642"/>
      <c r="CZ14" s="677">
        <v>4.5999999999999996</v>
      </c>
      <c r="DA14" s="677"/>
      <c r="DB14" s="677"/>
      <c r="DC14" s="677"/>
      <c r="DD14" s="646" t="s">
        <v>249</v>
      </c>
      <c r="DE14" s="641"/>
      <c r="DF14" s="641"/>
      <c r="DG14" s="641"/>
      <c r="DH14" s="641"/>
      <c r="DI14" s="641"/>
      <c r="DJ14" s="641"/>
      <c r="DK14" s="641"/>
      <c r="DL14" s="641"/>
      <c r="DM14" s="641"/>
      <c r="DN14" s="641"/>
      <c r="DO14" s="641"/>
      <c r="DP14" s="642"/>
      <c r="DQ14" s="646">
        <v>181958</v>
      </c>
      <c r="DR14" s="641"/>
      <c r="DS14" s="641"/>
      <c r="DT14" s="641"/>
      <c r="DU14" s="641"/>
      <c r="DV14" s="641"/>
      <c r="DW14" s="641"/>
      <c r="DX14" s="641"/>
      <c r="DY14" s="641"/>
      <c r="DZ14" s="641"/>
      <c r="EA14" s="641"/>
      <c r="EB14" s="641"/>
      <c r="EC14" s="684"/>
    </row>
    <row r="15" spans="2:143" ht="11.25" customHeight="1">
      <c r="B15" s="637" t="s">
        <v>264</v>
      </c>
      <c r="C15" s="638"/>
      <c r="D15" s="638"/>
      <c r="E15" s="638"/>
      <c r="F15" s="638"/>
      <c r="G15" s="638"/>
      <c r="H15" s="638"/>
      <c r="I15" s="638"/>
      <c r="J15" s="638"/>
      <c r="K15" s="638"/>
      <c r="L15" s="638"/>
      <c r="M15" s="638"/>
      <c r="N15" s="638"/>
      <c r="O15" s="638"/>
      <c r="P15" s="638"/>
      <c r="Q15" s="639"/>
      <c r="R15" s="640" t="s">
        <v>249</v>
      </c>
      <c r="S15" s="641"/>
      <c r="T15" s="641"/>
      <c r="U15" s="641"/>
      <c r="V15" s="641"/>
      <c r="W15" s="641"/>
      <c r="X15" s="641"/>
      <c r="Y15" s="642"/>
      <c r="Z15" s="677" t="s">
        <v>237</v>
      </c>
      <c r="AA15" s="677"/>
      <c r="AB15" s="677"/>
      <c r="AC15" s="677"/>
      <c r="AD15" s="678" t="s">
        <v>237</v>
      </c>
      <c r="AE15" s="678"/>
      <c r="AF15" s="678"/>
      <c r="AG15" s="678"/>
      <c r="AH15" s="678"/>
      <c r="AI15" s="678"/>
      <c r="AJ15" s="678"/>
      <c r="AK15" s="678"/>
      <c r="AL15" s="643" t="s">
        <v>243</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36301</v>
      </c>
      <c r="BH15" s="641"/>
      <c r="BI15" s="641"/>
      <c r="BJ15" s="641"/>
      <c r="BK15" s="641"/>
      <c r="BL15" s="641"/>
      <c r="BM15" s="641"/>
      <c r="BN15" s="642"/>
      <c r="BO15" s="677">
        <v>3.8</v>
      </c>
      <c r="BP15" s="677"/>
      <c r="BQ15" s="677"/>
      <c r="BR15" s="677"/>
      <c r="BS15" s="646" t="s">
        <v>243</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626537</v>
      </c>
      <c r="CS15" s="641"/>
      <c r="CT15" s="641"/>
      <c r="CU15" s="641"/>
      <c r="CV15" s="641"/>
      <c r="CW15" s="641"/>
      <c r="CX15" s="641"/>
      <c r="CY15" s="642"/>
      <c r="CZ15" s="677">
        <v>12.9</v>
      </c>
      <c r="DA15" s="677"/>
      <c r="DB15" s="677"/>
      <c r="DC15" s="677"/>
      <c r="DD15" s="646">
        <v>112109</v>
      </c>
      <c r="DE15" s="641"/>
      <c r="DF15" s="641"/>
      <c r="DG15" s="641"/>
      <c r="DH15" s="641"/>
      <c r="DI15" s="641"/>
      <c r="DJ15" s="641"/>
      <c r="DK15" s="641"/>
      <c r="DL15" s="641"/>
      <c r="DM15" s="641"/>
      <c r="DN15" s="641"/>
      <c r="DO15" s="641"/>
      <c r="DP15" s="642"/>
      <c r="DQ15" s="646">
        <v>423758</v>
      </c>
      <c r="DR15" s="641"/>
      <c r="DS15" s="641"/>
      <c r="DT15" s="641"/>
      <c r="DU15" s="641"/>
      <c r="DV15" s="641"/>
      <c r="DW15" s="641"/>
      <c r="DX15" s="641"/>
      <c r="DY15" s="641"/>
      <c r="DZ15" s="641"/>
      <c r="EA15" s="641"/>
      <c r="EB15" s="641"/>
      <c r="EC15" s="684"/>
    </row>
    <row r="16" spans="2:143" ht="11.25" customHeight="1">
      <c r="B16" s="637" t="s">
        <v>267</v>
      </c>
      <c r="C16" s="638"/>
      <c r="D16" s="638"/>
      <c r="E16" s="638"/>
      <c r="F16" s="638"/>
      <c r="G16" s="638"/>
      <c r="H16" s="638"/>
      <c r="I16" s="638"/>
      <c r="J16" s="638"/>
      <c r="K16" s="638"/>
      <c r="L16" s="638"/>
      <c r="M16" s="638"/>
      <c r="N16" s="638"/>
      <c r="O16" s="638"/>
      <c r="P16" s="638"/>
      <c r="Q16" s="639"/>
      <c r="R16" s="640">
        <v>1686</v>
      </c>
      <c r="S16" s="641"/>
      <c r="T16" s="641"/>
      <c r="U16" s="641"/>
      <c r="V16" s="641"/>
      <c r="W16" s="641"/>
      <c r="X16" s="641"/>
      <c r="Y16" s="642"/>
      <c r="Z16" s="677">
        <v>0</v>
      </c>
      <c r="AA16" s="677"/>
      <c r="AB16" s="677"/>
      <c r="AC16" s="677"/>
      <c r="AD16" s="678">
        <v>1686</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177</v>
      </c>
      <c r="BH16" s="641"/>
      <c r="BI16" s="641"/>
      <c r="BJ16" s="641"/>
      <c r="BK16" s="641"/>
      <c r="BL16" s="641"/>
      <c r="BM16" s="641"/>
      <c r="BN16" s="642"/>
      <c r="BO16" s="677" t="s">
        <v>249</v>
      </c>
      <c r="BP16" s="677"/>
      <c r="BQ16" s="677"/>
      <c r="BR16" s="677"/>
      <c r="BS16" s="646" t="s">
        <v>237</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1529</v>
      </c>
      <c r="CS16" s="641"/>
      <c r="CT16" s="641"/>
      <c r="CU16" s="641"/>
      <c r="CV16" s="641"/>
      <c r="CW16" s="641"/>
      <c r="CX16" s="641"/>
      <c r="CY16" s="642"/>
      <c r="CZ16" s="677">
        <v>0</v>
      </c>
      <c r="DA16" s="677"/>
      <c r="DB16" s="677"/>
      <c r="DC16" s="677"/>
      <c r="DD16" s="646" t="s">
        <v>243</v>
      </c>
      <c r="DE16" s="641"/>
      <c r="DF16" s="641"/>
      <c r="DG16" s="641"/>
      <c r="DH16" s="641"/>
      <c r="DI16" s="641"/>
      <c r="DJ16" s="641"/>
      <c r="DK16" s="641"/>
      <c r="DL16" s="641"/>
      <c r="DM16" s="641"/>
      <c r="DN16" s="641"/>
      <c r="DO16" s="641"/>
      <c r="DP16" s="642"/>
      <c r="DQ16" s="646">
        <v>1529</v>
      </c>
      <c r="DR16" s="641"/>
      <c r="DS16" s="641"/>
      <c r="DT16" s="641"/>
      <c r="DU16" s="641"/>
      <c r="DV16" s="641"/>
      <c r="DW16" s="641"/>
      <c r="DX16" s="641"/>
      <c r="DY16" s="641"/>
      <c r="DZ16" s="641"/>
      <c r="EA16" s="641"/>
      <c r="EB16" s="641"/>
      <c r="EC16" s="684"/>
    </row>
    <row r="17" spans="2:133" ht="11.25" customHeight="1">
      <c r="B17" s="637" t="s">
        <v>270</v>
      </c>
      <c r="C17" s="638"/>
      <c r="D17" s="638"/>
      <c r="E17" s="638"/>
      <c r="F17" s="638"/>
      <c r="G17" s="638"/>
      <c r="H17" s="638"/>
      <c r="I17" s="638"/>
      <c r="J17" s="638"/>
      <c r="K17" s="638"/>
      <c r="L17" s="638"/>
      <c r="M17" s="638"/>
      <c r="N17" s="638"/>
      <c r="O17" s="638"/>
      <c r="P17" s="638"/>
      <c r="Q17" s="639"/>
      <c r="R17" s="640">
        <v>18474</v>
      </c>
      <c r="S17" s="641"/>
      <c r="T17" s="641"/>
      <c r="U17" s="641"/>
      <c r="V17" s="641"/>
      <c r="W17" s="641"/>
      <c r="X17" s="641"/>
      <c r="Y17" s="642"/>
      <c r="Z17" s="677">
        <v>0.4</v>
      </c>
      <c r="AA17" s="677"/>
      <c r="AB17" s="677"/>
      <c r="AC17" s="677"/>
      <c r="AD17" s="678">
        <v>18474</v>
      </c>
      <c r="AE17" s="678"/>
      <c r="AF17" s="678"/>
      <c r="AG17" s="678"/>
      <c r="AH17" s="678"/>
      <c r="AI17" s="678"/>
      <c r="AJ17" s="678"/>
      <c r="AK17" s="678"/>
      <c r="AL17" s="643">
        <v>0.7</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243</v>
      </c>
      <c r="BP17" s="677"/>
      <c r="BQ17" s="677"/>
      <c r="BR17" s="677"/>
      <c r="BS17" s="646" t="s">
        <v>243</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648274</v>
      </c>
      <c r="CS17" s="641"/>
      <c r="CT17" s="641"/>
      <c r="CU17" s="641"/>
      <c r="CV17" s="641"/>
      <c r="CW17" s="641"/>
      <c r="CX17" s="641"/>
      <c r="CY17" s="642"/>
      <c r="CZ17" s="677">
        <v>13.3</v>
      </c>
      <c r="DA17" s="677"/>
      <c r="DB17" s="677"/>
      <c r="DC17" s="677"/>
      <c r="DD17" s="646" t="s">
        <v>237</v>
      </c>
      <c r="DE17" s="641"/>
      <c r="DF17" s="641"/>
      <c r="DG17" s="641"/>
      <c r="DH17" s="641"/>
      <c r="DI17" s="641"/>
      <c r="DJ17" s="641"/>
      <c r="DK17" s="641"/>
      <c r="DL17" s="641"/>
      <c r="DM17" s="641"/>
      <c r="DN17" s="641"/>
      <c r="DO17" s="641"/>
      <c r="DP17" s="642"/>
      <c r="DQ17" s="646">
        <v>565655</v>
      </c>
      <c r="DR17" s="641"/>
      <c r="DS17" s="641"/>
      <c r="DT17" s="641"/>
      <c r="DU17" s="641"/>
      <c r="DV17" s="641"/>
      <c r="DW17" s="641"/>
      <c r="DX17" s="641"/>
      <c r="DY17" s="641"/>
      <c r="DZ17" s="641"/>
      <c r="EA17" s="641"/>
      <c r="EB17" s="641"/>
      <c r="EC17" s="684"/>
    </row>
    <row r="18" spans="2:133" ht="11.25" customHeight="1">
      <c r="B18" s="637" t="s">
        <v>273</v>
      </c>
      <c r="C18" s="638"/>
      <c r="D18" s="638"/>
      <c r="E18" s="638"/>
      <c r="F18" s="638"/>
      <c r="G18" s="638"/>
      <c r="H18" s="638"/>
      <c r="I18" s="638"/>
      <c r="J18" s="638"/>
      <c r="K18" s="638"/>
      <c r="L18" s="638"/>
      <c r="M18" s="638"/>
      <c r="N18" s="638"/>
      <c r="O18" s="638"/>
      <c r="P18" s="638"/>
      <c r="Q18" s="639"/>
      <c r="R18" s="640">
        <v>1665</v>
      </c>
      <c r="S18" s="641"/>
      <c r="T18" s="641"/>
      <c r="U18" s="641"/>
      <c r="V18" s="641"/>
      <c r="W18" s="641"/>
      <c r="X18" s="641"/>
      <c r="Y18" s="642"/>
      <c r="Z18" s="677">
        <v>0</v>
      </c>
      <c r="AA18" s="677"/>
      <c r="AB18" s="677"/>
      <c r="AC18" s="677"/>
      <c r="AD18" s="678">
        <v>1665</v>
      </c>
      <c r="AE18" s="678"/>
      <c r="AF18" s="678"/>
      <c r="AG18" s="678"/>
      <c r="AH18" s="678"/>
      <c r="AI18" s="678"/>
      <c r="AJ18" s="678"/>
      <c r="AK18" s="678"/>
      <c r="AL18" s="643">
        <v>0.1</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243</v>
      </c>
      <c r="BH18" s="641"/>
      <c r="BI18" s="641"/>
      <c r="BJ18" s="641"/>
      <c r="BK18" s="641"/>
      <c r="BL18" s="641"/>
      <c r="BM18" s="641"/>
      <c r="BN18" s="642"/>
      <c r="BO18" s="677" t="s">
        <v>237</v>
      </c>
      <c r="BP18" s="677"/>
      <c r="BQ18" s="677"/>
      <c r="BR18" s="677"/>
      <c r="BS18" s="646" t="s">
        <v>237</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243</v>
      </c>
      <c r="CS18" s="641"/>
      <c r="CT18" s="641"/>
      <c r="CU18" s="641"/>
      <c r="CV18" s="641"/>
      <c r="CW18" s="641"/>
      <c r="CX18" s="641"/>
      <c r="CY18" s="642"/>
      <c r="CZ18" s="677" t="s">
        <v>243</v>
      </c>
      <c r="DA18" s="677"/>
      <c r="DB18" s="677"/>
      <c r="DC18" s="677"/>
      <c r="DD18" s="646" t="s">
        <v>243</v>
      </c>
      <c r="DE18" s="641"/>
      <c r="DF18" s="641"/>
      <c r="DG18" s="641"/>
      <c r="DH18" s="641"/>
      <c r="DI18" s="641"/>
      <c r="DJ18" s="641"/>
      <c r="DK18" s="641"/>
      <c r="DL18" s="641"/>
      <c r="DM18" s="641"/>
      <c r="DN18" s="641"/>
      <c r="DO18" s="641"/>
      <c r="DP18" s="642"/>
      <c r="DQ18" s="646" t="s">
        <v>249</v>
      </c>
      <c r="DR18" s="641"/>
      <c r="DS18" s="641"/>
      <c r="DT18" s="641"/>
      <c r="DU18" s="641"/>
      <c r="DV18" s="641"/>
      <c r="DW18" s="641"/>
      <c r="DX18" s="641"/>
      <c r="DY18" s="641"/>
      <c r="DZ18" s="641"/>
      <c r="EA18" s="641"/>
      <c r="EB18" s="641"/>
      <c r="EC18" s="684"/>
    </row>
    <row r="19" spans="2:133" ht="11.25" customHeight="1">
      <c r="B19" s="637" t="s">
        <v>276</v>
      </c>
      <c r="C19" s="638"/>
      <c r="D19" s="638"/>
      <c r="E19" s="638"/>
      <c r="F19" s="638"/>
      <c r="G19" s="638"/>
      <c r="H19" s="638"/>
      <c r="I19" s="638"/>
      <c r="J19" s="638"/>
      <c r="K19" s="638"/>
      <c r="L19" s="638"/>
      <c r="M19" s="638"/>
      <c r="N19" s="638"/>
      <c r="O19" s="638"/>
      <c r="P19" s="638"/>
      <c r="Q19" s="639"/>
      <c r="R19" s="640">
        <v>883</v>
      </c>
      <c r="S19" s="641"/>
      <c r="T19" s="641"/>
      <c r="U19" s="641"/>
      <c r="V19" s="641"/>
      <c r="W19" s="641"/>
      <c r="X19" s="641"/>
      <c r="Y19" s="642"/>
      <c r="Z19" s="677">
        <v>0</v>
      </c>
      <c r="AA19" s="677"/>
      <c r="AB19" s="677"/>
      <c r="AC19" s="677"/>
      <c r="AD19" s="678">
        <v>883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88631</v>
      </c>
      <c r="BH19" s="641"/>
      <c r="BI19" s="641"/>
      <c r="BJ19" s="641"/>
      <c r="BK19" s="641"/>
      <c r="BL19" s="641"/>
      <c r="BM19" s="641"/>
      <c r="BN19" s="642"/>
      <c r="BO19" s="677">
        <v>9.1999999999999993</v>
      </c>
      <c r="BP19" s="677"/>
      <c r="BQ19" s="677"/>
      <c r="BR19" s="677"/>
      <c r="BS19" s="646" t="s">
        <v>249</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243</v>
      </c>
      <c r="DA19" s="677"/>
      <c r="DB19" s="677"/>
      <c r="DC19" s="677"/>
      <c r="DD19" s="646" t="s">
        <v>237</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c r="B20" s="637" t="s">
        <v>279</v>
      </c>
      <c r="C20" s="638"/>
      <c r="D20" s="638"/>
      <c r="E20" s="638"/>
      <c r="F20" s="638"/>
      <c r="G20" s="638"/>
      <c r="H20" s="638"/>
      <c r="I20" s="638"/>
      <c r="J20" s="638"/>
      <c r="K20" s="638"/>
      <c r="L20" s="638"/>
      <c r="M20" s="638"/>
      <c r="N20" s="638"/>
      <c r="O20" s="638"/>
      <c r="P20" s="638"/>
      <c r="Q20" s="639"/>
      <c r="R20" s="640">
        <v>101</v>
      </c>
      <c r="S20" s="641"/>
      <c r="T20" s="641"/>
      <c r="U20" s="641"/>
      <c r="V20" s="641"/>
      <c r="W20" s="641"/>
      <c r="X20" s="641"/>
      <c r="Y20" s="642"/>
      <c r="Z20" s="677">
        <v>0</v>
      </c>
      <c r="AA20" s="677"/>
      <c r="AB20" s="677"/>
      <c r="AC20" s="677"/>
      <c r="AD20" s="678">
        <v>101</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88631</v>
      </c>
      <c r="BH20" s="641"/>
      <c r="BI20" s="641"/>
      <c r="BJ20" s="641"/>
      <c r="BK20" s="641"/>
      <c r="BL20" s="641"/>
      <c r="BM20" s="641"/>
      <c r="BN20" s="642"/>
      <c r="BO20" s="677">
        <v>9.1999999999999993</v>
      </c>
      <c r="BP20" s="677"/>
      <c r="BQ20" s="677"/>
      <c r="BR20" s="677"/>
      <c r="BS20" s="646" t="s">
        <v>237</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4866113</v>
      </c>
      <c r="CS20" s="641"/>
      <c r="CT20" s="641"/>
      <c r="CU20" s="641"/>
      <c r="CV20" s="641"/>
      <c r="CW20" s="641"/>
      <c r="CX20" s="641"/>
      <c r="CY20" s="642"/>
      <c r="CZ20" s="677">
        <v>100</v>
      </c>
      <c r="DA20" s="677"/>
      <c r="DB20" s="677"/>
      <c r="DC20" s="677"/>
      <c r="DD20" s="646">
        <v>855737</v>
      </c>
      <c r="DE20" s="641"/>
      <c r="DF20" s="641"/>
      <c r="DG20" s="641"/>
      <c r="DH20" s="641"/>
      <c r="DI20" s="641"/>
      <c r="DJ20" s="641"/>
      <c r="DK20" s="641"/>
      <c r="DL20" s="641"/>
      <c r="DM20" s="641"/>
      <c r="DN20" s="641"/>
      <c r="DO20" s="641"/>
      <c r="DP20" s="642"/>
      <c r="DQ20" s="646">
        <v>3119867</v>
      </c>
      <c r="DR20" s="641"/>
      <c r="DS20" s="641"/>
      <c r="DT20" s="641"/>
      <c r="DU20" s="641"/>
      <c r="DV20" s="641"/>
      <c r="DW20" s="641"/>
      <c r="DX20" s="641"/>
      <c r="DY20" s="641"/>
      <c r="DZ20" s="641"/>
      <c r="EA20" s="641"/>
      <c r="EB20" s="641"/>
      <c r="EC20" s="684"/>
    </row>
    <row r="21" spans="2:133" ht="11.25" customHeight="1">
      <c r="B21" s="637" t="s">
        <v>282</v>
      </c>
      <c r="C21" s="638"/>
      <c r="D21" s="638"/>
      <c r="E21" s="638"/>
      <c r="F21" s="638"/>
      <c r="G21" s="638"/>
      <c r="H21" s="638"/>
      <c r="I21" s="638"/>
      <c r="J21" s="638"/>
      <c r="K21" s="638"/>
      <c r="L21" s="638"/>
      <c r="M21" s="638"/>
      <c r="N21" s="638"/>
      <c r="O21" s="638"/>
      <c r="P21" s="638"/>
      <c r="Q21" s="639"/>
      <c r="R21" s="640">
        <v>15825</v>
      </c>
      <c r="S21" s="641"/>
      <c r="T21" s="641"/>
      <c r="U21" s="641"/>
      <c r="V21" s="641"/>
      <c r="W21" s="641"/>
      <c r="X21" s="641"/>
      <c r="Y21" s="642"/>
      <c r="Z21" s="677">
        <v>0.3</v>
      </c>
      <c r="AA21" s="677"/>
      <c r="AB21" s="677"/>
      <c r="AC21" s="677"/>
      <c r="AD21" s="678">
        <v>15825</v>
      </c>
      <c r="AE21" s="678"/>
      <c r="AF21" s="678"/>
      <c r="AG21" s="678"/>
      <c r="AH21" s="678"/>
      <c r="AI21" s="678"/>
      <c r="AJ21" s="678"/>
      <c r="AK21" s="678"/>
      <c r="AL21" s="643">
        <v>0.6</v>
      </c>
      <c r="AM21" s="644"/>
      <c r="AN21" s="644"/>
      <c r="AO21" s="679"/>
      <c r="AP21" s="734" t="s">
        <v>283</v>
      </c>
      <c r="AQ21" s="742"/>
      <c r="AR21" s="742"/>
      <c r="AS21" s="742"/>
      <c r="AT21" s="742"/>
      <c r="AU21" s="742"/>
      <c r="AV21" s="742"/>
      <c r="AW21" s="742"/>
      <c r="AX21" s="742"/>
      <c r="AY21" s="742"/>
      <c r="AZ21" s="742"/>
      <c r="BA21" s="742"/>
      <c r="BB21" s="742"/>
      <c r="BC21" s="742"/>
      <c r="BD21" s="742"/>
      <c r="BE21" s="742"/>
      <c r="BF21" s="736"/>
      <c r="BG21" s="640">
        <v>88631</v>
      </c>
      <c r="BH21" s="641"/>
      <c r="BI21" s="641"/>
      <c r="BJ21" s="641"/>
      <c r="BK21" s="641"/>
      <c r="BL21" s="641"/>
      <c r="BM21" s="641"/>
      <c r="BN21" s="642"/>
      <c r="BO21" s="677">
        <v>9.1999999999999993</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284</v>
      </c>
      <c r="C22" s="638"/>
      <c r="D22" s="638"/>
      <c r="E22" s="638"/>
      <c r="F22" s="638"/>
      <c r="G22" s="638"/>
      <c r="H22" s="638"/>
      <c r="I22" s="638"/>
      <c r="J22" s="638"/>
      <c r="K22" s="638"/>
      <c r="L22" s="638"/>
      <c r="M22" s="638"/>
      <c r="N22" s="638"/>
      <c r="O22" s="638"/>
      <c r="P22" s="638"/>
      <c r="Q22" s="639"/>
      <c r="R22" s="640">
        <v>1902696</v>
      </c>
      <c r="S22" s="641"/>
      <c r="T22" s="641"/>
      <c r="U22" s="641"/>
      <c r="V22" s="641"/>
      <c r="W22" s="641"/>
      <c r="X22" s="641"/>
      <c r="Y22" s="642"/>
      <c r="Z22" s="677">
        <v>37.700000000000003</v>
      </c>
      <c r="AA22" s="677"/>
      <c r="AB22" s="677"/>
      <c r="AC22" s="677"/>
      <c r="AD22" s="678">
        <v>1661792</v>
      </c>
      <c r="AE22" s="678"/>
      <c r="AF22" s="678"/>
      <c r="AG22" s="678"/>
      <c r="AH22" s="678"/>
      <c r="AI22" s="678"/>
      <c r="AJ22" s="678"/>
      <c r="AK22" s="678"/>
      <c r="AL22" s="643">
        <v>59.2</v>
      </c>
      <c r="AM22" s="644"/>
      <c r="AN22" s="644"/>
      <c r="AO22" s="679"/>
      <c r="AP22" s="734" t="s">
        <v>285</v>
      </c>
      <c r="AQ22" s="742"/>
      <c r="AR22" s="742"/>
      <c r="AS22" s="742"/>
      <c r="AT22" s="742"/>
      <c r="AU22" s="742"/>
      <c r="AV22" s="742"/>
      <c r="AW22" s="742"/>
      <c r="AX22" s="742"/>
      <c r="AY22" s="742"/>
      <c r="AZ22" s="742"/>
      <c r="BA22" s="742"/>
      <c r="BB22" s="742"/>
      <c r="BC22" s="742"/>
      <c r="BD22" s="742"/>
      <c r="BE22" s="742"/>
      <c r="BF22" s="736"/>
      <c r="BG22" s="640" t="s">
        <v>243</v>
      </c>
      <c r="BH22" s="641"/>
      <c r="BI22" s="641"/>
      <c r="BJ22" s="641"/>
      <c r="BK22" s="641"/>
      <c r="BL22" s="641"/>
      <c r="BM22" s="641"/>
      <c r="BN22" s="642"/>
      <c r="BO22" s="677" t="s">
        <v>249</v>
      </c>
      <c r="BP22" s="677"/>
      <c r="BQ22" s="677"/>
      <c r="BR22" s="677"/>
      <c r="BS22" s="646" t="s">
        <v>243</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287</v>
      </c>
      <c r="C23" s="638"/>
      <c r="D23" s="638"/>
      <c r="E23" s="638"/>
      <c r="F23" s="638"/>
      <c r="G23" s="638"/>
      <c r="H23" s="638"/>
      <c r="I23" s="638"/>
      <c r="J23" s="638"/>
      <c r="K23" s="638"/>
      <c r="L23" s="638"/>
      <c r="M23" s="638"/>
      <c r="N23" s="638"/>
      <c r="O23" s="638"/>
      <c r="P23" s="638"/>
      <c r="Q23" s="639"/>
      <c r="R23" s="640">
        <v>1661792</v>
      </c>
      <c r="S23" s="641"/>
      <c r="T23" s="641"/>
      <c r="U23" s="641"/>
      <c r="V23" s="641"/>
      <c r="W23" s="641"/>
      <c r="X23" s="641"/>
      <c r="Y23" s="642"/>
      <c r="Z23" s="677">
        <v>32.9</v>
      </c>
      <c r="AA23" s="677"/>
      <c r="AB23" s="677"/>
      <c r="AC23" s="677"/>
      <c r="AD23" s="678">
        <v>1661792</v>
      </c>
      <c r="AE23" s="678"/>
      <c r="AF23" s="678"/>
      <c r="AG23" s="678"/>
      <c r="AH23" s="678"/>
      <c r="AI23" s="678"/>
      <c r="AJ23" s="678"/>
      <c r="AK23" s="678"/>
      <c r="AL23" s="643">
        <v>59.2</v>
      </c>
      <c r="AM23" s="644"/>
      <c r="AN23" s="644"/>
      <c r="AO23" s="679"/>
      <c r="AP23" s="734" t="s">
        <v>288</v>
      </c>
      <c r="AQ23" s="742"/>
      <c r="AR23" s="742"/>
      <c r="AS23" s="742"/>
      <c r="AT23" s="742"/>
      <c r="AU23" s="742"/>
      <c r="AV23" s="742"/>
      <c r="AW23" s="742"/>
      <c r="AX23" s="742"/>
      <c r="AY23" s="742"/>
      <c r="AZ23" s="742"/>
      <c r="BA23" s="742"/>
      <c r="BB23" s="742"/>
      <c r="BC23" s="742"/>
      <c r="BD23" s="742"/>
      <c r="BE23" s="742"/>
      <c r="BF23" s="736"/>
      <c r="BG23" s="640" t="s">
        <v>243</v>
      </c>
      <c r="BH23" s="641"/>
      <c r="BI23" s="641"/>
      <c r="BJ23" s="641"/>
      <c r="BK23" s="641"/>
      <c r="BL23" s="641"/>
      <c r="BM23" s="641"/>
      <c r="BN23" s="642"/>
      <c r="BO23" s="677" t="s">
        <v>243</v>
      </c>
      <c r="BP23" s="677"/>
      <c r="BQ23" s="677"/>
      <c r="BR23" s="677"/>
      <c r="BS23" s="646" t="s">
        <v>243</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c r="B24" s="637" t="s">
        <v>294</v>
      </c>
      <c r="C24" s="638"/>
      <c r="D24" s="638"/>
      <c r="E24" s="638"/>
      <c r="F24" s="638"/>
      <c r="G24" s="638"/>
      <c r="H24" s="638"/>
      <c r="I24" s="638"/>
      <c r="J24" s="638"/>
      <c r="K24" s="638"/>
      <c r="L24" s="638"/>
      <c r="M24" s="638"/>
      <c r="N24" s="638"/>
      <c r="O24" s="638"/>
      <c r="P24" s="638"/>
      <c r="Q24" s="639"/>
      <c r="R24" s="640">
        <v>240904</v>
      </c>
      <c r="S24" s="641"/>
      <c r="T24" s="641"/>
      <c r="U24" s="641"/>
      <c r="V24" s="641"/>
      <c r="W24" s="641"/>
      <c r="X24" s="641"/>
      <c r="Y24" s="642"/>
      <c r="Z24" s="677">
        <v>4.8</v>
      </c>
      <c r="AA24" s="677"/>
      <c r="AB24" s="677"/>
      <c r="AC24" s="677"/>
      <c r="AD24" s="678" t="s">
        <v>243</v>
      </c>
      <c r="AE24" s="678"/>
      <c r="AF24" s="678"/>
      <c r="AG24" s="678"/>
      <c r="AH24" s="678"/>
      <c r="AI24" s="678"/>
      <c r="AJ24" s="678"/>
      <c r="AK24" s="678"/>
      <c r="AL24" s="643" t="s">
        <v>243</v>
      </c>
      <c r="AM24" s="644"/>
      <c r="AN24" s="644"/>
      <c r="AO24" s="679"/>
      <c r="AP24" s="734" t="s">
        <v>295</v>
      </c>
      <c r="AQ24" s="742"/>
      <c r="AR24" s="742"/>
      <c r="AS24" s="742"/>
      <c r="AT24" s="742"/>
      <c r="AU24" s="742"/>
      <c r="AV24" s="742"/>
      <c r="AW24" s="742"/>
      <c r="AX24" s="742"/>
      <c r="AY24" s="742"/>
      <c r="AZ24" s="742"/>
      <c r="BA24" s="742"/>
      <c r="BB24" s="742"/>
      <c r="BC24" s="742"/>
      <c r="BD24" s="742"/>
      <c r="BE24" s="742"/>
      <c r="BF24" s="736"/>
      <c r="BG24" s="640" t="s">
        <v>237</v>
      </c>
      <c r="BH24" s="641"/>
      <c r="BI24" s="641"/>
      <c r="BJ24" s="641"/>
      <c r="BK24" s="641"/>
      <c r="BL24" s="641"/>
      <c r="BM24" s="641"/>
      <c r="BN24" s="642"/>
      <c r="BO24" s="677" t="s">
        <v>177</v>
      </c>
      <c r="BP24" s="677"/>
      <c r="BQ24" s="677"/>
      <c r="BR24" s="677"/>
      <c r="BS24" s="646" t="s">
        <v>243</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1727194</v>
      </c>
      <c r="CS24" s="696"/>
      <c r="CT24" s="696"/>
      <c r="CU24" s="696"/>
      <c r="CV24" s="696"/>
      <c r="CW24" s="696"/>
      <c r="CX24" s="696"/>
      <c r="CY24" s="739"/>
      <c r="CZ24" s="740">
        <v>35.5</v>
      </c>
      <c r="DA24" s="711"/>
      <c r="DB24" s="711"/>
      <c r="DC24" s="743"/>
      <c r="DD24" s="738">
        <v>1384319</v>
      </c>
      <c r="DE24" s="696"/>
      <c r="DF24" s="696"/>
      <c r="DG24" s="696"/>
      <c r="DH24" s="696"/>
      <c r="DI24" s="696"/>
      <c r="DJ24" s="696"/>
      <c r="DK24" s="739"/>
      <c r="DL24" s="738">
        <v>1308584</v>
      </c>
      <c r="DM24" s="696"/>
      <c r="DN24" s="696"/>
      <c r="DO24" s="696"/>
      <c r="DP24" s="696"/>
      <c r="DQ24" s="696"/>
      <c r="DR24" s="696"/>
      <c r="DS24" s="696"/>
      <c r="DT24" s="696"/>
      <c r="DU24" s="696"/>
      <c r="DV24" s="739"/>
      <c r="DW24" s="740">
        <v>45.3</v>
      </c>
      <c r="DX24" s="711"/>
      <c r="DY24" s="711"/>
      <c r="DZ24" s="711"/>
      <c r="EA24" s="711"/>
      <c r="EB24" s="711"/>
      <c r="EC24" s="741"/>
    </row>
    <row r="25" spans="2:133" ht="11.25" customHeight="1">
      <c r="B25" s="637" t="s">
        <v>297</v>
      </c>
      <c r="C25" s="638"/>
      <c r="D25" s="638"/>
      <c r="E25" s="638"/>
      <c r="F25" s="638"/>
      <c r="G25" s="638"/>
      <c r="H25" s="638"/>
      <c r="I25" s="638"/>
      <c r="J25" s="638"/>
      <c r="K25" s="638"/>
      <c r="L25" s="638"/>
      <c r="M25" s="638"/>
      <c r="N25" s="638"/>
      <c r="O25" s="638"/>
      <c r="P25" s="638"/>
      <c r="Q25" s="639"/>
      <c r="R25" s="640" t="s">
        <v>249</v>
      </c>
      <c r="S25" s="641"/>
      <c r="T25" s="641"/>
      <c r="U25" s="641"/>
      <c r="V25" s="641"/>
      <c r="W25" s="641"/>
      <c r="X25" s="641"/>
      <c r="Y25" s="642"/>
      <c r="Z25" s="677" t="s">
        <v>243</v>
      </c>
      <c r="AA25" s="677"/>
      <c r="AB25" s="677"/>
      <c r="AC25" s="677"/>
      <c r="AD25" s="678" t="s">
        <v>243</v>
      </c>
      <c r="AE25" s="678"/>
      <c r="AF25" s="678"/>
      <c r="AG25" s="678"/>
      <c r="AH25" s="678"/>
      <c r="AI25" s="678"/>
      <c r="AJ25" s="678"/>
      <c r="AK25" s="678"/>
      <c r="AL25" s="643" t="s">
        <v>237</v>
      </c>
      <c r="AM25" s="644"/>
      <c r="AN25" s="644"/>
      <c r="AO25" s="679"/>
      <c r="AP25" s="734" t="s">
        <v>298</v>
      </c>
      <c r="AQ25" s="742"/>
      <c r="AR25" s="742"/>
      <c r="AS25" s="742"/>
      <c r="AT25" s="742"/>
      <c r="AU25" s="742"/>
      <c r="AV25" s="742"/>
      <c r="AW25" s="742"/>
      <c r="AX25" s="742"/>
      <c r="AY25" s="742"/>
      <c r="AZ25" s="742"/>
      <c r="BA25" s="742"/>
      <c r="BB25" s="742"/>
      <c r="BC25" s="742"/>
      <c r="BD25" s="742"/>
      <c r="BE25" s="742"/>
      <c r="BF25" s="736"/>
      <c r="BG25" s="640" t="s">
        <v>243</v>
      </c>
      <c r="BH25" s="641"/>
      <c r="BI25" s="641"/>
      <c r="BJ25" s="641"/>
      <c r="BK25" s="641"/>
      <c r="BL25" s="641"/>
      <c r="BM25" s="641"/>
      <c r="BN25" s="642"/>
      <c r="BO25" s="677" t="s">
        <v>249</v>
      </c>
      <c r="BP25" s="677"/>
      <c r="BQ25" s="677"/>
      <c r="BR25" s="677"/>
      <c r="BS25" s="646" t="s">
        <v>243</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817375</v>
      </c>
      <c r="CS25" s="659"/>
      <c r="CT25" s="659"/>
      <c r="CU25" s="659"/>
      <c r="CV25" s="659"/>
      <c r="CW25" s="659"/>
      <c r="CX25" s="659"/>
      <c r="CY25" s="660"/>
      <c r="CZ25" s="643">
        <v>16.8</v>
      </c>
      <c r="DA25" s="661"/>
      <c r="DB25" s="661"/>
      <c r="DC25" s="662"/>
      <c r="DD25" s="646">
        <v>713011</v>
      </c>
      <c r="DE25" s="659"/>
      <c r="DF25" s="659"/>
      <c r="DG25" s="659"/>
      <c r="DH25" s="659"/>
      <c r="DI25" s="659"/>
      <c r="DJ25" s="659"/>
      <c r="DK25" s="660"/>
      <c r="DL25" s="646">
        <v>658945</v>
      </c>
      <c r="DM25" s="659"/>
      <c r="DN25" s="659"/>
      <c r="DO25" s="659"/>
      <c r="DP25" s="659"/>
      <c r="DQ25" s="659"/>
      <c r="DR25" s="659"/>
      <c r="DS25" s="659"/>
      <c r="DT25" s="659"/>
      <c r="DU25" s="659"/>
      <c r="DV25" s="660"/>
      <c r="DW25" s="643">
        <v>22.8</v>
      </c>
      <c r="DX25" s="661"/>
      <c r="DY25" s="661"/>
      <c r="DZ25" s="661"/>
      <c r="EA25" s="661"/>
      <c r="EB25" s="661"/>
      <c r="EC25" s="676"/>
    </row>
    <row r="26" spans="2:133" ht="11.25" customHeight="1">
      <c r="B26" s="637" t="s">
        <v>300</v>
      </c>
      <c r="C26" s="638"/>
      <c r="D26" s="638"/>
      <c r="E26" s="638"/>
      <c r="F26" s="638"/>
      <c r="G26" s="638"/>
      <c r="H26" s="638"/>
      <c r="I26" s="638"/>
      <c r="J26" s="638"/>
      <c r="K26" s="638"/>
      <c r="L26" s="638"/>
      <c r="M26" s="638"/>
      <c r="N26" s="638"/>
      <c r="O26" s="638"/>
      <c r="P26" s="638"/>
      <c r="Q26" s="639"/>
      <c r="R26" s="640">
        <v>3045901</v>
      </c>
      <c r="S26" s="641"/>
      <c r="T26" s="641"/>
      <c r="U26" s="641"/>
      <c r="V26" s="641"/>
      <c r="W26" s="641"/>
      <c r="X26" s="641"/>
      <c r="Y26" s="642"/>
      <c r="Z26" s="677">
        <v>60.3</v>
      </c>
      <c r="AA26" s="677"/>
      <c r="AB26" s="677"/>
      <c r="AC26" s="677"/>
      <c r="AD26" s="678">
        <v>2804997</v>
      </c>
      <c r="AE26" s="678"/>
      <c r="AF26" s="678"/>
      <c r="AG26" s="678"/>
      <c r="AH26" s="678"/>
      <c r="AI26" s="678"/>
      <c r="AJ26" s="678"/>
      <c r="AK26" s="678"/>
      <c r="AL26" s="643">
        <v>100</v>
      </c>
      <c r="AM26" s="644"/>
      <c r="AN26" s="644"/>
      <c r="AO26" s="679"/>
      <c r="AP26" s="734" t="s">
        <v>301</v>
      </c>
      <c r="AQ26" s="735"/>
      <c r="AR26" s="735"/>
      <c r="AS26" s="735"/>
      <c r="AT26" s="735"/>
      <c r="AU26" s="735"/>
      <c r="AV26" s="735"/>
      <c r="AW26" s="735"/>
      <c r="AX26" s="735"/>
      <c r="AY26" s="735"/>
      <c r="AZ26" s="735"/>
      <c r="BA26" s="735"/>
      <c r="BB26" s="735"/>
      <c r="BC26" s="735"/>
      <c r="BD26" s="735"/>
      <c r="BE26" s="735"/>
      <c r="BF26" s="736"/>
      <c r="BG26" s="640" t="s">
        <v>237</v>
      </c>
      <c r="BH26" s="641"/>
      <c r="BI26" s="641"/>
      <c r="BJ26" s="641"/>
      <c r="BK26" s="641"/>
      <c r="BL26" s="641"/>
      <c r="BM26" s="641"/>
      <c r="BN26" s="642"/>
      <c r="BO26" s="677" t="s">
        <v>243</v>
      </c>
      <c r="BP26" s="677"/>
      <c r="BQ26" s="677"/>
      <c r="BR26" s="677"/>
      <c r="BS26" s="646" t="s">
        <v>243</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494057</v>
      </c>
      <c r="CS26" s="641"/>
      <c r="CT26" s="641"/>
      <c r="CU26" s="641"/>
      <c r="CV26" s="641"/>
      <c r="CW26" s="641"/>
      <c r="CX26" s="641"/>
      <c r="CY26" s="642"/>
      <c r="CZ26" s="643">
        <v>10.199999999999999</v>
      </c>
      <c r="DA26" s="661"/>
      <c r="DB26" s="661"/>
      <c r="DC26" s="662"/>
      <c r="DD26" s="646">
        <v>494057</v>
      </c>
      <c r="DE26" s="641"/>
      <c r="DF26" s="641"/>
      <c r="DG26" s="641"/>
      <c r="DH26" s="641"/>
      <c r="DI26" s="641"/>
      <c r="DJ26" s="641"/>
      <c r="DK26" s="642"/>
      <c r="DL26" s="646" t="s">
        <v>249</v>
      </c>
      <c r="DM26" s="641"/>
      <c r="DN26" s="641"/>
      <c r="DO26" s="641"/>
      <c r="DP26" s="641"/>
      <c r="DQ26" s="641"/>
      <c r="DR26" s="641"/>
      <c r="DS26" s="641"/>
      <c r="DT26" s="641"/>
      <c r="DU26" s="641"/>
      <c r="DV26" s="642"/>
      <c r="DW26" s="643" t="s">
        <v>243</v>
      </c>
      <c r="DX26" s="661"/>
      <c r="DY26" s="661"/>
      <c r="DZ26" s="661"/>
      <c r="EA26" s="661"/>
      <c r="EB26" s="661"/>
      <c r="EC26" s="676"/>
    </row>
    <row r="27" spans="2:133" ht="11.25" customHeight="1">
      <c r="B27" s="637" t="s">
        <v>303</v>
      </c>
      <c r="C27" s="638"/>
      <c r="D27" s="638"/>
      <c r="E27" s="638"/>
      <c r="F27" s="638"/>
      <c r="G27" s="638"/>
      <c r="H27" s="638"/>
      <c r="I27" s="638"/>
      <c r="J27" s="638"/>
      <c r="K27" s="638"/>
      <c r="L27" s="638"/>
      <c r="M27" s="638"/>
      <c r="N27" s="638"/>
      <c r="O27" s="638"/>
      <c r="P27" s="638"/>
      <c r="Q27" s="639"/>
      <c r="R27" s="640">
        <v>646</v>
      </c>
      <c r="S27" s="641"/>
      <c r="T27" s="641"/>
      <c r="U27" s="641"/>
      <c r="V27" s="641"/>
      <c r="W27" s="641"/>
      <c r="X27" s="641"/>
      <c r="Y27" s="642"/>
      <c r="Z27" s="677">
        <v>0</v>
      </c>
      <c r="AA27" s="677"/>
      <c r="AB27" s="677"/>
      <c r="AC27" s="677"/>
      <c r="AD27" s="678">
        <v>646</v>
      </c>
      <c r="AE27" s="678"/>
      <c r="AF27" s="678"/>
      <c r="AG27" s="678"/>
      <c r="AH27" s="678"/>
      <c r="AI27" s="678"/>
      <c r="AJ27" s="678"/>
      <c r="AK27" s="678"/>
      <c r="AL27" s="643">
        <v>0</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963849</v>
      </c>
      <c r="BH27" s="641"/>
      <c r="BI27" s="641"/>
      <c r="BJ27" s="641"/>
      <c r="BK27" s="641"/>
      <c r="BL27" s="641"/>
      <c r="BM27" s="641"/>
      <c r="BN27" s="642"/>
      <c r="BO27" s="677">
        <v>100</v>
      </c>
      <c r="BP27" s="677"/>
      <c r="BQ27" s="677"/>
      <c r="BR27" s="677"/>
      <c r="BS27" s="646">
        <v>14252</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261545</v>
      </c>
      <c r="CS27" s="659"/>
      <c r="CT27" s="659"/>
      <c r="CU27" s="659"/>
      <c r="CV27" s="659"/>
      <c r="CW27" s="659"/>
      <c r="CX27" s="659"/>
      <c r="CY27" s="660"/>
      <c r="CZ27" s="643">
        <v>5.4</v>
      </c>
      <c r="DA27" s="661"/>
      <c r="DB27" s="661"/>
      <c r="DC27" s="662"/>
      <c r="DD27" s="646">
        <v>105653</v>
      </c>
      <c r="DE27" s="659"/>
      <c r="DF27" s="659"/>
      <c r="DG27" s="659"/>
      <c r="DH27" s="659"/>
      <c r="DI27" s="659"/>
      <c r="DJ27" s="659"/>
      <c r="DK27" s="660"/>
      <c r="DL27" s="646">
        <v>83984</v>
      </c>
      <c r="DM27" s="659"/>
      <c r="DN27" s="659"/>
      <c r="DO27" s="659"/>
      <c r="DP27" s="659"/>
      <c r="DQ27" s="659"/>
      <c r="DR27" s="659"/>
      <c r="DS27" s="659"/>
      <c r="DT27" s="659"/>
      <c r="DU27" s="659"/>
      <c r="DV27" s="660"/>
      <c r="DW27" s="643">
        <v>2.9</v>
      </c>
      <c r="DX27" s="661"/>
      <c r="DY27" s="661"/>
      <c r="DZ27" s="661"/>
      <c r="EA27" s="661"/>
      <c r="EB27" s="661"/>
      <c r="EC27" s="676"/>
    </row>
    <row r="28" spans="2:133" ht="11.25" customHeight="1">
      <c r="B28" s="637" t="s">
        <v>306</v>
      </c>
      <c r="C28" s="638"/>
      <c r="D28" s="638"/>
      <c r="E28" s="638"/>
      <c r="F28" s="638"/>
      <c r="G28" s="638"/>
      <c r="H28" s="638"/>
      <c r="I28" s="638"/>
      <c r="J28" s="638"/>
      <c r="K28" s="638"/>
      <c r="L28" s="638"/>
      <c r="M28" s="638"/>
      <c r="N28" s="638"/>
      <c r="O28" s="638"/>
      <c r="P28" s="638"/>
      <c r="Q28" s="639"/>
      <c r="R28" s="640">
        <v>19552</v>
      </c>
      <c r="S28" s="641"/>
      <c r="T28" s="641"/>
      <c r="U28" s="641"/>
      <c r="V28" s="641"/>
      <c r="W28" s="641"/>
      <c r="X28" s="641"/>
      <c r="Y28" s="642"/>
      <c r="Z28" s="677">
        <v>0.4</v>
      </c>
      <c r="AA28" s="677"/>
      <c r="AB28" s="677"/>
      <c r="AC28" s="677"/>
      <c r="AD28" s="678" t="s">
        <v>237</v>
      </c>
      <c r="AE28" s="678"/>
      <c r="AF28" s="678"/>
      <c r="AG28" s="678"/>
      <c r="AH28" s="678"/>
      <c r="AI28" s="678"/>
      <c r="AJ28" s="678"/>
      <c r="AK28" s="678"/>
      <c r="AL28" s="643" t="s">
        <v>249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648274</v>
      </c>
      <c r="CS28" s="641"/>
      <c r="CT28" s="641"/>
      <c r="CU28" s="641"/>
      <c r="CV28" s="641"/>
      <c r="CW28" s="641"/>
      <c r="CX28" s="641"/>
      <c r="CY28" s="642"/>
      <c r="CZ28" s="643">
        <v>13.3</v>
      </c>
      <c r="DA28" s="661"/>
      <c r="DB28" s="661"/>
      <c r="DC28" s="662"/>
      <c r="DD28" s="646">
        <v>565655</v>
      </c>
      <c r="DE28" s="641"/>
      <c r="DF28" s="641"/>
      <c r="DG28" s="641"/>
      <c r="DH28" s="641"/>
      <c r="DI28" s="641"/>
      <c r="DJ28" s="641"/>
      <c r="DK28" s="642"/>
      <c r="DL28" s="646">
        <v>565655</v>
      </c>
      <c r="DM28" s="641"/>
      <c r="DN28" s="641"/>
      <c r="DO28" s="641"/>
      <c r="DP28" s="641"/>
      <c r="DQ28" s="641"/>
      <c r="DR28" s="641"/>
      <c r="DS28" s="641"/>
      <c r="DT28" s="641"/>
      <c r="DU28" s="641"/>
      <c r="DV28" s="642"/>
      <c r="DW28" s="643">
        <v>19.600000000000001</v>
      </c>
      <c r="DX28" s="661"/>
      <c r="DY28" s="661"/>
      <c r="DZ28" s="661"/>
      <c r="EA28" s="661"/>
      <c r="EB28" s="661"/>
      <c r="EC28" s="676"/>
    </row>
    <row r="29" spans="2:133" ht="11.25" customHeight="1">
      <c r="B29" s="637" t="s">
        <v>308</v>
      </c>
      <c r="C29" s="638"/>
      <c r="D29" s="638"/>
      <c r="E29" s="638"/>
      <c r="F29" s="638"/>
      <c r="G29" s="638"/>
      <c r="H29" s="638"/>
      <c r="I29" s="638"/>
      <c r="J29" s="638"/>
      <c r="K29" s="638"/>
      <c r="L29" s="638"/>
      <c r="M29" s="638"/>
      <c r="N29" s="638"/>
      <c r="O29" s="638"/>
      <c r="P29" s="638"/>
      <c r="Q29" s="639"/>
      <c r="R29" s="640">
        <v>154338</v>
      </c>
      <c r="S29" s="641"/>
      <c r="T29" s="641"/>
      <c r="U29" s="641"/>
      <c r="V29" s="641"/>
      <c r="W29" s="641"/>
      <c r="X29" s="641"/>
      <c r="Y29" s="642"/>
      <c r="Z29" s="677">
        <v>3.1</v>
      </c>
      <c r="AA29" s="677"/>
      <c r="AB29" s="677"/>
      <c r="AC29" s="677"/>
      <c r="AD29" s="678" t="s">
        <v>243</v>
      </c>
      <c r="AE29" s="678"/>
      <c r="AF29" s="678"/>
      <c r="AG29" s="678"/>
      <c r="AH29" s="678"/>
      <c r="AI29" s="678"/>
      <c r="AJ29" s="678"/>
      <c r="AK29" s="678"/>
      <c r="AL29" s="643" t="s">
        <v>237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309</v>
      </c>
      <c r="CE29" s="726"/>
      <c r="CF29" s="673" t="s">
        <v>310</v>
      </c>
      <c r="CG29" s="674"/>
      <c r="CH29" s="674"/>
      <c r="CI29" s="674"/>
      <c r="CJ29" s="674"/>
      <c r="CK29" s="674"/>
      <c r="CL29" s="674"/>
      <c r="CM29" s="674"/>
      <c r="CN29" s="674"/>
      <c r="CO29" s="674"/>
      <c r="CP29" s="674"/>
      <c r="CQ29" s="675"/>
      <c r="CR29" s="640">
        <v>647499</v>
      </c>
      <c r="CS29" s="659"/>
      <c r="CT29" s="659"/>
      <c r="CU29" s="659"/>
      <c r="CV29" s="659"/>
      <c r="CW29" s="659"/>
      <c r="CX29" s="659"/>
      <c r="CY29" s="660"/>
      <c r="CZ29" s="643">
        <v>13.3</v>
      </c>
      <c r="DA29" s="661"/>
      <c r="DB29" s="661"/>
      <c r="DC29" s="662"/>
      <c r="DD29" s="646">
        <v>564880</v>
      </c>
      <c r="DE29" s="659"/>
      <c r="DF29" s="659"/>
      <c r="DG29" s="659"/>
      <c r="DH29" s="659"/>
      <c r="DI29" s="659"/>
      <c r="DJ29" s="659"/>
      <c r="DK29" s="660"/>
      <c r="DL29" s="646">
        <v>564880</v>
      </c>
      <c r="DM29" s="659"/>
      <c r="DN29" s="659"/>
      <c r="DO29" s="659"/>
      <c r="DP29" s="659"/>
      <c r="DQ29" s="659"/>
      <c r="DR29" s="659"/>
      <c r="DS29" s="659"/>
      <c r="DT29" s="659"/>
      <c r="DU29" s="659"/>
      <c r="DV29" s="660"/>
      <c r="DW29" s="643">
        <v>19.600000000000001</v>
      </c>
      <c r="DX29" s="661"/>
      <c r="DY29" s="661"/>
      <c r="DZ29" s="661"/>
      <c r="EA29" s="661"/>
      <c r="EB29" s="661"/>
      <c r="EC29" s="676"/>
    </row>
    <row r="30" spans="2:133" ht="11.25" customHeight="1">
      <c r="B30" s="637" t="s">
        <v>311</v>
      </c>
      <c r="C30" s="638"/>
      <c r="D30" s="638"/>
      <c r="E30" s="638"/>
      <c r="F30" s="638"/>
      <c r="G30" s="638"/>
      <c r="H30" s="638"/>
      <c r="I30" s="638"/>
      <c r="J30" s="638"/>
      <c r="K30" s="638"/>
      <c r="L30" s="638"/>
      <c r="M30" s="638"/>
      <c r="N30" s="638"/>
      <c r="O30" s="638"/>
      <c r="P30" s="638"/>
      <c r="Q30" s="639"/>
      <c r="R30" s="640">
        <v>29368</v>
      </c>
      <c r="S30" s="641"/>
      <c r="T30" s="641"/>
      <c r="U30" s="641"/>
      <c r="V30" s="641"/>
      <c r="W30" s="641"/>
      <c r="X30" s="641"/>
      <c r="Y30" s="642"/>
      <c r="Z30" s="677">
        <v>0.6</v>
      </c>
      <c r="AA30" s="677"/>
      <c r="AB30" s="677"/>
      <c r="AC30" s="677"/>
      <c r="AD30" s="678" t="s">
        <v>237</v>
      </c>
      <c r="AE30" s="678"/>
      <c r="AF30" s="678"/>
      <c r="AG30" s="678"/>
      <c r="AH30" s="678"/>
      <c r="AI30" s="678"/>
      <c r="AJ30" s="678"/>
      <c r="AK30" s="678"/>
      <c r="AL30" s="643" t="s">
        <v>243</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312</v>
      </c>
      <c r="BH30" s="714"/>
      <c r="BI30" s="714"/>
      <c r="BJ30" s="714"/>
      <c r="BK30" s="714"/>
      <c r="BL30" s="714"/>
      <c r="BM30" s="714"/>
      <c r="BN30" s="714"/>
      <c r="BO30" s="714"/>
      <c r="BP30" s="714"/>
      <c r="BQ30" s="715"/>
      <c r="BR30" s="701" t="s">
        <v>313</v>
      </c>
      <c r="BS30" s="714"/>
      <c r="BT30" s="714"/>
      <c r="BU30" s="714"/>
      <c r="BV30" s="714"/>
      <c r="BW30" s="714"/>
      <c r="BX30" s="714"/>
      <c r="BY30" s="714"/>
      <c r="BZ30" s="714"/>
      <c r="CA30" s="714"/>
      <c r="CB30" s="715"/>
      <c r="CD30" s="727"/>
      <c r="CE30" s="728"/>
      <c r="CF30" s="673" t="s">
        <v>314</v>
      </c>
      <c r="CG30" s="674"/>
      <c r="CH30" s="674"/>
      <c r="CI30" s="674"/>
      <c r="CJ30" s="674"/>
      <c r="CK30" s="674"/>
      <c r="CL30" s="674"/>
      <c r="CM30" s="674"/>
      <c r="CN30" s="674"/>
      <c r="CO30" s="674"/>
      <c r="CP30" s="674"/>
      <c r="CQ30" s="675"/>
      <c r="CR30" s="640">
        <v>610839</v>
      </c>
      <c r="CS30" s="641"/>
      <c r="CT30" s="641"/>
      <c r="CU30" s="641"/>
      <c r="CV30" s="641"/>
      <c r="CW30" s="641"/>
      <c r="CX30" s="641"/>
      <c r="CY30" s="642"/>
      <c r="CZ30" s="643">
        <v>12.6</v>
      </c>
      <c r="DA30" s="661"/>
      <c r="DB30" s="661"/>
      <c r="DC30" s="662"/>
      <c r="DD30" s="646">
        <v>538075</v>
      </c>
      <c r="DE30" s="641"/>
      <c r="DF30" s="641"/>
      <c r="DG30" s="641"/>
      <c r="DH30" s="641"/>
      <c r="DI30" s="641"/>
      <c r="DJ30" s="641"/>
      <c r="DK30" s="642"/>
      <c r="DL30" s="646">
        <v>538075</v>
      </c>
      <c r="DM30" s="641"/>
      <c r="DN30" s="641"/>
      <c r="DO30" s="641"/>
      <c r="DP30" s="641"/>
      <c r="DQ30" s="641"/>
      <c r="DR30" s="641"/>
      <c r="DS30" s="641"/>
      <c r="DT30" s="641"/>
      <c r="DU30" s="641"/>
      <c r="DV30" s="642"/>
      <c r="DW30" s="643">
        <v>18.600000000000001</v>
      </c>
      <c r="DX30" s="661"/>
      <c r="DY30" s="661"/>
      <c r="DZ30" s="661"/>
      <c r="EA30" s="661"/>
      <c r="EB30" s="661"/>
      <c r="EC30" s="676"/>
    </row>
    <row r="31" spans="2:133" ht="11.25" customHeight="1">
      <c r="B31" s="637" t="s">
        <v>315</v>
      </c>
      <c r="C31" s="638"/>
      <c r="D31" s="638"/>
      <c r="E31" s="638"/>
      <c r="F31" s="638"/>
      <c r="G31" s="638"/>
      <c r="H31" s="638"/>
      <c r="I31" s="638"/>
      <c r="J31" s="638"/>
      <c r="K31" s="638"/>
      <c r="L31" s="638"/>
      <c r="M31" s="638"/>
      <c r="N31" s="638"/>
      <c r="O31" s="638"/>
      <c r="P31" s="638"/>
      <c r="Q31" s="639"/>
      <c r="R31" s="640">
        <v>303365</v>
      </c>
      <c r="S31" s="641"/>
      <c r="T31" s="641"/>
      <c r="U31" s="641"/>
      <c r="V31" s="641"/>
      <c r="W31" s="641"/>
      <c r="X31" s="641"/>
      <c r="Y31" s="642"/>
      <c r="Z31" s="677">
        <v>6</v>
      </c>
      <c r="AA31" s="677"/>
      <c r="AB31" s="677"/>
      <c r="AC31" s="677"/>
      <c r="AD31" s="678" t="s">
        <v>243</v>
      </c>
      <c r="AE31" s="678"/>
      <c r="AF31" s="678"/>
      <c r="AG31" s="678"/>
      <c r="AH31" s="678"/>
      <c r="AI31" s="678"/>
      <c r="AJ31" s="678"/>
      <c r="AK31" s="678"/>
      <c r="AL31" s="643" t="s">
        <v>249</v>
      </c>
      <c r="AM31" s="644"/>
      <c r="AN31" s="644"/>
      <c r="AO31" s="679"/>
      <c r="AP31" s="716" t="s">
        <v>316</v>
      </c>
      <c r="AQ31" s="717"/>
      <c r="AR31" s="717"/>
      <c r="AS31" s="717"/>
      <c r="AT31" s="722" t="s">
        <v>317</v>
      </c>
      <c r="AU31" s="231"/>
      <c r="AV31" s="231"/>
      <c r="AW31" s="231"/>
      <c r="AX31" s="706" t="s">
        <v>189</v>
      </c>
      <c r="AY31" s="707"/>
      <c r="AZ31" s="707"/>
      <c r="BA31" s="707"/>
      <c r="BB31" s="707"/>
      <c r="BC31" s="707"/>
      <c r="BD31" s="707"/>
      <c r="BE31" s="707"/>
      <c r="BF31" s="708"/>
      <c r="BG31" s="709">
        <v>99.7</v>
      </c>
      <c r="BH31" s="710"/>
      <c r="BI31" s="710"/>
      <c r="BJ31" s="710"/>
      <c r="BK31" s="710"/>
      <c r="BL31" s="710"/>
      <c r="BM31" s="711">
        <v>99.2</v>
      </c>
      <c r="BN31" s="710"/>
      <c r="BO31" s="710"/>
      <c r="BP31" s="710"/>
      <c r="BQ31" s="712"/>
      <c r="BR31" s="709">
        <v>99.6</v>
      </c>
      <c r="BS31" s="710"/>
      <c r="BT31" s="710"/>
      <c r="BU31" s="710"/>
      <c r="BV31" s="710"/>
      <c r="BW31" s="710"/>
      <c r="BX31" s="711">
        <v>99.1</v>
      </c>
      <c r="BY31" s="710"/>
      <c r="BZ31" s="710"/>
      <c r="CA31" s="710"/>
      <c r="CB31" s="712"/>
      <c r="CD31" s="727"/>
      <c r="CE31" s="728"/>
      <c r="CF31" s="673" t="s">
        <v>318</v>
      </c>
      <c r="CG31" s="674"/>
      <c r="CH31" s="674"/>
      <c r="CI31" s="674"/>
      <c r="CJ31" s="674"/>
      <c r="CK31" s="674"/>
      <c r="CL31" s="674"/>
      <c r="CM31" s="674"/>
      <c r="CN31" s="674"/>
      <c r="CO31" s="674"/>
      <c r="CP31" s="674"/>
      <c r="CQ31" s="675"/>
      <c r="CR31" s="640">
        <v>36660</v>
      </c>
      <c r="CS31" s="659"/>
      <c r="CT31" s="659"/>
      <c r="CU31" s="659"/>
      <c r="CV31" s="659"/>
      <c r="CW31" s="659"/>
      <c r="CX31" s="659"/>
      <c r="CY31" s="660"/>
      <c r="CZ31" s="643">
        <v>0.8</v>
      </c>
      <c r="DA31" s="661"/>
      <c r="DB31" s="661"/>
      <c r="DC31" s="662"/>
      <c r="DD31" s="646">
        <v>26805</v>
      </c>
      <c r="DE31" s="659"/>
      <c r="DF31" s="659"/>
      <c r="DG31" s="659"/>
      <c r="DH31" s="659"/>
      <c r="DI31" s="659"/>
      <c r="DJ31" s="659"/>
      <c r="DK31" s="660"/>
      <c r="DL31" s="646">
        <v>26805</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319</v>
      </c>
      <c r="C32" s="732"/>
      <c r="D32" s="732"/>
      <c r="E32" s="732"/>
      <c r="F32" s="732"/>
      <c r="G32" s="732"/>
      <c r="H32" s="732"/>
      <c r="I32" s="732"/>
      <c r="J32" s="732"/>
      <c r="K32" s="732"/>
      <c r="L32" s="732"/>
      <c r="M32" s="732"/>
      <c r="N32" s="732"/>
      <c r="O32" s="732"/>
      <c r="P32" s="732"/>
      <c r="Q32" s="733"/>
      <c r="R32" s="640" t="s">
        <v>237</v>
      </c>
      <c r="S32" s="641"/>
      <c r="T32" s="641"/>
      <c r="U32" s="641"/>
      <c r="V32" s="641"/>
      <c r="W32" s="641"/>
      <c r="X32" s="641"/>
      <c r="Y32" s="642"/>
      <c r="Z32" s="677" t="s">
        <v>237</v>
      </c>
      <c r="AA32" s="677"/>
      <c r="AB32" s="677"/>
      <c r="AC32" s="677"/>
      <c r="AD32" s="678" t="s">
        <v>243</v>
      </c>
      <c r="AE32" s="678"/>
      <c r="AF32" s="678"/>
      <c r="AG32" s="678"/>
      <c r="AH32" s="678"/>
      <c r="AI32" s="678"/>
      <c r="AJ32" s="678"/>
      <c r="AK32" s="678"/>
      <c r="AL32" s="643" t="s">
        <v>243</v>
      </c>
      <c r="AM32" s="644"/>
      <c r="AN32" s="644"/>
      <c r="AO32" s="679"/>
      <c r="AP32" s="718"/>
      <c r="AQ32" s="719"/>
      <c r="AR32" s="719"/>
      <c r="AS32" s="719"/>
      <c r="AT32" s="723"/>
      <c r="AU32" s="230" t="s">
        <v>320</v>
      </c>
      <c r="AV32" s="230"/>
      <c r="AW32" s="230"/>
      <c r="AX32" s="637" t="s">
        <v>321</v>
      </c>
      <c r="AY32" s="638"/>
      <c r="AZ32" s="638"/>
      <c r="BA32" s="638"/>
      <c r="BB32" s="638"/>
      <c r="BC32" s="638"/>
      <c r="BD32" s="638"/>
      <c r="BE32" s="638"/>
      <c r="BF32" s="639"/>
      <c r="BG32" s="713">
        <v>99.5</v>
      </c>
      <c r="BH32" s="659"/>
      <c r="BI32" s="659"/>
      <c r="BJ32" s="659"/>
      <c r="BK32" s="659"/>
      <c r="BL32" s="659"/>
      <c r="BM32" s="644">
        <v>98.8</v>
      </c>
      <c r="BN32" s="705"/>
      <c r="BO32" s="705"/>
      <c r="BP32" s="705"/>
      <c r="BQ32" s="683"/>
      <c r="BR32" s="713">
        <v>99.3</v>
      </c>
      <c r="BS32" s="659"/>
      <c r="BT32" s="659"/>
      <c r="BU32" s="659"/>
      <c r="BV32" s="659"/>
      <c r="BW32" s="659"/>
      <c r="BX32" s="644">
        <v>98.6</v>
      </c>
      <c r="BY32" s="705"/>
      <c r="BZ32" s="705"/>
      <c r="CA32" s="705"/>
      <c r="CB32" s="683"/>
      <c r="CD32" s="729"/>
      <c r="CE32" s="730"/>
      <c r="CF32" s="673" t="s">
        <v>322</v>
      </c>
      <c r="CG32" s="674"/>
      <c r="CH32" s="674"/>
      <c r="CI32" s="674"/>
      <c r="CJ32" s="674"/>
      <c r="CK32" s="674"/>
      <c r="CL32" s="674"/>
      <c r="CM32" s="674"/>
      <c r="CN32" s="674"/>
      <c r="CO32" s="674"/>
      <c r="CP32" s="674"/>
      <c r="CQ32" s="675"/>
      <c r="CR32" s="640">
        <v>775</v>
      </c>
      <c r="CS32" s="641"/>
      <c r="CT32" s="641"/>
      <c r="CU32" s="641"/>
      <c r="CV32" s="641"/>
      <c r="CW32" s="641"/>
      <c r="CX32" s="641"/>
      <c r="CY32" s="642"/>
      <c r="CZ32" s="643">
        <v>0</v>
      </c>
      <c r="DA32" s="661"/>
      <c r="DB32" s="661"/>
      <c r="DC32" s="662"/>
      <c r="DD32" s="646">
        <v>775</v>
      </c>
      <c r="DE32" s="641"/>
      <c r="DF32" s="641"/>
      <c r="DG32" s="641"/>
      <c r="DH32" s="641"/>
      <c r="DI32" s="641"/>
      <c r="DJ32" s="641"/>
      <c r="DK32" s="642"/>
      <c r="DL32" s="646">
        <v>775</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323</v>
      </c>
      <c r="C33" s="638"/>
      <c r="D33" s="638"/>
      <c r="E33" s="638"/>
      <c r="F33" s="638"/>
      <c r="G33" s="638"/>
      <c r="H33" s="638"/>
      <c r="I33" s="638"/>
      <c r="J33" s="638"/>
      <c r="K33" s="638"/>
      <c r="L33" s="638"/>
      <c r="M33" s="638"/>
      <c r="N33" s="638"/>
      <c r="O33" s="638"/>
      <c r="P33" s="638"/>
      <c r="Q33" s="639"/>
      <c r="R33" s="640">
        <v>277894</v>
      </c>
      <c r="S33" s="641"/>
      <c r="T33" s="641"/>
      <c r="U33" s="641"/>
      <c r="V33" s="641"/>
      <c r="W33" s="641"/>
      <c r="X33" s="641"/>
      <c r="Y33" s="642"/>
      <c r="Z33" s="677">
        <v>5.5</v>
      </c>
      <c r="AA33" s="677"/>
      <c r="AB33" s="677"/>
      <c r="AC33" s="677"/>
      <c r="AD33" s="678" t="s">
        <v>243</v>
      </c>
      <c r="AE33" s="678"/>
      <c r="AF33" s="678"/>
      <c r="AG33" s="678"/>
      <c r="AH33" s="678"/>
      <c r="AI33" s="678"/>
      <c r="AJ33" s="678"/>
      <c r="AK33" s="678"/>
      <c r="AL33" s="643" t="s">
        <v>237</v>
      </c>
      <c r="AM33" s="644"/>
      <c r="AN33" s="644"/>
      <c r="AO33" s="679"/>
      <c r="AP33" s="720"/>
      <c r="AQ33" s="721"/>
      <c r="AR33" s="721"/>
      <c r="AS33" s="721"/>
      <c r="AT33" s="724"/>
      <c r="AU33" s="232"/>
      <c r="AV33" s="232"/>
      <c r="AW33" s="232"/>
      <c r="AX33" s="621" t="s">
        <v>324</v>
      </c>
      <c r="AY33" s="622"/>
      <c r="AZ33" s="622"/>
      <c r="BA33" s="622"/>
      <c r="BB33" s="622"/>
      <c r="BC33" s="622"/>
      <c r="BD33" s="622"/>
      <c r="BE33" s="622"/>
      <c r="BF33" s="623"/>
      <c r="BG33" s="704">
        <v>99.8</v>
      </c>
      <c r="BH33" s="625"/>
      <c r="BI33" s="625"/>
      <c r="BJ33" s="625"/>
      <c r="BK33" s="625"/>
      <c r="BL33" s="625"/>
      <c r="BM33" s="668">
        <v>99.4</v>
      </c>
      <c r="BN33" s="625"/>
      <c r="BO33" s="625"/>
      <c r="BP33" s="625"/>
      <c r="BQ33" s="689"/>
      <c r="BR33" s="704">
        <v>99.8</v>
      </c>
      <c r="BS33" s="625"/>
      <c r="BT33" s="625"/>
      <c r="BU33" s="625"/>
      <c r="BV33" s="625"/>
      <c r="BW33" s="625"/>
      <c r="BX33" s="668">
        <v>99.3</v>
      </c>
      <c r="BY33" s="625"/>
      <c r="BZ33" s="625"/>
      <c r="CA33" s="625"/>
      <c r="CB33" s="689"/>
      <c r="CD33" s="673" t="s">
        <v>325</v>
      </c>
      <c r="CE33" s="674"/>
      <c r="CF33" s="674"/>
      <c r="CG33" s="674"/>
      <c r="CH33" s="674"/>
      <c r="CI33" s="674"/>
      <c r="CJ33" s="674"/>
      <c r="CK33" s="674"/>
      <c r="CL33" s="674"/>
      <c r="CM33" s="674"/>
      <c r="CN33" s="674"/>
      <c r="CO33" s="674"/>
      <c r="CP33" s="674"/>
      <c r="CQ33" s="675"/>
      <c r="CR33" s="640">
        <v>2281653</v>
      </c>
      <c r="CS33" s="659"/>
      <c r="CT33" s="659"/>
      <c r="CU33" s="659"/>
      <c r="CV33" s="659"/>
      <c r="CW33" s="659"/>
      <c r="CX33" s="659"/>
      <c r="CY33" s="660"/>
      <c r="CZ33" s="643">
        <v>46.9</v>
      </c>
      <c r="DA33" s="661"/>
      <c r="DB33" s="661"/>
      <c r="DC33" s="662"/>
      <c r="DD33" s="646">
        <v>1664163</v>
      </c>
      <c r="DE33" s="659"/>
      <c r="DF33" s="659"/>
      <c r="DG33" s="659"/>
      <c r="DH33" s="659"/>
      <c r="DI33" s="659"/>
      <c r="DJ33" s="659"/>
      <c r="DK33" s="660"/>
      <c r="DL33" s="646">
        <v>1191465</v>
      </c>
      <c r="DM33" s="659"/>
      <c r="DN33" s="659"/>
      <c r="DO33" s="659"/>
      <c r="DP33" s="659"/>
      <c r="DQ33" s="659"/>
      <c r="DR33" s="659"/>
      <c r="DS33" s="659"/>
      <c r="DT33" s="659"/>
      <c r="DU33" s="659"/>
      <c r="DV33" s="660"/>
      <c r="DW33" s="643">
        <v>41.2</v>
      </c>
      <c r="DX33" s="661"/>
      <c r="DY33" s="661"/>
      <c r="DZ33" s="661"/>
      <c r="EA33" s="661"/>
      <c r="EB33" s="661"/>
      <c r="EC33" s="676"/>
    </row>
    <row r="34" spans="2:133" ht="11.25" customHeight="1">
      <c r="B34" s="637" t="s">
        <v>326</v>
      </c>
      <c r="C34" s="638"/>
      <c r="D34" s="638"/>
      <c r="E34" s="638"/>
      <c r="F34" s="638"/>
      <c r="G34" s="638"/>
      <c r="H34" s="638"/>
      <c r="I34" s="638"/>
      <c r="J34" s="638"/>
      <c r="K34" s="638"/>
      <c r="L34" s="638"/>
      <c r="M34" s="638"/>
      <c r="N34" s="638"/>
      <c r="O34" s="638"/>
      <c r="P34" s="638"/>
      <c r="Q34" s="639"/>
      <c r="R34" s="640">
        <v>33384</v>
      </c>
      <c r="S34" s="641"/>
      <c r="T34" s="641"/>
      <c r="U34" s="641"/>
      <c r="V34" s="641"/>
      <c r="W34" s="641"/>
      <c r="X34" s="641"/>
      <c r="Y34" s="642"/>
      <c r="Z34" s="677">
        <v>0.7</v>
      </c>
      <c r="AA34" s="677"/>
      <c r="AB34" s="677"/>
      <c r="AC34" s="677"/>
      <c r="AD34" s="678" t="s">
        <v>237</v>
      </c>
      <c r="AE34" s="678"/>
      <c r="AF34" s="678"/>
      <c r="AG34" s="678"/>
      <c r="AH34" s="678"/>
      <c r="AI34" s="678"/>
      <c r="AJ34" s="678"/>
      <c r="AK34" s="678"/>
      <c r="AL34" s="643" t="s">
        <v>243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886987</v>
      </c>
      <c r="CS34" s="641"/>
      <c r="CT34" s="641"/>
      <c r="CU34" s="641"/>
      <c r="CV34" s="641"/>
      <c r="CW34" s="641"/>
      <c r="CX34" s="641"/>
      <c r="CY34" s="642"/>
      <c r="CZ34" s="643">
        <v>18.2</v>
      </c>
      <c r="DA34" s="661"/>
      <c r="DB34" s="661"/>
      <c r="DC34" s="662"/>
      <c r="DD34" s="646">
        <v>625338</v>
      </c>
      <c r="DE34" s="641"/>
      <c r="DF34" s="641"/>
      <c r="DG34" s="641"/>
      <c r="DH34" s="641"/>
      <c r="DI34" s="641"/>
      <c r="DJ34" s="641"/>
      <c r="DK34" s="642"/>
      <c r="DL34" s="646">
        <v>464891</v>
      </c>
      <c r="DM34" s="641"/>
      <c r="DN34" s="641"/>
      <c r="DO34" s="641"/>
      <c r="DP34" s="641"/>
      <c r="DQ34" s="641"/>
      <c r="DR34" s="641"/>
      <c r="DS34" s="641"/>
      <c r="DT34" s="641"/>
      <c r="DU34" s="641"/>
      <c r="DV34" s="642"/>
      <c r="DW34" s="643">
        <v>16.100000000000001</v>
      </c>
      <c r="DX34" s="661"/>
      <c r="DY34" s="661"/>
      <c r="DZ34" s="661"/>
      <c r="EA34" s="661"/>
      <c r="EB34" s="661"/>
      <c r="EC34" s="676"/>
    </row>
    <row r="35" spans="2:133" ht="11.25" customHeight="1">
      <c r="B35" s="637" t="s">
        <v>328</v>
      </c>
      <c r="C35" s="638"/>
      <c r="D35" s="638"/>
      <c r="E35" s="638"/>
      <c r="F35" s="638"/>
      <c r="G35" s="638"/>
      <c r="H35" s="638"/>
      <c r="I35" s="638"/>
      <c r="J35" s="638"/>
      <c r="K35" s="638"/>
      <c r="L35" s="638"/>
      <c r="M35" s="638"/>
      <c r="N35" s="638"/>
      <c r="O35" s="638"/>
      <c r="P35" s="638"/>
      <c r="Q35" s="639"/>
      <c r="R35" s="640">
        <v>24868</v>
      </c>
      <c r="S35" s="641"/>
      <c r="T35" s="641"/>
      <c r="U35" s="641"/>
      <c r="V35" s="641"/>
      <c r="W35" s="641"/>
      <c r="X35" s="641"/>
      <c r="Y35" s="642"/>
      <c r="Z35" s="677">
        <v>0.5</v>
      </c>
      <c r="AA35" s="677"/>
      <c r="AB35" s="677"/>
      <c r="AC35" s="677"/>
      <c r="AD35" s="678" t="s">
        <v>243</v>
      </c>
      <c r="AE35" s="678"/>
      <c r="AF35" s="678"/>
      <c r="AG35" s="678"/>
      <c r="AH35" s="678"/>
      <c r="AI35" s="678"/>
      <c r="AJ35" s="678"/>
      <c r="AK35" s="678"/>
      <c r="AL35" s="643" t="s">
        <v>237</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181118</v>
      </c>
      <c r="CS35" s="659"/>
      <c r="CT35" s="659"/>
      <c r="CU35" s="659"/>
      <c r="CV35" s="659"/>
      <c r="CW35" s="659"/>
      <c r="CX35" s="659"/>
      <c r="CY35" s="660"/>
      <c r="CZ35" s="643">
        <v>3.7</v>
      </c>
      <c r="DA35" s="661"/>
      <c r="DB35" s="661"/>
      <c r="DC35" s="662"/>
      <c r="DD35" s="646">
        <v>154961</v>
      </c>
      <c r="DE35" s="659"/>
      <c r="DF35" s="659"/>
      <c r="DG35" s="659"/>
      <c r="DH35" s="659"/>
      <c r="DI35" s="659"/>
      <c r="DJ35" s="659"/>
      <c r="DK35" s="660"/>
      <c r="DL35" s="646">
        <v>131167</v>
      </c>
      <c r="DM35" s="659"/>
      <c r="DN35" s="659"/>
      <c r="DO35" s="659"/>
      <c r="DP35" s="659"/>
      <c r="DQ35" s="659"/>
      <c r="DR35" s="659"/>
      <c r="DS35" s="659"/>
      <c r="DT35" s="659"/>
      <c r="DU35" s="659"/>
      <c r="DV35" s="660"/>
      <c r="DW35" s="643">
        <v>4.5</v>
      </c>
      <c r="DX35" s="661"/>
      <c r="DY35" s="661"/>
      <c r="DZ35" s="661"/>
      <c r="EA35" s="661"/>
      <c r="EB35" s="661"/>
      <c r="EC35" s="676"/>
    </row>
    <row r="36" spans="2:133" ht="11.25" customHeight="1">
      <c r="B36" s="637" t="s">
        <v>332</v>
      </c>
      <c r="C36" s="638"/>
      <c r="D36" s="638"/>
      <c r="E36" s="638"/>
      <c r="F36" s="638"/>
      <c r="G36" s="638"/>
      <c r="H36" s="638"/>
      <c r="I36" s="638"/>
      <c r="J36" s="638"/>
      <c r="K36" s="638"/>
      <c r="L36" s="638"/>
      <c r="M36" s="638"/>
      <c r="N36" s="638"/>
      <c r="O36" s="638"/>
      <c r="P36" s="638"/>
      <c r="Q36" s="639"/>
      <c r="R36" s="640">
        <v>75311</v>
      </c>
      <c r="S36" s="641"/>
      <c r="T36" s="641"/>
      <c r="U36" s="641"/>
      <c r="V36" s="641"/>
      <c r="W36" s="641"/>
      <c r="X36" s="641"/>
      <c r="Y36" s="642"/>
      <c r="Z36" s="677">
        <v>1.5</v>
      </c>
      <c r="AA36" s="677"/>
      <c r="AB36" s="677"/>
      <c r="AC36" s="677"/>
      <c r="AD36" s="678" t="s">
        <v>237</v>
      </c>
      <c r="AE36" s="678"/>
      <c r="AF36" s="678"/>
      <c r="AG36" s="678"/>
      <c r="AH36" s="678"/>
      <c r="AI36" s="678"/>
      <c r="AJ36" s="678"/>
      <c r="AK36" s="678"/>
      <c r="AL36" s="643" t="s">
        <v>243</v>
      </c>
      <c r="AM36" s="644"/>
      <c r="AN36" s="644"/>
      <c r="AO36" s="679"/>
      <c r="AP36" s="235"/>
      <c r="AQ36" s="692" t="s">
        <v>333</v>
      </c>
      <c r="AR36" s="693"/>
      <c r="AS36" s="693"/>
      <c r="AT36" s="693"/>
      <c r="AU36" s="693"/>
      <c r="AV36" s="693"/>
      <c r="AW36" s="693"/>
      <c r="AX36" s="693"/>
      <c r="AY36" s="694"/>
      <c r="AZ36" s="695">
        <v>369583</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850</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782070</v>
      </c>
      <c r="CS36" s="641"/>
      <c r="CT36" s="641"/>
      <c r="CU36" s="641"/>
      <c r="CV36" s="641"/>
      <c r="CW36" s="641"/>
      <c r="CX36" s="641"/>
      <c r="CY36" s="642"/>
      <c r="CZ36" s="643">
        <v>16.100000000000001</v>
      </c>
      <c r="DA36" s="661"/>
      <c r="DB36" s="661"/>
      <c r="DC36" s="662"/>
      <c r="DD36" s="646">
        <v>537919</v>
      </c>
      <c r="DE36" s="641"/>
      <c r="DF36" s="641"/>
      <c r="DG36" s="641"/>
      <c r="DH36" s="641"/>
      <c r="DI36" s="641"/>
      <c r="DJ36" s="641"/>
      <c r="DK36" s="642"/>
      <c r="DL36" s="646">
        <v>329559</v>
      </c>
      <c r="DM36" s="641"/>
      <c r="DN36" s="641"/>
      <c r="DO36" s="641"/>
      <c r="DP36" s="641"/>
      <c r="DQ36" s="641"/>
      <c r="DR36" s="641"/>
      <c r="DS36" s="641"/>
      <c r="DT36" s="641"/>
      <c r="DU36" s="641"/>
      <c r="DV36" s="642"/>
      <c r="DW36" s="643">
        <v>11.4</v>
      </c>
      <c r="DX36" s="661"/>
      <c r="DY36" s="661"/>
      <c r="DZ36" s="661"/>
      <c r="EA36" s="661"/>
      <c r="EB36" s="661"/>
      <c r="EC36" s="676"/>
    </row>
    <row r="37" spans="2:133" ht="11.25" customHeight="1">
      <c r="B37" s="637" t="s">
        <v>336</v>
      </c>
      <c r="C37" s="638"/>
      <c r="D37" s="638"/>
      <c r="E37" s="638"/>
      <c r="F37" s="638"/>
      <c r="G37" s="638"/>
      <c r="H37" s="638"/>
      <c r="I37" s="638"/>
      <c r="J37" s="638"/>
      <c r="K37" s="638"/>
      <c r="L37" s="638"/>
      <c r="M37" s="638"/>
      <c r="N37" s="638"/>
      <c r="O37" s="638"/>
      <c r="P37" s="638"/>
      <c r="Q37" s="639"/>
      <c r="R37" s="640">
        <v>160047</v>
      </c>
      <c r="S37" s="641"/>
      <c r="T37" s="641"/>
      <c r="U37" s="641"/>
      <c r="V37" s="641"/>
      <c r="W37" s="641"/>
      <c r="X37" s="641"/>
      <c r="Y37" s="642"/>
      <c r="Z37" s="677">
        <v>3.2</v>
      </c>
      <c r="AA37" s="677"/>
      <c r="AB37" s="677"/>
      <c r="AC37" s="677"/>
      <c r="AD37" s="678" t="s">
        <v>249</v>
      </c>
      <c r="AE37" s="678"/>
      <c r="AF37" s="678"/>
      <c r="AG37" s="678"/>
      <c r="AH37" s="678"/>
      <c r="AI37" s="678"/>
      <c r="AJ37" s="678"/>
      <c r="AK37" s="678"/>
      <c r="AL37" s="643" t="s">
        <v>237</v>
      </c>
      <c r="AM37" s="644"/>
      <c r="AN37" s="644"/>
      <c r="AO37" s="679"/>
      <c r="AQ37" s="680" t="s">
        <v>337</v>
      </c>
      <c r="AR37" s="681"/>
      <c r="AS37" s="681"/>
      <c r="AT37" s="681"/>
      <c r="AU37" s="681"/>
      <c r="AV37" s="681"/>
      <c r="AW37" s="681"/>
      <c r="AX37" s="681"/>
      <c r="AY37" s="682"/>
      <c r="AZ37" s="640">
        <v>134700</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-4361</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280109</v>
      </c>
      <c r="CS37" s="659"/>
      <c r="CT37" s="659"/>
      <c r="CU37" s="659"/>
      <c r="CV37" s="659"/>
      <c r="CW37" s="659"/>
      <c r="CX37" s="659"/>
      <c r="CY37" s="660"/>
      <c r="CZ37" s="643">
        <v>5.8</v>
      </c>
      <c r="DA37" s="661"/>
      <c r="DB37" s="661"/>
      <c r="DC37" s="662"/>
      <c r="DD37" s="646">
        <v>229909</v>
      </c>
      <c r="DE37" s="659"/>
      <c r="DF37" s="659"/>
      <c r="DG37" s="659"/>
      <c r="DH37" s="659"/>
      <c r="DI37" s="659"/>
      <c r="DJ37" s="659"/>
      <c r="DK37" s="660"/>
      <c r="DL37" s="646">
        <v>221329</v>
      </c>
      <c r="DM37" s="659"/>
      <c r="DN37" s="659"/>
      <c r="DO37" s="659"/>
      <c r="DP37" s="659"/>
      <c r="DQ37" s="659"/>
      <c r="DR37" s="659"/>
      <c r="DS37" s="659"/>
      <c r="DT37" s="659"/>
      <c r="DU37" s="659"/>
      <c r="DV37" s="660"/>
      <c r="DW37" s="643">
        <v>7.7</v>
      </c>
      <c r="DX37" s="661"/>
      <c r="DY37" s="661"/>
      <c r="DZ37" s="661"/>
      <c r="EA37" s="661"/>
      <c r="EB37" s="661"/>
      <c r="EC37" s="676"/>
    </row>
    <row r="38" spans="2:133" ht="11.25" customHeight="1">
      <c r="B38" s="637" t="s">
        <v>340</v>
      </c>
      <c r="C38" s="638"/>
      <c r="D38" s="638"/>
      <c r="E38" s="638"/>
      <c r="F38" s="638"/>
      <c r="G38" s="638"/>
      <c r="H38" s="638"/>
      <c r="I38" s="638"/>
      <c r="J38" s="638"/>
      <c r="K38" s="638"/>
      <c r="L38" s="638"/>
      <c r="M38" s="638"/>
      <c r="N38" s="638"/>
      <c r="O38" s="638"/>
      <c r="P38" s="638"/>
      <c r="Q38" s="639"/>
      <c r="R38" s="640">
        <v>131660</v>
      </c>
      <c r="S38" s="641"/>
      <c r="T38" s="641"/>
      <c r="U38" s="641"/>
      <c r="V38" s="641"/>
      <c r="W38" s="641"/>
      <c r="X38" s="641"/>
      <c r="Y38" s="642"/>
      <c r="Z38" s="677">
        <v>2.6</v>
      </c>
      <c r="AA38" s="677"/>
      <c r="AB38" s="677"/>
      <c r="AC38" s="677"/>
      <c r="AD38" s="678">
        <v>37</v>
      </c>
      <c r="AE38" s="678"/>
      <c r="AF38" s="678"/>
      <c r="AG38" s="678"/>
      <c r="AH38" s="678"/>
      <c r="AI38" s="678"/>
      <c r="AJ38" s="678"/>
      <c r="AK38" s="678"/>
      <c r="AL38" s="643">
        <v>0</v>
      </c>
      <c r="AM38" s="644"/>
      <c r="AN38" s="644"/>
      <c r="AO38" s="679"/>
      <c r="AQ38" s="680" t="s">
        <v>341</v>
      </c>
      <c r="AR38" s="681"/>
      <c r="AS38" s="681"/>
      <c r="AT38" s="681"/>
      <c r="AU38" s="681"/>
      <c r="AV38" s="681"/>
      <c r="AW38" s="681"/>
      <c r="AX38" s="681"/>
      <c r="AY38" s="682"/>
      <c r="AZ38" s="640">
        <v>36500</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825</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369583</v>
      </c>
      <c r="CS38" s="641"/>
      <c r="CT38" s="641"/>
      <c r="CU38" s="641"/>
      <c r="CV38" s="641"/>
      <c r="CW38" s="641"/>
      <c r="CX38" s="641"/>
      <c r="CY38" s="642"/>
      <c r="CZ38" s="643">
        <v>7.6</v>
      </c>
      <c r="DA38" s="661"/>
      <c r="DB38" s="661"/>
      <c r="DC38" s="662"/>
      <c r="DD38" s="646">
        <v>317461</v>
      </c>
      <c r="DE38" s="641"/>
      <c r="DF38" s="641"/>
      <c r="DG38" s="641"/>
      <c r="DH38" s="641"/>
      <c r="DI38" s="641"/>
      <c r="DJ38" s="641"/>
      <c r="DK38" s="642"/>
      <c r="DL38" s="646">
        <v>265848</v>
      </c>
      <c r="DM38" s="641"/>
      <c r="DN38" s="641"/>
      <c r="DO38" s="641"/>
      <c r="DP38" s="641"/>
      <c r="DQ38" s="641"/>
      <c r="DR38" s="641"/>
      <c r="DS38" s="641"/>
      <c r="DT38" s="641"/>
      <c r="DU38" s="641"/>
      <c r="DV38" s="642"/>
      <c r="DW38" s="643">
        <v>9.1999999999999993</v>
      </c>
      <c r="DX38" s="661"/>
      <c r="DY38" s="661"/>
      <c r="DZ38" s="661"/>
      <c r="EA38" s="661"/>
      <c r="EB38" s="661"/>
      <c r="EC38" s="676"/>
    </row>
    <row r="39" spans="2:133" ht="11.25" customHeight="1">
      <c r="B39" s="637" t="s">
        <v>344</v>
      </c>
      <c r="C39" s="638"/>
      <c r="D39" s="638"/>
      <c r="E39" s="638"/>
      <c r="F39" s="638"/>
      <c r="G39" s="638"/>
      <c r="H39" s="638"/>
      <c r="I39" s="638"/>
      <c r="J39" s="638"/>
      <c r="K39" s="638"/>
      <c r="L39" s="638"/>
      <c r="M39" s="638"/>
      <c r="N39" s="638"/>
      <c r="O39" s="638"/>
      <c r="P39" s="638"/>
      <c r="Q39" s="639"/>
      <c r="R39" s="640">
        <v>795310</v>
      </c>
      <c r="S39" s="641"/>
      <c r="T39" s="641"/>
      <c r="U39" s="641"/>
      <c r="V39" s="641"/>
      <c r="W39" s="641"/>
      <c r="X39" s="641"/>
      <c r="Y39" s="642"/>
      <c r="Z39" s="677">
        <v>15.7</v>
      </c>
      <c r="AA39" s="677"/>
      <c r="AB39" s="677"/>
      <c r="AC39" s="677"/>
      <c r="AD39" s="678" t="s">
        <v>243</v>
      </c>
      <c r="AE39" s="678"/>
      <c r="AF39" s="678"/>
      <c r="AG39" s="678"/>
      <c r="AH39" s="678"/>
      <c r="AI39" s="678"/>
      <c r="AJ39" s="678"/>
      <c r="AK39" s="678"/>
      <c r="AL39" s="643" t="s">
        <v>237</v>
      </c>
      <c r="AM39" s="644"/>
      <c r="AN39" s="644"/>
      <c r="AO39" s="679"/>
      <c r="AQ39" s="680" t="s">
        <v>345</v>
      </c>
      <c r="AR39" s="681"/>
      <c r="AS39" s="681"/>
      <c r="AT39" s="681"/>
      <c r="AU39" s="681"/>
      <c r="AV39" s="681"/>
      <c r="AW39" s="681"/>
      <c r="AX39" s="681"/>
      <c r="AY39" s="682"/>
      <c r="AZ39" s="640" t="s">
        <v>243</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1417</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50895</v>
      </c>
      <c r="CS39" s="659"/>
      <c r="CT39" s="659"/>
      <c r="CU39" s="659"/>
      <c r="CV39" s="659"/>
      <c r="CW39" s="659"/>
      <c r="CX39" s="659"/>
      <c r="CY39" s="660"/>
      <c r="CZ39" s="643">
        <v>1</v>
      </c>
      <c r="DA39" s="661"/>
      <c r="DB39" s="661"/>
      <c r="DC39" s="662"/>
      <c r="DD39" s="646">
        <v>25544</v>
      </c>
      <c r="DE39" s="659"/>
      <c r="DF39" s="659"/>
      <c r="DG39" s="659"/>
      <c r="DH39" s="659"/>
      <c r="DI39" s="659"/>
      <c r="DJ39" s="659"/>
      <c r="DK39" s="660"/>
      <c r="DL39" s="646" t="s">
        <v>237</v>
      </c>
      <c r="DM39" s="659"/>
      <c r="DN39" s="659"/>
      <c r="DO39" s="659"/>
      <c r="DP39" s="659"/>
      <c r="DQ39" s="659"/>
      <c r="DR39" s="659"/>
      <c r="DS39" s="659"/>
      <c r="DT39" s="659"/>
      <c r="DU39" s="659"/>
      <c r="DV39" s="660"/>
      <c r="DW39" s="643" t="s">
        <v>237</v>
      </c>
      <c r="DX39" s="661"/>
      <c r="DY39" s="661"/>
      <c r="DZ39" s="661"/>
      <c r="EA39" s="661"/>
      <c r="EB39" s="661"/>
      <c r="EC39" s="676"/>
    </row>
    <row r="40" spans="2:133" ht="11.25" customHeight="1">
      <c r="B40" s="637" t="s">
        <v>348</v>
      </c>
      <c r="C40" s="638"/>
      <c r="D40" s="638"/>
      <c r="E40" s="638"/>
      <c r="F40" s="638"/>
      <c r="G40" s="638"/>
      <c r="H40" s="638"/>
      <c r="I40" s="638"/>
      <c r="J40" s="638"/>
      <c r="K40" s="638"/>
      <c r="L40" s="638"/>
      <c r="M40" s="638"/>
      <c r="N40" s="638"/>
      <c r="O40" s="638"/>
      <c r="P40" s="638"/>
      <c r="Q40" s="639"/>
      <c r="R40" s="640" t="s">
        <v>249</v>
      </c>
      <c r="S40" s="641"/>
      <c r="T40" s="641"/>
      <c r="U40" s="641"/>
      <c r="V40" s="641"/>
      <c r="W40" s="641"/>
      <c r="X40" s="641"/>
      <c r="Y40" s="642"/>
      <c r="Z40" s="677" t="s">
        <v>243</v>
      </c>
      <c r="AA40" s="677"/>
      <c r="AB40" s="677"/>
      <c r="AC40" s="677"/>
      <c r="AD40" s="678" t="s">
        <v>243</v>
      </c>
      <c r="AE40" s="678"/>
      <c r="AF40" s="678"/>
      <c r="AG40" s="678"/>
      <c r="AH40" s="678"/>
      <c r="AI40" s="678"/>
      <c r="AJ40" s="678"/>
      <c r="AK40" s="678"/>
      <c r="AL40" s="643" t="s">
        <v>177</v>
      </c>
      <c r="AM40" s="644"/>
      <c r="AN40" s="644"/>
      <c r="AO40" s="679"/>
      <c r="AQ40" s="680" t="s">
        <v>349</v>
      </c>
      <c r="AR40" s="681"/>
      <c r="AS40" s="681"/>
      <c r="AT40" s="681"/>
      <c r="AU40" s="681"/>
      <c r="AV40" s="681"/>
      <c r="AW40" s="681"/>
      <c r="AX40" s="681"/>
      <c r="AY40" s="682"/>
      <c r="AZ40" s="640" t="s">
        <v>237</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109</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v>11000</v>
      </c>
      <c r="CS40" s="641"/>
      <c r="CT40" s="641"/>
      <c r="CU40" s="641"/>
      <c r="CV40" s="641"/>
      <c r="CW40" s="641"/>
      <c r="CX40" s="641"/>
      <c r="CY40" s="642"/>
      <c r="CZ40" s="643">
        <v>0.2</v>
      </c>
      <c r="DA40" s="661"/>
      <c r="DB40" s="661"/>
      <c r="DC40" s="662"/>
      <c r="DD40" s="646">
        <v>2940</v>
      </c>
      <c r="DE40" s="641"/>
      <c r="DF40" s="641"/>
      <c r="DG40" s="641"/>
      <c r="DH40" s="641"/>
      <c r="DI40" s="641"/>
      <c r="DJ40" s="641"/>
      <c r="DK40" s="642"/>
      <c r="DL40" s="646" t="s">
        <v>237</v>
      </c>
      <c r="DM40" s="641"/>
      <c r="DN40" s="641"/>
      <c r="DO40" s="641"/>
      <c r="DP40" s="641"/>
      <c r="DQ40" s="641"/>
      <c r="DR40" s="641"/>
      <c r="DS40" s="641"/>
      <c r="DT40" s="641"/>
      <c r="DU40" s="641"/>
      <c r="DV40" s="642"/>
      <c r="DW40" s="643" t="s">
        <v>243</v>
      </c>
      <c r="DX40" s="661"/>
      <c r="DY40" s="661"/>
      <c r="DZ40" s="661"/>
      <c r="EA40" s="661"/>
      <c r="EB40" s="661"/>
      <c r="EC40" s="676"/>
    </row>
    <row r="41" spans="2:133" ht="11.25" customHeight="1">
      <c r="B41" s="637" t="s">
        <v>353</v>
      </c>
      <c r="C41" s="638"/>
      <c r="D41" s="638"/>
      <c r="E41" s="638"/>
      <c r="F41" s="638"/>
      <c r="G41" s="638"/>
      <c r="H41" s="638"/>
      <c r="I41" s="638"/>
      <c r="J41" s="638"/>
      <c r="K41" s="638"/>
      <c r="L41" s="638"/>
      <c r="M41" s="638"/>
      <c r="N41" s="638"/>
      <c r="O41" s="638"/>
      <c r="P41" s="638"/>
      <c r="Q41" s="639"/>
      <c r="R41" s="640">
        <v>83610</v>
      </c>
      <c r="S41" s="641"/>
      <c r="T41" s="641"/>
      <c r="U41" s="641"/>
      <c r="V41" s="641"/>
      <c r="W41" s="641"/>
      <c r="X41" s="641"/>
      <c r="Y41" s="642"/>
      <c r="Z41" s="677">
        <v>1.7</v>
      </c>
      <c r="AA41" s="677"/>
      <c r="AB41" s="677"/>
      <c r="AC41" s="677"/>
      <c r="AD41" s="678" t="s">
        <v>243</v>
      </c>
      <c r="AE41" s="678"/>
      <c r="AF41" s="678"/>
      <c r="AG41" s="678"/>
      <c r="AH41" s="678"/>
      <c r="AI41" s="678"/>
      <c r="AJ41" s="678"/>
      <c r="AK41" s="678"/>
      <c r="AL41" s="643" t="s">
        <v>237</v>
      </c>
      <c r="AM41" s="644"/>
      <c r="AN41" s="644"/>
      <c r="AO41" s="679"/>
      <c r="AQ41" s="680" t="s">
        <v>354</v>
      </c>
      <c r="AR41" s="681"/>
      <c r="AS41" s="681"/>
      <c r="AT41" s="681"/>
      <c r="AU41" s="681"/>
      <c r="AV41" s="681"/>
      <c r="AW41" s="681"/>
      <c r="AX41" s="681"/>
      <c r="AY41" s="682"/>
      <c r="AZ41" s="640">
        <v>64402</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249</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237</v>
      </c>
      <c r="CS41" s="659"/>
      <c r="CT41" s="659"/>
      <c r="CU41" s="659"/>
      <c r="CV41" s="659"/>
      <c r="CW41" s="659"/>
      <c r="CX41" s="659"/>
      <c r="CY41" s="660"/>
      <c r="CZ41" s="643" t="s">
        <v>177</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357</v>
      </c>
      <c r="C42" s="622"/>
      <c r="D42" s="622"/>
      <c r="E42" s="622"/>
      <c r="F42" s="622"/>
      <c r="G42" s="622"/>
      <c r="H42" s="622"/>
      <c r="I42" s="622"/>
      <c r="J42" s="622"/>
      <c r="K42" s="622"/>
      <c r="L42" s="622"/>
      <c r="M42" s="622"/>
      <c r="N42" s="622"/>
      <c r="O42" s="622"/>
      <c r="P42" s="622"/>
      <c r="Q42" s="623"/>
      <c r="R42" s="624">
        <v>5051644</v>
      </c>
      <c r="S42" s="663"/>
      <c r="T42" s="663"/>
      <c r="U42" s="663"/>
      <c r="V42" s="663"/>
      <c r="W42" s="663"/>
      <c r="X42" s="663"/>
      <c r="Y42" s="665"/>
      <c r="Z42" s="666">
        <v>100</v>
      </c>
      <c r="AA42" s="666"/>
      <c r="AB42" s="666"/>
      <c r="AC42" s="666"/>
      <c r="AD42" s="667">
        <v>2805680</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133981</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t="s">
        <v>237</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857266</v>
      </c>
      <c r="CS42" s="641"/>
      <c r="CT42" s="641"/>
      <c r="CU42" s="641"/>
      <c r="CV42" s="641"/>
      <c r="CW42" s="641"/>
      <c r="CX42" s="641"/>
      <c r="CY42" s="642"/>
      <c r="CZ42" s="643">
        <v>17.600000000000001</v>
      </c>
      <c r="DA42" s="644"/>
      <c r="DB42" s="644"/>
      <c r="DC42" s="645"/>
      <c r="DD42" s="646">
        <v>71385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26873</v>
      </c>
      <c r="CS43" s="659"/>
      <c r="CT43" s="659"/>
      <c r="CU43" s="659"/>
      <c r="CV43" s="659"/>
      <c r="CW43" s="659"/>
      <c r="CX43" s="659"/>
      <c r="CY43" s="660"/>
      <c r="CZ43" s="643">
        <v>0.6</v>
      </c>
      <c r="DA43" s="661"/>
      <c r="DB43" s="661"/>
      <c r="DC43" s="662"/>
      <c r="DD43" s="646">
        <v>20420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309</v>
      </c>
      <c r="CE44" s="654"/>
      <c r="CF44" s="637" t="s">
        <v>362</v>
      </c>
      <c r="CG44" s="638"/>
      <c r="CH44" s="638"/>
      <c r="CI44" s="638"/>
      <c r="CJ44" s="638"/>
      <c r="CK44" s="638"/>
      <c r="CL44" s="638"/>
      <c r="CM44" s="638"/>
      <c r="CN44" s="638"/>
      <c r="CO44" s="638"/>
      <c r="CP44" s="638"/>
      <c r="CQ44" s="639"/>
      <c r="CR44" s="640">
        <v>855737</v>
      </c>
      <c r="CS44" s="641"/>
      <c r="CT44" s="641"/>
      <c r="CU44" s="641"/>
      <c r="CV44" s="641"/>
      <c r="CW44" s="641"/>
      <c r="CX44" s="641"/>
      <c r="CY44" s="642"/>
      <c r="CZ44" s="643">
        <v>17.600000000000001</v>
      </c>
      <c r="DA44" s="644"/>
      <c r="DB44" s="644"/>
      <c r="DC44" s="645"/>
      <c r="DD44" s="646">
        <v>69856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363</v>
      </c>
      <c r="CG45" s="638"/>
      <c r="CH45" s="638"/>
      <c r="CI45" s="638"/>
      <c r="CJ45" s="638"/>
      <c r="CK45" s="638"/>
      <c r="CL45" s="638"/>
      <c r="CM45" s="638"/>
      <c r="CN45" s="638"/>
      <c r="CO45" s="638"/>
      <c r="CP45" s="638"/>
      <c r="CQ45" s="639"/>
      <c r="CR45" s="640">
        <v>679576</v>
      </c>
      <c r="CS45" s="659"/>
      <c r="CT45" s="659"/>
      <c r="CU45" s="659"/>
      <c r="CV45" s="659"/>
      <c r="CW45" s="659"/>
      <c r="CX45" s="659"/>
      <c r="CY45" s="660"/>
      <c r="CZ45" s="643">
        <v>14</v>
      </c>
      <c r="DA45" s="661"/>
      <c r="DB45" s="661"/>
      <c r="DC45" s="662"/>
      <c r="DD45" s="646">
        <v>32846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176161</v>
      </c>
      <c r="CS46" s="641"/>
      <c r="CT46" s="641"/>
      <c r="CU46" s="641"/>
      <c r="CV46" s="641"/>
      <c r="CW46" s="641"/>
      <c r="CX46" s="641"/>
      <c r="CY46" s="642"/>
      <c r="CZ46" s="643">
        <v>3.6</v>
      </c>
      <c r="DA46" s="644"/>
      <c r="DB46" s="644"/>
      <c r="DC46" s="645"/>
      <c r="DD46" s="646">
        <v>37010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v>1529</v>
      </c>
      <c r="CS47" s="659"/>
      <c r="CT47" s="659"/>
      <c r="CU47" s="659"/>
      <c r="CV47" s="659"/>
      <c r="CW47" s="659"/>
      <c r="CX47" s="659"/>
      <c r="CY47" s="660"/>
      <c r="CZ47" s="643">
        <v>0</v>
      </c>
      <c r="DA47" s="661"/>
      <c r="DB47" s="661"/>
      <c r="DC47" s="662"/>
      <c r="DD47" s="646">
        <v>1529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368</v>
      </c>
      <c r="CD48" s="657"/>
      <c r="CE48" s="658"/>
      <c r="CF48" s="637" t="s">
        <v>369</v>
      </c>
      <c r="CG48" s="638"/>
      <c r="CH48" s="638"/>
      <c r="CI48" s="638"/>
      <c r="CJ48" s="638"/>
      <c r="CK48" s="638"/>
      <c r="CL48" s="638"/>
      <c r="CM48" s="638"/>
      <c r="CN48" s="638"/>
      <c r="CO48" s="638"/>
      <c r="CP48" s="638"/>
      <c r="CQ48" s="639"/>
      <c r="CR48" s="640" t="s">
        <v>237</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370</v>
      </c>
      <c r="CE49" s="622"/>
      <c r="CF49" s="622"/>
      <c r="CG49" s="622"/>
      <c r="CH49" s="622"/>
      <c r="CI49" s="622"/>
      <c r="CJ49" s="622"/>
      <c r="CK49" s="622"/>
      <c r="CL49" s="622"/>
      <c r="CM49" s="622"/>
      <c r="CN49" s="622"/>
      <c r="CO49" s="622"/>
      <c r="CP49" s="622"/>
      <c r="CQ49" s="623"/>
      <c r="CR49" s="624">
        <v>4866113</v>
      </c>
      <c r="CS49" s="625"/>
      <c r="CT49" s="625"/>
      <c r="CU49" s="625"/>
      <c r="CV49" s="625"/>
      <c r="CW49" s="625"/>
      <c r="CX49" s="625"/>
      <c r="CY49" s="626"/>
      <c r="CZ49" s="627">
        <v>100</v>
      </c>
      <c r="DA49" s="628"/>
      <c r="DB49" s="628"/>
      <c r="DC49" s="629"/>
      <c r="DD49" s="630">
        <v>3119867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DbEroFVANOyinT2XZ9KSO8fmL1e8UPdv/9LAbEHjecpwf4Cm2MZ4ilRiGVdjTusMaHPCj8XKbenDAYlVOTsVQ==" saltValue="TJ4ufaAY+Ri3+dHbeK4W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U36" sqref="AU36:AY36"/>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393</v>
      </c>
      <c r="C7" s="1106"/>
      <c r="D7" s="1106"/>
      <c r="E7" s="1106"/>
      <c r="F7" s="1106"/>
      <c r="G7" s="1106"/>
      <c r="H7" s="1106"/>
      <c r="I7" s="1106"/>
      <c r="J7" s="1106"/>
      <c r="K7" s="1106"/>
      <c r="L7" s="1106"/>
      <c r="M7" s="1106"/>
      <c r="N7" s="1106"/>
      <c r="O7" s="1106"/>
      <c r="P7" s="1107"/>
      <c r="Q7" s="1159">
        <v>5052</v>
      </c>
      <c r="R7" s="1160"/>
      <c r="S7" s="1160"/>
      <c r="T7" s="1160"/>
      <c r="U7" s="1160"/>
      <c r="V7" s="1160">
        <v>4866</v>
      </c>
      <c r="W7" s="1160"/>
      <c r="X7" s="1160"/>
      <c r="Y7" s="1160"/>
      <c r="Z7" s="1160"/>
      <c r="AA7" s="1160">
        <v>186</v>
      </c>
      <c r="AB7" s="1160"/>
      <c r="AC7" s="1160"/>
      <c r="AD7" s="1160"/>
      <c r="AE7" s="1161"/>
      <c r="AF7" s="1162">
        <v>186</v>
      </c>
      <c r="AG7" s="1163"/>
      <c r="AH7" s="1163"/>
      <c r="AI7" s="1163"/>
      <c r="AJ7" s="1164"/>
      <c r="AK7" s="1146" t="s">
        <v>575</v>
      </c>
      <c r="AL7" s="1147"/>
      <c r="AM7" s="1147"/>
      <c r="AN7" s="1147"/>
      <c r="AO7" s="1147"/>
      <c r="AP7" s="1147">
        <v>5969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582</v>
      </c>
      <c r="BT7" s="1151"/>
      <c r="BU7" s="1151"/>
      <c r="BV7" s="1151"/>
      <c r="BW7" s="1151"/>
      <c r="BX7" s="1151"/>
      <c r="BY7" s="1151"/>
      <c r="BZ7" s="1151"/>
      <c r="CA7" s="1151"/>
      <c r="CB7" s="1151"/>
      <c r="CC7" s="1151"/>
      <c r="CD7" s="1151"/>
      <c r="CE7" s="1151"/>
      <c r="CF7" s="1151"/>
      <c r="CG7" s="1152"/>
      <c r="CH7" s="1143">
        <v>1</v>
      </c>
      <c r="CI7" s="1144"/>
      <c r="CJ7" s="1144"/>
      <c r="CK7" s="1144"/>
      <c r="CL7" s="1145"/>
      <c r="CM7" s="1143">
        <v>21</v>
      </c>
      <c r="CN7" s="1144"/>
      <c r="CO7" s="1144"/>
      <c r="CP7" s="1144"/>
      <c r="CQ7" s="1145"/>
      <c r="CR7" s="1143">
        <v>6</v>
      </c>
      <c r="CS7" s="1144"/>
      <c r="CT7" s="1144"/>
      <c r="CU7" s="1144"/>
      <c r="CV7" s="1145"/>
      <c r="CW7" s="1143">
        <v>9</v>
      </c>
      <c r="CX7" s="1144"/>
      <c r="CY7" s="1144"/>
      <c r="CZ7" s="1144"/>
      <c r="DA7" s="1145"/>
      <c r="DB7" s="1143" t="s">
        <v>575</v>
      </c>
      <c r="DC7" s="1144"/>
      <c r="DD7" s="1144"/>
      <c r="DE7" s="1144"/>
      <c r="DF7" s="1145"/>
      <c r="DG7" s="1143" t="s">
        <v>575</v>
      </c>
      <c r="DH7" s="1144"/>
      <c r="DI7" s="1144"/>
      <c r="DJ7" s="1144"/>
      <c r="DK7" s="1145"/>
      <c r="DL7" s="1143" t="s">
        <v>575</v>
      </c>
      <c r="DM7" s="1144"/>
      <c r="DN7" s="1144"/>
      <c r="DO7" s="1144"/>
      <c r="DP7" s="1145"/>
      <c r="DQ7" s="1143" t="s">
        <v>575</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583</v>
      </c>
      <c r="BS8" s="1069" t="s">
        <v>584</v>
      </c>
      <c r="BT8" s="1070"/>
      <c r="BU8" s="1070"/>
      <c r="BV8" s="1070"/>
      <c r="BW8" s="1070"/>
      <c r="BX8" s="1070"/>
      <c r="BY8" s="1070"/>
      <c r="BZ8" s="1070"/>
      <c r="CA8" s="1070"/>
      <c r="CB8" s="1070"/>
      <c r="CC8" s="1070"/>
      <c r="CD8" s="1070"/>
      <c r="CE8" s="1070"/>
      <c r="CF8" s="1070"/>
      <c r="CG8" s="1071"/>
      <c r="CH8" s="1044">
        <v>-3</v>
      </c>
      <c r="CI8" s="1045"/>
      <c r="CJ8" s="1045"/>
      <c r="CK8" s="1045"/>
      <c r="CL8" s="1046"/>
      <c r="CM8" s="1044">
        <v>108</v>
      </c>
      <c r="CN8" s="1045"/>
      <c r="CO8" s="1045"/>
      <c r="CP8" s="1045"/>
      <c r="CQ8" s="1046"/>
      <c r="CR8" s="1044">
        <v>5</v>
      </c>
      <c r="CS8" s="1045"/>
      <c r="CT8" s="1045"/>
      <c r="CU8" s="1045"/>
      <c r="CV8" s="1046"/>
      <c r="CW8" s="1044" t="s">
        <v>575</v>
      </c>
      <c r="CX8" s="1045"/>
      <c r="CY8" s="1045"/>
      <c r="CZ8" s="1045"/>
      <c r="DA8" s="1046"/>
      <c r="DB8" s="1044" t="s">
        <v>513</v>
      </c>
      <c r="DC8" s="1045"/>
      <c r="DD8" s="1045"/>
      <c r="DE8" s="1045"/>
      <c r="DF8" s="1046"/>
      <c r="DG8" s="1044" t="s">
        <v>513</v>
      </c>
      <c r="DH8" s="1045"/>
      <c r="DI8" s="1045"/>
      <c r="DJ8" s="1045"/>
      <c r="DK8" s="1046"/>
      <c r="DL8" s="1044" t="s">
        <v>581</v>
      </c>
      <c r="DM8" s="1045"/>
      <c r="DN8" s="1045"/>
      <c r="DO8" s="1045"/>
      <c r="DP8" s="1046"/>
      <c r="DQ8" s="1044" t="s">
        <v>575</v>
      </c>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585</v>
      </c>
      <c r="BT9" s="1070"/>
      <c r="BU9" s="1070"/>
      <c r="BV9" s="1070"/>
      <c r="BW9" s="1070"/>
      <c r="BX9" s="1070"/>
      <c r="BY9" s="1070"/>
      <c r="BZ9" s="1070"/>
      <c r="CA9" s="1070"/>
      <c r="CB9" s="1070"/>
      <c r="CC9" s="1070"/>
      <c r="CD9" s="1070"/>
      <c r="CE9" s="1070"/>
      <c r="CF9" s="1070"/>
      <c r="CG9" s="1071"/>
      <c r="CH9" s="1044">
        <v>10</v>
      </c>
      <c r="CI9" s="1045"/>
      <c r="CJ9" s="1045"/>
      <c r="CK9" s="1045"/>
      <c r="CL9" s="1046"/>
      <c r="CM9" s="1044">
        <v>59</v>
      </c>
      <c r="CN9" s="1045"/>
      <c r="CO9" s="1045"/>
      <c r="CP9" s="1045"/>
      <c r="CQ9" s="1046"/>
      <c r="CR9" s="1044">
        <v>10</v>
      </c>
      <c r="CS9" s="1045"/>
      <c r="CT9" s="1045"/>
      <c r="CU9" s="1045"/>
      <c r="CV9" s="1046"/>
      <c r="CW9" s="1044">
        <v>21</v>
      </c>
      <c r="CX9" s="1045"/>
      <c r="CY9" s="1045"/>
      <c r="CZ9" s="1045"/>
      <c r="DA9" s="1046"/>
      <c r="DB9" s="1044" t="s">
        <v>513</v>
      </c>
      <c r="DC9" s="1045"/>
      <c r="DD9" s="1045"/>
      <c r="DE9" s="1045"/>
      <c r="DF9" s="1046"/>
      <c r="DG9" s="1044" t="s">
        <v>513</v>
      </c>
      <c r="DH9" s="1045"/>
      <c r="DI9" s="1045"/>
      <c r="DJ9" s="1045"/>
      <c r="DK9" s="1046"/>
      <c r="DL9" s="1044" t="s">
        <v>575</v>
      </c>
      <c r="DM9" s="1045"/>
      <c r="DN9" s="1045"/>
      <c r="DO9" s="1045"/>
      <c r="DP9" s="1046"/>
      <c r="DQ9" s="1044" t="s">
        <v>575</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395</v>
      </c>
      <c r="B23" s="999" t="s">
        <v>396</v>
      </c>
      <c r="C23" s="1000"/>
      <c r="D23" s="1000"/>
      <c r="E23" s="1000"/>
      <c r="F23" s="1000"/>
      <c r="G23" s="1000"/>
      <c r="H23" s="1000"/>
      <c r="I23" s="1000"/>
      <c r="J23" s="1000"/>
      <c r="K23" s="1000"/>
      <c r="L23" s="1000"/>
      <c r="M23" s="1000"/>
      <c r="N23" s="1000"/>
      <c r="O23" s="1000"/>
      <c r="P23" s="1001"/>
      <c r="Q23" s="1123">
        <v>5052</v>
      </c>
      <c r="R23" s="1124"/>
      <c r="S23" s="1124"/>
      <c r="T23" s="1124"/>
      <c r="U23" s="1124"/>
      <c r="V23" s="1124">
        <v>4866</v>
      </c>
      <c r="W23" s="1124"/>
      <c r="X23" s="1124"/>
      <c r="Y23" s="1124"/>
      <c r="Z23" s="1124"/>
      <c r="AA23" s="1124">
        <v>186</v>
      </c>
      <c r="AB23" s="1124"/>
      <c r="AC23" s="1124"/>
      <c r="AD23" s="1124"/>
      <c r="AE23" s="1125"/>
      <c r="AF23" s="1126">
        <v>186</v>
      </c>
      <c r="AG23" s="1124"/>
      <c r="AH23" s="1124"/>
      <c r="AI23" s="1124"/>
      <c r="AJ23" s="1127"/>
      <c r="AK23" s="1128"/>
      <c r="AL23" s="1129"/>
      <c r="AM23" s="1129"/>
      <c r="AN23" s="1129"/>
      <c r="AO23" s="1129"/>
      <c r="AP23" s="1124">
        <v>5969</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376</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408</v>
      </c>
      <c r="C28" s="1106"/>
      <c r="D28" s="1106"/>
      <c r="E28" s="1106"/>
      <c r="F28" s="1106"/>
      <c r="G28" s="1106"/>
      <c r="H28" s="1106"/>
      <c r="I28" s="1106"/>
      <c r="J28" s="1106"/>
      <c r="K28" s="1106"/>
      <c r="L28" s="1106"/>
      <c r="M28" s="1106"/>
      <c r="N28" s="1106"/>
      <c r="O28" s="1106"/>
      <c r="P28" s="1107"/>
      <c r="Q28" s="1108">
        <v>238</v>
      </c>
      <c r="R28" s="1109"/>
      <c r="S28" s="1109"/>
      <c r="T28" s="1109"/>
      <c r="U28" s="1109"/>
      <c r="V28" s="1109">
        <v>237</v>
      </c>
      <c r="W28" s="1109"/>
      <c r="X28" s="1109"/>
      <c r="Y28" s="1109"/>
      <c r="Z28" s="1109"/>
      <c r="AA28" s="1109">
        <v>1</v>
      </c>
      <c r="AB28" s="1109"/>
      <c r="AC28" s="1109"/>
      <c r="AD28" s="1109"/>
      <c r="AE28" s="1110"/>
      <c r="AF28" s="1111">
        <v>1</v>
      </c>
      <c r="AG28" s="1109"/>
      <c r="AH28" s="1109"/>
      <c r="AI28" s="1109"/>
      <c r="AJ28" s="1112"/>
      <c r="AK28" s="1113">
        <v>64</v>
      </c>
      <c r="AL28" s="1101"/>
      <c r="AM28" s="1101"/>
      <c r="AN28" s="1101"/>
      <c r="AO28" s="1101"/>
      <c r="AP28" s="1101" t="s">
        <v>576</v>
      </c>
      <c r="AQ28" s="1101"/>
      <c r="AR28" s="1101"/>
      <c r="AS28" s="1101"/>
      <c r="AT28" s="1101"/>
      <c r="AU28" s="1101" t="s">
        <v>576</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409</v>
      </c>
      <c r="C29" s="1093"/>
      <c r="D29" s="1093"/>
      <c r="E29" s="1093"/>
      <c r="F29" s="1093"/>
      <c r="G29" s="1093"/>
      <c r="H29" s="1093"/>
      <c r="I29" s="1093"/>
      <c r="J29" s="1093"/>
      <c r="K29" s="1093"/>
      <c r="L29" s="1093"/>
      <c r="M29" s="1093"/>
      <c r="N29" s="1093"/>
      <c r="O29" s="1093"/>
      <c r="P29" s="1094"/>
      <c r="Q29" s="1098">
        <v>56</v>
      </c>
      <c r="R29" s="1099"/>
      <c r="S29" s="1099"/>
      <c r="T29" s="1099"/>
      <c r="U29" s="1099"/>
      <c r="V29" s="1099">
        <v>56</v>
      </c>
      <c r="W29" s="1099"/>
      <c r="X29" s="1099"/>
      <c r="Y29" s="1099"/>
      <c r="Z29" s="1099"/>
      <c r="AA29" s="1099">
        <v>0</v>
      </c>
      <c r="AB29" s="1099"/>
      <c r="AC29" s="1099"/>
      <c r="AD29" s="1099"/>
      <c r="AE29" s="1100"/>
      <c r="AF29" s="1074">
        <v>0</v>
      </c>
      <c r="AG29" s="1075"/>
      <c r="AH29" s="1075"/>
      <c r="AI29" s="1075"/>
      <c r="AJ29" s="1076"/>
      <c r="AK29" s="1035">
        <v>19</v>
      </c>
      <c r="AL29" s="1026"/>
      <c r="AM29" s="1026"/>
      <c r="AN29" s="1026"/>
      <c r="AO29" s="1026"/>
      <c r="AP29" s="1026" t="s">
        <v>513</v>
      </c>
      <c r="AQ29" s="1026"/>
      <c r="AR29" s="1026"/>
      <c r="AS29" s="1026"/>
      <c r="AT29" s="1026"/>
      <c r="AU29" s="1026" t="s">
        <v>513</v>
      </c>
      <c r="AV29" s="1026"/>
      <c r="AW29" s="1026"/>
      <c r="AX29" s="1026"/>
      <c r="AY29" s="1026"/>
      <c r="AZ29" s="1097" t="s">
        <v>513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410</v>
      </c>
      <c r="C30" s="1093"/>
      <c r="D30" s="1093"/>
      <c r="E30" s="1093"/>
      <c r="F30" s="1093"/>
      <c r="G30" s="1093"/>
      <c r="H30" s="1093"/>
      <c r="I30" s="1093"/>
      <c r="J30" s="1093"/>
      <c r="K30" s="1093"/>
      <c r="L30" s="1093"/>
      <c r="M30" s="1093"/>
      <c r="N30" s="1093"/>
      <c r="O30" s="1093"/>
      <c r="P30" s="1094"/>
      <c r="Q30" s="1098">
        <f>195+1</f>
        <v>196</v>
      </c>
      <c r="R30" s="1099"/>
      <c r="S30" s="1099"/>
      <c r="T30" s="1099"/>
      <c r="U30" s="1099"/>
      <c r="V30" s="1099">
        <v>195</v>
      </c>
      <c r="W30" s="1099"/>
      <c r="X30" s="1099"/>
      <c r="Y30" s="1099"/>
      <c r="Z30" s="1099"/>
      <c r="AA30" s="1099">
        <v>1</v>
      </c>
      <c r="AB30" s="1099"/>
      <c r="AC30" s="1099"/>
      <c r="AD30" s="1099"/>
      <c r="AE30" s="1100"/>
      <c r="AF30" s="1074">
        <v>1</v>
      </c>
      <c r="AG30" s="1075"/>
      <c r="AH30" s="1075"/>
      <c r="AI30" s="1075"/>
      <c r="AJ30" s="1076"/>
      <c r="AK30" s="1035">
        <v>37</v>
      </c>
      <c r="AL30" s="1026"/>
      <c r="AM30" s="1026"/>
      <c r="AN30" s="1026"/>
      <c r="AO30" s="1026"/>
      <c r="AP30" s="1026">
        <v>589</v>
      </c>
      <c r="AQ30" s="1026"/>
      <c r="AR30" s="1026"/>
      <c r="AS30" s="1026"/>
      <c r="AT30" s="1026"/>
      <c r="AU30" s="1026">
        <v>260</v>
      </c>
      <c r="AV30" s="1026"/>
      <c r="AW30" s="1026"/>
      <c r="AX30" s="1026"/>
      <c r="AY30" s="1026"/>
      <c r="AZ30" s="1097" t="s">
        <v>513</v>
      </c>
      <c r="BA30" s="1097"/>
      <c r="BB30" s="1097"/>
      <c r="BC30" s="1097"/>
      <c r="BD30" s="1097"/>
      <c r="BE30" s="1087" t="s">
        <v>411</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412</v>
      </c>
      <c r="C31" s="1093"/>
      <c r="D31" s="1093"/>
      <c r="E31" s="1093"/>
      <c r="F31" s="1093"/>
      <c r="G31" s="1093"/>
      <c r="H31" s="1093"/>
      <c r="I31" s="1093"/>
      <c r="J31" s="1093"/>
      <c r="K31" s="1093"/>
      <c r="L31" s="1093"/>
      <c r="M31" s="1093"/>
      <c r="N31" s="1093"/>
      <c r="O31" s="1093"/>
      <c r="P31" s="1094"/>
      <c r="Q31" s="1098">
        <v>182</v>
      </c>
      <c r="R31" s="1099"/>
      <c r="S31" s="1099"/>
      <c r="T31" s="1099"/>
      <c r="U31" s="1099"/>
      <c r="V31" s="1099">
        <v>181</v>
      </c>
      <c r="W31" s="1099"/>
      <c r="X31" s="1099"/>
      <c r="Y31" s="1099"/>
      <c r="Z31" s="1099"/>
      <c r="AA31" s="1099">
        <v>1</v>
      </c>
      <c r="AB31" s="1099"/>
      <c r="AC31" s="1099"/>
      <c r="AD31" s="1099"/>
      <c r="AE31" s="1100"/>
      <c r="AF31" s="1074">
        <v>1</v>
      </c>
      <c r="AG31" s="1075"/>
      <c r="AH31" s="1075"/>
      <c r="AI31" s="1075"/>
      <c r="AJ31" s="1076"/>
      <c r="AK31" s="1035">
        <v>129</v>
      </c>
      <c r="AL31" s="1026"/>
      <c r="AM31" s="1026"/>
      <c r="AN31" s="1026"/>
      <c r="AO31" s="1026"/>
      <c r="AP31" s="1026">
        <v>742</v>
      </c>
      <c r="AQ31" s="1026"/>
      <c r="AR31" s="1026"/>
      <c r="AS31" s="1026"/>
      <c r="AT31" s="1026"/>
      <c r="AU31" s="1026">
        <v>374</v>
      </c>
      <c r="AV31" s="1026"/>
      <c r="AW31" s="1026"/>
      <c r="AX31" s="1026"/>
      <c r="AY31" s="1026"/>
      <c r="AZ31" s="1097" t="s">
        <v>513</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413</v>
      </c>
      <c r="C32" s="1093"/>
      <c r="D32" s="1093"/>
      <c r="E32" s="1093"/>
      <c r="F32" s="1093"/>
      <c r="G32" s="1093"/>
      <c r="H32" s="1093"/>
      <c r="I32" s="1093"/>
      <c r="J32" s="1093"/>
      <c r="K32" s="1093"/>
      <c r="L32" s="1093"/>
      <c r="M32" s="1093"/>
      <c r="N32" s="1093"/>
      <c r="O32" s="1093"/>
      <c r="P32" s="1094"/>
      <c r="Q32" s="1098">
        <v>6</v>
      </c>
      <c r="R32" s="1099"/>
      <c r="S32" s="1099"/>
      <c r="T32" s="1099"/>
      <c r="U32" s="1099"/>
      <c r="V32" s="1099">
        <v>6</v>
      </c>
      <c r="W32" s="1099"/>
      <c r="X32" s="1099"/>
      <c r="Y32" s="1099"/>
      <c r="Z32" s="1099"/>
      <c r="AA32" s="1099">
        <v>0</v>
      </c>
      <c r="AB32" s="1099"/>
      <c r="AC32" s="1099"/>
      <c r="AD32" s="1099"/>
      <c r="AE32" s="1100"/>
      <c r="AF32" s="1074">
        <v>0</v>
      </c>
      <c r="AG32" s="1075"/>
      <c r="AH32" s="1075"/>
      <c r="AI32" s="1075"/>
      <c r="AJ32" s="1076"/>
      <c r="AK32" s="1035">
        <v>6</v>
      </c>
      <c r="AL32" s="1026"/>
      <c r="AM32" s="1026"/>
      <c r="AN32" s="1026"/>
      <c r="AO32" s="1026"/>
      <c r="AP32" s="1026">
        <v>34</v>
      </c>
      <c r="AQ32" s="1026"/>
      <c r="AR32" s="1026"/>
      <c r="AS32" s="1026"/>
      <c r="AT32" s="1026"/>
      <c r="AU32" s="1026">
        <v>34</v>
      </c>
      <c r="AV32" s="1026"/>
      <c r="AW32" s="1026"/>
      <c r="AX32" s="1026"/>
      <c r="AY32" s="1026"/>
      <c r="AZ32" s="1097" t="s">
        <v>513</v>
      </c>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395</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419</v>
      </c>
      <c r="B66" s="1051"/>
      <c r="C66" s="1051"/>
      <c r="D66" s="1051"/>
      <c r="E66" s="1051"/>
      <c r="F66" s="1051"/>
      <c r="G66" s="1051"/>
      <c r="H66" s="1051"/>
      <c r="I66" s="1051"/>
      <c r="J66" s="1051"/>
      <c r="K66" s="1051"/>
      <c r="L66" s="1051"/>
      <c r="M66" s="1051"/>
      <c r="N66" s="1051"/>
      <c r="O66" s="1051"/>
      <c r="P66" s="1052"/>
      <c r="Q66" s="1056" t="s">
        <v>400</v>
      </c>
      <c r="R66" s="1057"/>
      <c r="S66" s="1057"/>
      <c r="T66" s="1057"/>
      <c r="U66" s="1058"/>
      <c r="V66" s="1056" t="s">
        <v>401</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577</v>
      </c>
      <c r="C68" s="1041"/>
      <c r="D68" s="1041"/>
      <c r="E68" s="1041"/>
      <c r="F68" s="1041"/>
      <c r="G68" s="1041"/>
      <c r="H68" s="1041"/>
      <c r="I68" s="1041"/>
      <c r="J68" s="1041"/>
      <c r="K68" s="1041"/>
      <c r="L68" s="1041"/>
      <c r="M68" s="1041"/>
      <c r="N68" s="1041"/>
      <c r="O68" s="1041"/>
      <c r="P68" s="1042"/>
      <c r="Q68" s="1043">
        <v>158</v>
      </c>
      <c r="R68" s="1037"/>
      <c r="S68" s="1037"/>
      <c r="T68" s="1037"/>
      <c r="U68" s="1037"/>
      <c r="V68" s="1037">
        <v>154</v>
      </c>
      <c r="W68" s="1037"/>
      <c r="X68" s="1037"/>
      <c r="Y68" s="1037"/>
      <c r="Z68" s="1037"/>
      <c r="AA68" s="1037">
        <v>3</v>
      </c>
      <c r="AB68" s="1037"/>
      <c r="AC68" s="1037"/>
      <c r="AD68" s="1037"/>
      <c r="AE68" s="1037"/>
      <c r="AF68" s="1037">
        <v>3</v>
      </c>
      <c r="AG68" s="1037"/>
      <c r="AH68" s="1037"/>
      <c r="AI68" s="1037"/>
      <c r="AJ68" s="1037"/>
      <c r="AK68" s="1037" t="s">
        <v>581</v>
      </c>
      <c r="AL68" s="1037"/>
      <c r="AM68" s="1037"/>
      <c r="AN68" s="1037"/>
      <c r="AO68" s="1037"/>
      <c r="AP68" s="1037" t="s">
        <v>575</v>
      </c>
      <c r="AQ68" s="1037"/>
      <c r="AR68" s="1037"/>
      <c r="AS68" s="1037"/>
      <c r="AT68" s="1037"/>
      <c r="AU68" s="1037" t="s">
        <v>575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578</v>
      </c>
      <c r="C69" s="1030"/>
      <c r="D69" s="1030"/>
      <c r="E69" s="1030"/>
      <c r="F69" s="1030"/>
      <c r="G69" s="1030"/>
      <c r="H69" s="1030"/>
      <c r="I69" s="1030"/>
      <c r="J69" s="1030"/>
      <c r="K69" s="1030"/>
      <c r="L69" s="1030"/>
      <c r="M69" s="1030"/>
      <c r="N69" s="1030"/>
      <c r="O69" s="1030"/>
      <c r="P69" s="1031"/>
      <c r="Q69" s="1032">
        <v>185</v>
      </c>
      <c r="R69" s="1026"/>
      <c r="S69" s="1026"/>
      <c r="T69" s="1026"/>
      <c r="U69" s="1026"/>
      <c r="V69" s="1026">
        <v>175</v>
      </c>
      <c r="W69" s="1026"/>
      <c r="X69" s="1026"/>
      <c r="Y69" s="1026"/>
      <c r="Z69" s="1026"/>
      <c r="AA69" s="1026">
        <v>10</v>
      </c>
      <c r="AB69" s="1026"/>
      <c r="AC69" s="1026"/>
      <c r="AD69" s="1026"/>
      <c r="AE69" s="1026"/>
      <c r="AF69" s="1026">
        <v>10</v>
      </c>
      <c r="AG69" s="1026"/>
      <c r="AH69" s="1026"/>
      <c r="AI69" s="1026"/>
      <c r="AJ69" s="1026"/>
      <c r="AK69" s="1026">
        <v>10</v>
      </c>
      <c r="AL69" s="1026"/>
      <c r="AM69" s="1026"/>
      <c r="AN69" s="1026"/>
      <c r="AO69" s="1026"/>
      <c r="AP69" s="1026" t="s">
        <v>575</v>
      </c>
      <c r="AQ69" s="1026"/>
      <c r="AR69" s="1026"/>
      <c r="AS69" s="1026"/>
      <c r="AT69" s="1026"/>
      <c r="AU69" s="1026" t="s">
        <v>575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579</v>
      </c>
      <c r="C70" s="1030"/>
      <c r="D70" s="1030"/>
      <c r="E70" s="1030"/>
      <c r="F70" s="1030"/>
      <c r="G70" s="1030"/>
      <c r="H70" s="1030"/>
      <c r="I70" s="1030"/>
      <c r="J70" s="1030"/>
      <c r="K70" s="1030"/>
      <c r="L70" s="1030"/>
      <c r="M70" s="1030"/>
      <c r="N70" s="1030"/>
      <c r="O70" s="1030"/>
      <c r="P70" s="1031"/>
      <c r="Q70" s="1032">
        <v>1471</v>
      </c>
      <c r="R70" s="1026"/>
      <c r="S70" s="1026"/>
      <c r="T70" s="1026"/>
      <c r="U70" s="1026"/>
      <c r="V70" s="1026">
        <v>1463</v>
      </c>
      <c r="W70" s="1026"/>
      <c r="X70" s="1026"/>
      <c r="Y70" s="1026"/>
      <c r="Z70" s="1026"/>
      <c r="AA70" s="1026">
        <v>8</v>
      </c>
      <c r="AB70" s="1026"/>
      <c r="AC70" s="1026"/>
      <c r="AD70" s="1026"/>
      <c r="AE70" s="1026"/>
      <c r="AF70" s="1026">
        <v>8</v>
      </c>
      <c r="AG70" s="1026"/>
      <c r="AH70" s="1026"/>
      <c r="AI70" s="1026"/>
      <c r="AJ70" s="1026"/>
      <c r="AK70" s="1026" t="s">
        <v>575</v>
      </c>
      <c r="AL70" s="1026"/>
      <c r="AM70" s="1026"/>
      <c r="AN70" s="1026"/>
      <c r="AO70" s="1026"/>
      <c r="AP70" s="1026">
        <v>270</v>
      </c>
      <c r="AQ70" s="1026"/>
      <c r="AR70" s="1026"/>
      <c r="AS70" s="1026"/>
      <c r="AT70" s="1026"/>
      <c r="AU70" s="1026" t="s">
        <v>575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580</v>
      </c>
      <c r="C71" s="1030"/>
      <c r="D71" s="1030"/>
      <c r="E71" s="1030"/>
      <c r="F71" s="1030"/>
      <c r="G71" s="1030"/>
      <c r="H71" s="1030"/>
      <c r="I71" s="1030"/>
      <c r="J71" s="1030"/>
      <c r="K71" s="1030"/>
      <c r="L71" s="1030"/>
      <c r="M71" s="1030"/>
      <c r="N71" s="1030"/>
      <c r="O71" s="1030"/>
      <c r="P71" s="1031"/>
      <c r="Q71" s="1032">
        <v>12</v>
      </c>
      <c r="R71" s="1026"/>
      <c r="S71" s="1026"/>
      <c r="T71" s="1026"/>
      <c r="U71" s="1026"/>
      <c r="V71" s="1026">
        <v>12</v>
      </c>
      <c r="W71" s="1026"/>
      <c r="X71" s="1026"/>
      <c r="Y71" s="1026"/>
      <c r="Z71" s="1026"/>
      <c r="AA71" s="1026">
        <v>0</v>
      </c>
      <c r="AB71" s="1026"/>
      <c r="AC71" s="1026"/>
      <c r="AD71" s="1026"/>
      <c r="AE71" s="1026"/>
      <c r="AF71" s="1026">
        <v>0</v>
      </c>
      <c r="AG71" s="1026"/>
      <c r="AH71" s="1026"/>
      <c r="AI71" s="1026"/>
      <c r="AJ71" s="1026"/>
      <c r="AK71" s="1026" t="s">
        <v>581</v>
      </c>
      <c r="AL71" s="1026"/>
      <c r="AM71" s="1026"/>
      <c r="AN71" s="1026"/>
      <c r="AO71" s="1026"/>
      <c r="AP71" s="1026" t="s">
        <v>575</v>
      </c>
      <c r="AQ71" s="1026"/>
      <c r="AR71" s="1026"/>
      <c r="AS71" s="1026"/>
      <c r="AT71" s="1026"/>
      <c r="AU71" s="1026" t="s">
        <v>575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395</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313</v>
      </c>
      <c r="AG109" s="949"/>
      <c r="AH109" s="949"/>
      <c r="AI109" s="949"/>
      <c r="AJ109" s="950"/>
      <c r="AK109" s="951" t="s">
        <v>312</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313</v>
      </c>
      <c r="BW109" s="949"/>
      <c r="BX109" s="949"/>
      <c r="BY109" s="949"/>
      <c r="BZ109" s="950"/>
      <c r="CA109" s="951" t="s">
        <v>312</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313</v>
      </c>
      <c r="DM109" s="949"/>
      <c r="DN109" s="949"/>
      <c r="DO109" s="949"/>
      <c r="DP109" s="950"/>
      <c r="DQ109" s="951" t="s">
        <v>312</v>
      </c>
      <c r="DR109" s="949"/>
      <c r="DS109" s="949"/>
      <c r="DT109" s="949"/>
      <c r="DU109" s="950"/>
      <c r="DV109" s="951" t="s">
        <v>435</v>
      </c>
      <c r="DW109" s="949"/>
      <c r="DX109" s="949"/>
      <c r="DY109" s="949"/>
      <c r="DZ109" s="980"/>
    </row>
    <row r="110" spans="1:131" s="247" customFormat="1" ht="26.25" customHeight="1">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718242</v>
      </c>
      <c r="AB110" s="942"/>
      <c r="AC110" s="942"/>
      <c r="AD110" s="942"/>
      <c r="AE110" s="943"/>
      <c r="AF110" s="944">
        <v>684153</v>
      </c>
      <c r="AG110" s="942"/>
      <c r="AH110" s="942"/>
      <c r="AI110" s="942"/>
      <c r="AJ110" s="943"/>
      <c r="AK110" s="944">
        <v>647499</v>
      </c>
      <c r="AL110" s="942"/>
      <c r="AM110" s="942"/>
      <c r="AN110" s="942"/>
      <c r="AO110" s="943"/>
      <c r="AP110" s="945">
        <v>28.2</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5789996</v>
      </c>
      <c r="BR110" s="889"/>
      <c r="BS110" s="889"/>
      <c r="BT110" s="889"/>
      <c r="BU110" s="889"/>
      <c r="BV110" s="889">
        <v>5784087</v>
      </c>
      <c r="BW110" s="889"/>
      <c r="BX110" s="889"/>
      <c r="BY110" s="889"/>
      <c r="BZ110" s="889"/>
      <c r="CA110" s="889">
        <v>5968558</v>
      </c>
      <c r="CB110" s="889"/>
      <c r="CC110" s="889"/>
      <c r="CD110" s="889"/>
      <c r="CE110" s="889"/>
      <c r="CF110" s="913">
        <v>259.89999999999998</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237</v>
      </c>
      <c r="DH110" s="889"/>
      <c r="DI110" s="889"/>
      <c r="DJ110" s="889"/>
      <c r="DK110" s="889"/>
      <c r="DL110" s="889" t="s">
        <v>237</v>
      </c>
      <c r="DM110" s="889"/>
      <c r="DN110" s="889"/>
      <c r="DO110" s="889"/>
      <c r="DP110" s="889"/>
      <c r="DQ110" s="889" t="s">
        <v>237</v>
      </c>
      <c r="DR110" s="889"/>
      <c r="DS110" s="889"/>
      <c r="DT110" s="889"/>
      <c r="DU110" s="889"/>
      <c r="DV110" s="890" t="s">
        <v>237</v>
      </c>
      <c r="DW110" s="890"/>
      <c r="DX110" s="890"/>
      <c r="DY110" s="890"/>
      <c r="DZ110" s="891"/>
    </row>
    <row r="111" spans="1:131" s="247" customFormat="1" ht="26.25" customHeight="1">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237</v>
      </c>
      <c r="AB111" s="970"/>
      <c r="AC111" s="970"/>
      <c r="AD111" s="970"/>
      <c r="AE111" s="971"/>
      <c r="AF111" s="972" t="s">
        <v>237</v>
      </c>
      <c r="AG111" s="970"/>
      <c r="AH111" s="970"/>
      <c r="AI111" s="970"/>
      <c r="AJ111" s="971"/>
      <c r="AK111" s="972" t="s">
        <v>237</v>
      </c>
      <c r="AL111" s="970"/>
      <c r="AM111" s="970"/>
      <c r="AN111" s="970"/>
      <c r="AO111" s="971"/>
      <c r="AP111" s="973" t="s">
        <v>237</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237</v>
      </c>
      <c r="BR111" s="861"/>
      <c r="BS111" s="861"/>
      <c r="BT111" s="861"/>
      <c r="BU111" s="861"/>
      <c r="BV111" s="861" t="s">
        <v>397</v>
      </c>
      <c r="BW111" s="861"/>
      <c r="BX111" s="861"/>
      <c r="BY111" s="861"/>
      <c r="BZ111" s="861"/>
      <c r="CA111" s="861" t="s">
        <v>397</v>
      </c>
      <c r="CB111" s="861"/>
      <c r="CC111" s="861"/>
      <c r="CD111" s="861"/>
      <c r="CE111" s="861"/>
      <c r="CF111" s="922" t="s">
        <v>397</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397</v>
      </c>
      <c r="DH111" s="861"/>
      <c r="DI111" s="861"/>
      <c r="DJ111" s="861"/>
      <c r="DK111" s="861"/>
      <c r="DL111" s="861" t="s">
        <v>397</v>
      </c>
      <c r="DM111" s="861"/>
      <c r="DN111" s="861"/>
      <c r="DO111" s="861"/>
      <c r="DP111" s="861"/>
      <c r="DQ111" s="861" t="s">
        <v>397</v>
      </c>
      <c r="DR111" s="861"/>
      <c r="DS111" s="861"/>
      <c r="DT111" s="861"/>
      <c r="DU111" s="861"/>
      <c r="DV111" s="838" t="s">
        <v>397</v>
      </c>
      <c r="DW111" s="838"/>
      <c r="DX111" s="838"/>
      <c r="DY111" s="838"/>
      <c r="DZ111" s="839"/>
    </row>
    <row r="112" spans="1:131" s="247" customFormat="1" ht="26.25" customHeight="1">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237</v>
      </c>
      <c r="AB112" s="824"/>
      <c r="AC112" s="824"/>
      <c r="AD112" s="824"/>
      <c r="AE112" s="825"/>
      <c r="AF112" s="826" t="s">
        <v>237</v>
      </c>
      <c r="AG112" s="824"/>
      <c r="AH112" s="824"/>
      <c r="AI112" s="824"/>
      <c r="AJ112" s="825"/>
      <c r="AK112" s="826" t="s">
        <v>237</v>
      </c>
      <c r="AL112" s="824"/>
      <c r="AM112" s="824"/>
      <c r="AN112" s="824"/>
      <c r="AO112" s="825"/>
      <c r="AP112" s="871" t="s">
        <v>237</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1294915</v>
      </c>
      <c r="BR112" s="861"/>
      <c r="BS112" s="861"/>
      <c r="BT112" s="861"/>
      <c r="BU112" s="861"/>
      <c r="BV112" s="861">
        <v>1148498</v>
      </c>
      <c r="BW112" s="861"/>
      <c r="BX112" s="861"/>
      <c r="BY112" s="861"/>
      <c r="BZ112" s="861"/>
      <c r="CA112" s="861">
        <v>1049591</v>
      </c>
      <c r="CB112" s="861"/>
      <c r="CC112" s="861"/>
      <c r="CD112" s="861"/>
      <c r="CE112" s="861"/>
      <c r="CF112" s="922">
        <v>45.7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237</v>
      </c>
      <c r="DH112" s="861"/>
      <c r="DI112" s="861"/>
      <c r="DJ112" s="861"/>
      <c r="DK112" s="861"/>
      <c r="DL112" s="861" t="s">
        <v>237</v>
      </c>
      <c r="DM112" s="861"/>
      <c r="DN112" s="861"/>
      <c r="DO112" s="861"/>
      <c r="DP112" s="861"/>
      <c r="DQ112" s="861" t="s">
        <v>397</v>
      </c>
      <c r="DR112" s="861"/>
      <c r="DS112" s="861"/>
      <c r="DT112" s="861"/>
      <c r="DU112" s="861"/>
      <c r="DV112" s="838" t="s">
        <v>237</v>
      </c>
      <c r="DW112" s="838"/>
      <c r="DX112" s="838"/>
      <c r="DY112" s="838"/>
      <c r="DZ112" s="839"/>
    </row>
    <row r="113" spans="1:130" s="247" customFormat="1" ht="26.25" customHeight="1">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135924</v>
      </c>
      <c r="AB113" s="970"/>
      <c r="AC113" s="970"/>
      <c r="AD113" s="970"/>
      <c r="AE113" s="971"/>
      <c r="AF113" s="972">
        <v>129477</v>
      </c>
      <c r="AG113" s="970"/>
      <c r="AH113" s="970"/>
      <c r="AI113" s="970"/>
      <c r="AJ113" s="971"/>
      <c r="AK113" s="972">
        <v>138207</v>
      </c>
      <c r="AL113" s="970"/>
      <c r="AM113" s="970"/>
      <c r="AN113" s="970"/>
      <c r="AO113" s="971"/>
      <c r="AP113" s="973">
        <v>6</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48199</v>
      </c>
      <c r="BR113" s="861"/>
      <c r="BS113" s="861"/>
      <c r="BT113" s="861"/>
      <c r="BU113" s="861"/>
      <c r="BV113" s="861">
        <v>39734</v>
      </c>
      <c r="BW113" s="861"/>
      <c r="BX113" s="861"/>
      <c r="BY113" s="861"/>
      <c r="BZ113" s="861"/>
      <c r="CA113" s="861">
        <v>31243</v>
      </c>
      <c r="CB113" s="861"/>
      <c r="CC113" s="861"/>
      <c r="CD113" s="861"/>
      <c r="CE113" s="861"/>
      <c r="CF113" s="922">
        <v>1.4</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237</v>
      </c>
      <c r="DH113" s="824"/>
      <c r="DI113" s="824"/>
      <c r="DJ113" s="824"/>
      <c r="DK113" s="825"/>
      <c r="DL113" s="826" t="s">
        <v>237</v>
      </c>
      <c r="DM113" s="824"/>
      <c r="DN113" s="824"/>
      <c r="DO113" s="824"/>
      <c r="DP113" s="825"/>
      <c r="DQ113" s="826" t="s">
        <v>237</v>
      </c>
      <c r="DR113" s="824"/>
      <c r="DS113" s="824"/>
      <c r="DT113" s="824"/>
      <c r="DU113" s="825"/>
      <c r="DV113" s="871" t="s">
        <v>237</v>
      </c>
      <c r="DW113" s="872"/>
      <c r="DX113" s="872"/>
      <c r="DY113" s="872"/>
      <c r="DZ113" s="873"/>
    </row>
    <row r="114" spans="1:130" s="247" customFormat="1" ht="26.25" customHeight="1">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9582</v>
      </c>
      <c r="AB114" s="824"/>
      <c r="AC114" s="824"/>
      <c r="AD114" s="824"/>
      <c r="AE114" s="825"/>
      <c r="AF114" s="826">
        <v>9575</v>
      </c>
      <c r="AG114" s="824"/>
      <c r="AH114" s="824"/>
      <c r="AI114" s="824"/>
      <c r="AJ114" s="825"/>
      <c r="AK114" s="826">
        <v>9560</v>
      </c>
      <c r="AL114" s="824"/>
      <c r="AM114" s="824"/>
      <c r="AN114" s="824"/>
      <c r="AO114" s="825"/>
      <c r="AP114" s="871">
        <v>0.4</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518557</v>
      </c>
      <c r="BR114" s="861"/>
      <c r="BS114" s="861"/>
      <c r="BT114" s="861"/>
      <c r="BU114" s="861"/>
      <c r="BV114" s="861">
        <v>573634</v>
      </c>
      <c r="BW114" s="861"/>
      <c r="BX114" s="861"/>
      <c r="BY114" s="861"/>
      <c r="BZ114" s="861"/>
      <c r="CA114" s="861">
        <v>493181</v>
      </c>
      <c r="CB114" s="861"/>
      <c r="CC114" s="861"/>
      <c r="CD114" s="861"/>
      <c r="CE114" s="861"/>
      <c r="CF114" s="922">
        <v>21.5</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237</v>
      </c>
      <c r="DH114" s="824"/>
      <c r="DI114" s="824"/>
      <c r="DJ114" s="824"/>
      <c r="DK114" s="825"/>
      <c r="DL114" s="826" t="s">
        <v>237</v>
      </c>
      <c r="DM114" s="824"/>
      <c r="DN114" s="824"/>
      <c r="DO114" s="824"/>
      <c r="DP114" s="825"/>
      <c r="DQ114" s="826" t="s">
        <v>237</v>
      </c>
      <c r="DR114" s="824"/>
      <c r="DS114" s="824"/>
      <c r="DT114" s="824"/>
      <c r="DU114" s="825"/>
      <c r="DV114" s="871" t="s">
        <v>397</v>
      </c>
      <c r="DW114" s="872"/>
      <c r="DX114" s="872"/>
      <c r="DY114" s="872"/>
      <c r="DZ114" s="873"/>
    </row>
    <row r="115" spans="1:130" s="247" customFormat="1" ht="26.25" customHeight="1">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347</v>
      </c>
      <c r="AB115" s="970"/>
      <c r="AC115" s="970"/>
      <c r="AD115" s="970"/>
      <c r="AE115" s="971"/>
      <c r="AF115" s="972">
        <v>334</v>
      </c>
      <c r="AG115" s="970"/>
      <c r="AH115" s="970"/>
      <c r="AI115" s="970"/>
      <c r="AJ115" s="971"/>
      <c r="AK115" s="972">
        <v>324</v>
      </c>
      <c r="AL115" s="970"/>
      <c r="AM115" s="970"/>
      <c r="AN115" s="970"/>
      <c r="AO115" s="971"/>
      <c r="AP115" s="973">
        <v>0</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237</v>
      </c>
      <c r="BR115" s="861"/>
      <c r="BS115" s="861"/>
      <c r="BT115" s="861"/>
      <c r="BU115" s="861"/>
      <c r="BV115" s="861" t="s">
        <v>237</v>
      </c>
      <c r="BW115" s="861"/>
      <c r="BX115" s="861"/>
      <c r="BY115" s="861"/>
      <c r="BZ115" s="861"/>
      <c r="CA115" s="861" t="s">
        <v>237</v>
      </c>
      <c r="CB115" s="861"/>
      <c r="CC115" s="861"/>
      <c r="CD115" s="861"/>
      <c r="CE115" s="861"/>
      <c r="CF115" s="922" t="s">
        <v>237</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237</v>
      </c>
      <c r="DH115" s="824"/>
      <c r="DI115" s="824"/>
      <c r="DJ115" s="824"/>
      <c r="DK115" s="825"/>
      <c r="DL115" s="826" t="s">
        <v>237</v>
      </c>
      <c r="DM115" s="824"/>
      <c r="DN115" s="824"/>
      <c r="DO115" s="824"/>
      <c r="DP115" s="825"/>
      <c r="DQ115" s="826" t="s">
        <v>237</v>
      </c>
      <c r="DR115" s="824"/>
      <c r="DS115" s="824"/>
      <c r="DT115" s="824"/>
      <c r="DU115" s="825"/>
      <c r="DV115" s="871" t="s">
        <v>237</v>
      </c>
      <c r="DW115" s="872"/>
      <c r="DX115" s="872"/>
      <c r="DY115" s="872"/>
      <c r="DZ115" s="873"/>
    </row>
    <row r="116" spans="1:130" s="247" customFormat="1" ht="26.25" customHeight="1">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383</v>
      </c>
      <c r="AB116" s="824"/>
      <c r="AC116" s="824"/>
      <c r="AD116" s="824"/>
      <c r="AE116" s="825"/>
      <c r="AF116" s="826">
        <v>707</v>
      </c>
      <c r="AG116" s="824"/>
      <c r="AH116" s="824"/>
      <c r="AI116" s="824"/>
      <c r="AJ116" s="825"/>
      <c r="AK116" s="826">
        <v>774</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237</v>
      </c>
      <c r="BR116" s="861"/>
      <c r="BS116" s="861"/>
      <c r="BT116" s="861"/>
      <c r="BU116" s="861"/>
      <c r="BV116" s="861" t="s">
        <v>237</v>
      </c>
      <c r="BW116" s="861"/>
      <c r="BX116" s="861"/>
      <c r="BY116" s="861"/>
      <c r="BZ116" s="861"/>
      <c r="CA116" s="861" t="s">
        <v>397</v>
      </c>
      <c r="CB116" s="861"/>
      <c r="CC116" s="861"/>
      <c r="CD116" s="861"/>
      <c r="CE116" s="861"/>
      <c r="CF116" s="922" t="s">
        <v>237</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237</v>
      </c>
      <c r="DH116" s="824"/>
      <c r="DI116" s="824"/>
      <c r="DJ116" s="824"/>
      <c r="DK116" s="825"/>
      <c r="DL116" s="826" t="s">
        <v>237</v>
      </c>
      <c r="DM116" s="824"/>
      <c r="DN116" s="824"/>
      <c r="DO116" s="824"/>
      <c r="DP116" s="825"/>
      <c r="DQ116" s="826" t="s">
        <v>237</v>
      </c>
      <c r="DR116" s="824"/>
      <c r="DS116" s="824"/>
      <c r="DT116" s="824"/>
      <c r="DU116" s="825"/>
      <c r="DV116" s="871" t="s">
        <v>237</v>
      </c>
      <c r="DW116" s="872"/>
      <c r="DX116" s="872"/>
      <c r="DY116" s="872"/>
      <c r="DZ116" s="873"/>
    </row>
    <row r="117" spans="1:130" s="247" customFormat="1" ht="26.25" customHeight="1">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864478</v>
      </c>
      <c r="AB117" s="956"/>
      <c r="AC117" s="956"/>
      <c r="AD117" s="956"/>
      <c r="AE117" s="957"/>
      <c r="AF117" s="958">
        <v>824246</v>
      </c>
      <c r="AG117" s="956"/>
      <c r="AH117" s="956"/>
      <c r="AI117" s="956"/>
      <c r="AJ117" s="957"/>
      <c r="AK117" s="958">
        <v>796364</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237</v>
      </c>
      <c r="BR117" s="861"/>
      <c r="BS117" s="861"/>
      <c r="BT117" s="861"/>
      <c r="BU117" s="861"/>
      <c r="BV117" s="861" t="s">
        <v>237</v>
      </c>
      <c r="BW117" s="861"/>
      <c r="BX117" s="861"/>
      <c r="BY117" s="861"/>
      <c r="BZ117" s="861"/>
      <c r="CA117" s="861" t="s">
        <v>237</v>
      </c>
      <c r="CB117" s="861"/>
      <c r="CC117" s="861"/>
      <c r="CD117" s="861"/>
      <c r="CE117" s="861"/>
      <c r="CF117" s="922" t="s">
        <v>237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237</v>
      </c>
      <c r="DH117" s="824"/>
      <c r="DI117" s="824"/>
      <c r="DJ117" s="824"/>
      <c r="DK117" s="825"/>
      <c r="DL117" s="826" t="s">
        <v>237</v>
      </c>
      <c r="DM117" s="824"/>
      <c r="DN117" s="824"/>
      <c r="DO117" s="824"/>
      <c r="DP117" s="825"/>
      <c r="DQ117" s="826" t="s">
        <v>397</v>
      </c>
      <c r="DR117" s="824"/>
      <c r="DS117" s="824"/>
      <c r="DT117" s="824"/>
      <c r="DU117" s="825"/>
      <c r="DV117" s="871" t="s">
        <v>237</v>
      </c>
      <c r="DW117" s="872"/>
      <c r="DX117" s="872"/>
      <c r="DY117" s="872"/>
      <c r="DZ117" s="873"/>
    </row>
    <row r="118" spans="1:130" s="247" customFormat="1" ht="26.25" customHeight="1">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313</v>
      </c>
      <c r="AG118" s="949"/>
      <c r="AH118" s="949"/>
      <c r="AI118" s="949"/>
      <c r="AJ118" s="950"/>
      <c r="AK118" s="951" t="s">
        <v>312</v>
      </c>
      <c r="AL118" s="949"/>
      <c r="AM118" s="949"/>
      <c r="AN118" s="949"/>
      <c r="AO118" s="950"/>
      <c r="AP118" s="952" t="s">
        <v>435</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237</v>
      </c>
      <c r="BR118" s="892"/>
      <c r="BS118" s="892"/>
      <c r="BT118" s="892"/>
      <c r="BU118" s="892"/>
      <c r="BV118" s="892" t="s">
        <v>237</v>
      </c>
      <c r="BW118" s="892"/>
      <c r="BX118" s="892"/>
      <c r="BY118" s="892"/>
      <c r="BZ118" s="892"/>
      <c r="CA118" s="892" t="s">
        <v>237</v>
      </c>
      <c r="CB118" s="892"/>
      <c r="CC118" s="892"/>
      <c r="CD118" s="892"/>
      <c r="CE118" s="892"/>
      <c r="CF118" s="922" t="s">
        <v>237</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237</v>
      </c>
      <c r="DH118" s="824"/>
      <c r="DI118" s="824"/>
      <c r="DJ118" s="824"/>
      <c r="DK118" s="825"/>
      <c r="DL118" s="826" t="s">
        <v>237</v>
      </c>
      <c r="DM118" s="824"/>
      <c r="DN118" s="824"/>
      <c r="DO118" s="824"/>
      <c r="DP118" s="825"/>
      <c r="DQ118" s="826" t="s">
        <v>237</v>
      </c>
      <c r="DR118" s="824"/>
      <c r="DS118" s="824"/>
      <c r="DT118" s="824"/>
      <c r="DU118" s="825"/>
      <c r="DV118" s="871" t="s">
        <v>237</v>
      </c>
      <c r="DW118" s="872"/>
      <c r="DX118" s="872"/>
      <c r="DY118" s="872"/>
      <c r="DZ118" s="873"/>
    </row>
    <row r="119" spans="1:130" s="247" customFormat="1" ht="26.25" customHeight="1">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237</v>
      </c>
      <c r="AB119" s="942"/>
      <c r="AC119" s="942"/>
      <c r="AD119" s="942"/>
      <c r="AE119" s="943"/>
      <c r="AF119" s="944" t="s">
        <v>237</v>
      </c>
      <c r="AG119" s="942"/>
      <c r="AH119" s="942"/>
      <c r="AI119" s="942"/>
      <c r="AJ119" s="943"/>
      <c r="AK119" s="944" t="s">
        <v>237</v>
      </c>
      <c r="AL119" s="942"/>
      <c r="AM119" s="942"/>
      <c r="AN119" s="942"/>
      <c r="AO119" s="943"/>
      <c r="AP119" s="945" t="s">
        <v>397</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465</v>
      </c>
      <c r="BP119" s="925"/>
      <c r="BQ119" s="929">
        <v>7651667</v>
      </c>
      <c r="BR119" s="892"/>
      <c r="BS119" s="892"/>
      <c r="BT119" s="892"/>
      <c r="BU119" s="892"/>
      <c r="BV119" s="892">
        <v>7545953</v>
      </c>
      <c r="BW119" s="892"/>
      <c r="BX119" s="892"/>
      <c r="BY119" s="892"/>
      <c r="BZ119" s="892"/>
      <c r="CA119" s="892">
        <v>7542573</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237</v>
      </c>
      <c r="DH119" s="807"/>
      <c r="DI119" s="807"/>
      <c r="DJ119" s="807"/>
      <c r="DK119" s="808"/>
      <c r="DL119" s="809" t="s">
        <v>237</v>
      </c>
      <c r="DM119" s="807"/>
      <c r="DN119" s="807"/>
      <c r="DO119" s="807"/>
      <c r="DP119" s="808"/>
      <c r="DQ119" s="809" t="s">
        <v>237</v>
      </c>
      <c r="DR119" s="807"/>
      <c r="DS119" s="807"/>
      <c r="DT119" s="807"/>
      <c r="DU119" s="808"/>
      <c r="DV119" s="895" t="s">
        <v>237</v>
      </c>
      <c r="DW119" s="896"/>
      <c r="DX119" s="896"/>
      <c r="DY119" s="896"/>
      <c r="DZ119" s="897"/>
    </row>
    <row r="120" spans="1:130" s="247" customFormat="1" ht="26.25" customHeight="1">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237</v>
      </c>
      <c r="AB120" s="824"/>
      <c r="AC120" s="824"/>
      <c r="AD120" s="824"/>
      <c r="AE120" s="825"/>
      <c r="AF120" s="826" t="s">
        <v>237</v>
      </c>
      <c r="AG120" s="824"/>
      <c r="AH120" s="824"/>
      <c r="AI120" s="824"/>
      <c r="AJ120" s="825"/>
      <c r="AK120" s="826" t="s">
        <v>237</v>
      </c>
      <c r="AL120" s="824"/>
      <c r="AM120" s="824"/>
      <c r="AN120" s="824"/>
      <c r="AO120" s="825"/>
      <c r="AP120" s="871" t="s">
        <v>237</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1456364</v>
      </c>
      <c r="BR120" s="889"/>
      <c r="BS120" s="889"/>
      <c r="BT120" s="889"/>
      <c r="BU120" s="889"/>
      <c r="BV120" s="889">
        <v>1615683</v>
      </c>
      <c r="BW120" s="889"/>
      <c r="BX120" s="889"/>
      <c r="BY120" s="889"/>
      <c r="BZ120" s="889"/>
      <c r="CA120" s="889">
        <v>1601160</v>
      </c>
      <c r="CB120" s="889"/>
      <c r="CC120" s="889"/>
      <c r="CD120" s="889"/>
      <c r="CE120" s="889"/>
      <c r="CF120" s="913">
        <v>69.7</v>
      </c>
      <c r="CG120" s="914"/>
      <c r="CH120" s="914"/>
      <c r="CI120" s="914"/>
      <c r="CJ120" s="914"/>
      <c r="CK120" s="915" t="s">
        <v>469</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921908</v>
      </c>
      <c r="DH120" s="889"/>
      <c r="DI120" s="889"/>
      <c r="DJ120" s="889"/>
      <c r="DK120" s="889"/>
      <c r="DL120" s="889">
        <v>831412</v>
      </c>
      <c r="DM120" s="889"/>
      <c r="DN120" s="889"/>
      <c r="DO120" s="889"/>
      <c r="DP120" s="889"/>
      <c r="DQ120" s="889">
        <v>742341</v>
      </c>
      <c r="DR120" s="889"/>
      <c r="DS120" s="889"/>
      <c r="DT120" s="889"/>
      <c r="DU120" s="889"/>
      <c r="DV120" s="890">
        <v>32.299999999999997</v>
      </c>
      <c r="DW120" s="890"/>
      <c r="DX120" s="890"/>
      <c r="DY120" s="890"/>
      <c r="DZ120" s="891"/>
    </row>
    <row r="121" spans="1:130" s="247" customFormat="1" ht="26.25" customHeight="1">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237</v>
      </c>
      <c r="AB121" s="824"/>
      <c r="AC121" s="824"/>
      <c r="AD121" s="824"/>
      <c r="AE121" s="825"/>
      <c r="AF121" s="826" t="s">
        <v>237</v>
      </c>
      <c r="AG121" s="824"/>
      <c r="AH121" s="824"/>
      <c r="AI121" s="824"/>
      <c r="AJ121" s="825"/>
      <c r="AK121" s="826" t="s">
        <v>237</v>
      </c>
      <c r="AL121" s="824"/>
      <c r="AM121" s="824"/>
      <c r="AN121" s="824"/>
      <c r="AO121" s="825"/>
      <c r="AP121" s="871" t="s">
        <v>237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772262</v>
      </c>
      <c r="BR121" s="861"/>
      <c r="BS121" s="861"/>
      <c r="BT121" s="861"/>
      <c r="BU121" s="861"/>
      <c r="BV121" s="861">
        <v>669665</v>
      </c>
      <c r="BW121" s="861"/>
      <c r="BX121" s="861"/>
      <c r="BY121" s="861"/>
      <c r="BZ121" s="861"/>
      <c r="CA121" s="861">
        <v>609350</v>
      </c>
      <c r="CB121" s="861"/>
      <c r="CC121" s="861"/>
      <c r="CD121" s="861"/>
      <c r="CE121" s="861"/>
      <c r="CF121" s="922">
        <v>26.5</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333169</v>
      </c>
      <c r="DH121" s="861"/>
      <c r="DI121" s="861"/>
      <c r="DJ121" s="861"/>
      <c r="DK121" s="861"/>
      <c r="DL121" s="861">
        <v>280088</v>
      </c>
      <c r="DM121" s="861"/>
      <c r="DN121" s="861"/>
      <c r="DO121" s="861"/>
      <c r="DP121" s="861"/>
      <c r="DQ121" s="861">
        <v>273138</v>
      </c>
      <c r="DR121" s="861"/>
      <c r="DS121" s="861"/>
      <c r="DT121" s="861"/>
      <c r="DU121" s="861"/>
      <c r="DV121" s="838">
        <v>11.9</v>
      </c>
      <c r="DW121" s="838"/>
      <c r="DX121" s="838"/>
      <c r="DY121" s="838"/>
      <c r="DZ121" s="839"/>
    </row>
    <row r="122" spans="1:130" s="247" customFormat="1" ht="26.25" customHeight="1">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397</v>
      </c>
      <c r="AB122" s="824"/>
      <c r="AC122" s="824"/>
      <c r="AD122" s="824"/>
      <c r="AE122" s="825"/>
      <c r="AF122" s="826" t="s">
        <v>237</v>
      </c>
      <c r="AG122" s="824"/>
      <c r="AH122" s="824"/>
      <c r="AI122" s="824"/>
      <c r="AJ122" s="825"/>
      <c r="AK122" s="826" t="s">
        <v>237</v>
      </c>
      <c r="AL122" s="824"/>
      <c r="AM122" s="824"/>
      <c r="AN122" s="824"/>
      <c r="AO122" s="825"/>
      <c r="AP122" s="871" t="s">
        <v>237</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4496799</v>
      </c>
      <c r="BR122" s="892"/>
      <c r="BS122" s="892"/>
      <c r="BT122" s="892"/>
      <c r="BU122" s="892"/>
      <c r="BV122" s="892">
        <v>4541154</v>
      </c>
      <c r="BW122" s="892"/>
      <c r="BX122" s="892"/>
      <c r="BY122" s="892"/>
      <c r="BZ122" s="892"/>
      <c r="CA122" s="892">
        <v>4503879</v>
      </c>
      <c r="CB122" s="892"/>
      <c r="CC122" s="892"/>
      <c r="CD122" s="892"/>
      <c r="CE122" s="892"/>
      <c r="CF122" s="893">
        <v>196.1</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v>39838</v>
      </c>
      <c r="DH122" s="861"/>
      <c r="DI122" s="861"/>
      <c r="DJ122" s="861"/>
      <c r="DK122" s="861"/>
      <c r="DL122" s="861">
        <v>36998</v>
      </c>
      <c r="DM122" s="861"/>
      <c r="DN122" s="861"/>
      <c r="DO122" s="861"/>
      <c r="DP122" s="861"/>
      <c r="DQ122" s="861">
        <v>34112</v>
      </c>
      <c r="DR122" s="861"/>
      <c r="DS122" s="861"/>
      <c r="DT122" s="861"/>
      <c r="DU122" s="861"/>
      <c r="DV122" s="838">
        <v>1.5</v>
      </c>
      <c r="DW122" s="838"/>
      <c r="DX122" s="838"/>
      <c r="DY122" s="838"/>
      <c r="DZ122" s="839"/>
    </row>
    <row r="123" spans="1:130" s="247" customFormat="1" ht="26.25" customHeight="1">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237</v>
      </c>
      <c r="AB123" s="824"/>
      <c r="AC123" s="824"/>
      <c r="AD123" s="824"/>
      <c r="AE123" s="825"/>
      <c r="AF123" s="826" t="s">
        <v>397</v>
      </c>
      <c r="AG123" s="824"/>
      <c r="AH123" s="824"/>
      <c r="AI123" s="824"/>
      <c r="AJ123" s="825"/>
      <c r="AK123" s="826" t="s">
        <v>237</v>
      </c>
      <c r="AL123" s="824"/>
      <c r="AM123" s="824"/>
      <c r="AN123" s="824"/>
      <c r="AO123" s="825"/>
      <c r="AP123" s="871" t="s">
        <v>237</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475</v>
      </c>
      <c r="BP123" s="925"/>
      <c r="BQ123" s="879">
        <v>6725425</v>
      </c>
      <c r="BR123" s="880"/>
      <c r="BS123" s="880"/>
      <c r="BT123" s="880"/>
      <c r="BU123" s="880"/>
      <c r="BV123" s="880">
        <v>6826502</v>
      </c>
      <c r="BW123" s="880"/>
      <c r="BX123" s="880"/>
      <c r="BY123" s="880"/>
      <c r="BZ123" s="880"/>
      <c r="CA123" s="880">
        <v>6714389</v>
      </c>
      <c r="CB123" s="880"/>
      <c r="CC123" s="880"/>
      <c r="CD123" s="880"/>
      <c r="CE123" s="880"/>
      <c r="CF123" s="790"/>
      <c r="CG123" s="791"/>
      <c r="CH123" s="791"/>
      <c r="CI123" s="791"/>
      <c r="CJ123" s="881"/>
      <c r="CK123" s="916"/>
      <c r="CL123" s="902"/>
      <c r="CM123" s="902"/>
      <c r="CN123" s="902"/>
      <c r="CO123" s="903"/>
      <c r="CP123" s="882" t="s">
        <v>409</v>
      </c>
      <c r="CQ123" s="883"/>
      <c r="CR123" s="883"/>
      <c r="CS123" s="883"/>
      <c r="CT123" s="883"/>
      <c r="CU123" s="883"/>
      <c r="CV123" s="883"/>
      <c r="CW123" s="883"/>
      <c r="CX123" s="883"/>
      <c r="CY123" s="883"/>
      <c r="CZ123" s="883"/>
      <c r="DA123" s="883"/>
      <c r="DB123" s="883"/>
      <c r="DC123" s="883"/>
      <c r="DD123" s="883"/>
      <c r="DE123" s="883"/>
      <c r="DF123" s="884"/>
      <c r="DG123" s="823" t="s">
        <v>237</v>
      </c>
      <c r="DH123" s="824"/>
      <c r="DI123" s="824"/>
      <c r="DJ123" s="824"/>
      <c r="DK123" s="825"/>
      <c r="DL123" s="826" t="s">
        <v>237</v>
      </c>
      <c r="DM123" s="824"/>
      <c r="DN123" s="824"/>
      <c r="DO123" s="824"/>
      <c r="DP123" s="825"/>
      <c r="DQ123" s="826" t="s">
        <v>237</v>
      </c>
      <c r="DR123" s="824"/>
      <c r="DS123" s="824"/>
      <c r="DT123" s="824"/>
      <c r="DU123" s="825"/>
      <c r="DV123" s="871" t="s">
        <v>237</v>
      </c>
      <c r="DW123" s="872"/>
      <c r="DX123" s="872"/>
      <c r="DY123" s="872"/>
      <c r="DZ123" s="873"/>
    </row>
    <row r="124" spans="1:130" s="247" customFormat="1" ht="26.25" customHeight="1" thickBot="1">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237</v>
      </c>
      <c r="AB124" s="824"/>
      <c r="AC124" s="824"/>
      <c r="AD124" s="824"/>
      <c r="AE124" s="825"/>
      <c r="AF124" s="826" t="s">
        <v>237</v>
      </c>
      <c r="AG124" s="824"/>
      <c r="AH124" s="824"/>
      <c r="AI124" s="824"/>
      <c r="AJ124" s="825"/>
      <c r="AK124" s="826" t="s">
        <v>237</v>
      </c>
      <c r="AL124" s="824"/>
      <c r="AM124" s="824"/>
      <c r="AN124" s="824"/>
      <c r="AO124" s="825"/>
      <c r="AP124" s="871" t="s">
        <v>237</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41.4</v>
      </c>
      <c r="BR124" s="878"/>
      <c r="BS124" s="878"/>
      <c r="BT124" s="878"/>
      <c r="BU124" s="878"/>
      <c r="BV124" s="878">
        <v>31.6</v>
      </c>
      <c r="BW124" s="878"/>
      <c r="BX124" s="878"/>
      <c r="BY124" s="878"/>
      <c r="BZ124" s="878"/>
      <c r="CA124" s="878">
        <v>36</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237</v>
      </c>
      <c r="DH124" s="807"/>
      <c r="DI124" s="807"/>
      <c r="DJ124" s="807"/>
      <c r="DK124" s="808"/>
      <c r="DL124" s="809" t="s">
        <v>237</v>
      </c>
      <c r="DM124" s="807"/>
      <c r="DN124" s="807"/>
      <c r="DO124" s="807"/>
      <c r="DP124" s="808"/>
      <c r="DQ124" s="809" t="s">
        <v>237</v>
      </c>
      <c r="DR124" s="807"/>
      <c r="DS124" s="807"/>
      <c r="DT124" s="807"/>
      <c r="DU124" s="808"/>
      <c r="DV124" s="895" t="s">
        <v>237</v>
      </c>
      <c r="DW124" s="896"/>
      <c r="DX124" s="896"/>
      <c r="DY124" s="896"/>
      <c r="DZ124" s="897"/>
    </row>
    <row r="125" spans="1:130" s="247" customFormat="1" ht="26.25" customHeight="1">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237</v>
      </c>
      <c r="AB125" s="824"/>
      <c r="AC125" s="824"/>
      <c r="AD125" s="824"/>
      <c r="AE125" s="825"/>
      <c r="AF125" s="826" t="s">
        <v>237</v>
      </c>
      <c r="AG125" s="824"/>
      <c r="AH125" s="824"/>
      <c r="AI125" s="824"/>
      <c r="AJ125" s="825"/>
      <c r="AK125" s="826" t="s">
        <v>237</v>
      </c>
      <c r="AL125" s="824"/>
      <c r="AM125" s="824"/>
      <c r="AN125" s="824"/>
      <c r="AO125" s="825"/>
      <c r="AP125" s="871" t="s">
        <v>237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237</v>
      </c>
      <c r="DH125" s="889"/>
      <c r="DI125" s="889"/>
      <c r="DJ125" s="889"/>
      <c r="DK125" s="889"/>
      <c r="DL125" s="889" t="s">
        <v>237</v>
      </c>
      <c r="DM125" s="889"/>
      <c r="DN125" s="889"/>
      <c r="DO125" s="889"/>
      <c r="DP125" s="889"/>
      <c r="DQ125" s="889" t="s">
        <v>237</v>
      </c>
      <c r="DR125" s="889"/>
      <c r="DS125" s="889"/>
      <c r="DT125" s="889"/>
      <c r="DU125" s="889"/>
      <c r="DV125" s="890" t="s">
        <v>237</v>
      </c>
      <c r="DW125" s="890"/>
      <c r="DX125" s="890"/>
      <c r="DY125" s="890"/>
      <c r="DZ125" s="891"/>
    </row>
    <row r="126" spans="1:130" s="247" customFormat="1" ht="26.25" customHeight="1" thickBot="1">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287</v>
      </c>
      <c r="AB126" s="824"/>
      <c r="AC126" s="824"/>
      <c r="AD126" s="824"/>
      <c r="AE126" s="825"/>
      <c r="AF126" s="826">
        <v>287</v>
      </c>
      <c r="AG126" s="824"/>
      <c r="AH126" s="824"/>
      <c r="AI126" s="824"/>
      <c r="AJ126" s="825"/>
      <c r="AK126" s="826">
        <v>287</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237</v>
      </c>
      <c r="DH126" s="861"/>
      <c r="DI126" s="861"/>
      <c r="DJ126" s="861"/>
      <c r="DK126" s="861"/>
      <c r="DL126" s="861" t="s">
        <v>237</v>
      </c>
      <c r="DM126" s="861"/>
      <c r="DN126" s="861"/>
      <c r="DO126" s="861"/>
      <c r="DP126" s="861"/>
      <c r="DQ126" s="861" t="s">
        <v>237</v>
      </c>
      <c r="DR126" s="861"/>
      <c r="DS126" s="861"/>
      <c r="DT126" s="861"/>
      <c r="DU126" s="861"/>
      <c r="DV126" s="838" t="s">
        <v>237</v>
      </c>
      <c r="DW126" s="838"/>
      <c r="DX126" s="838"/>
      <c r="DY126" s="838"/>
      <c r="DZ126" s="839"/>
    </row>
    <row r="127" spans="1:130" s="247" customFormat="1" ht="26.25" customHeight="1">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60</v>
      </c>
      <c r="AB127" s="824"/>
      <c r="AC127" s="824"/>
      <c r="AD127" s="824"/>
      <c r="AE127" s="825"/>
      <c r="AF127" s="826">
        <v>47</v>
      </c>
      <c r="AG127" s="824"/>
      <c r="AH127" s="824"/>
      <c r="AI127" s="824"/>
      <c r="AJ127" s="825"/>
      <c r="AK127" s="826">
        <v>37</v>
      </c>
      <c r="AL127" s="824"/>
      <c r="AM127" s="824"/>
      <c r="AN127" s="824"/>
      <c r="AO127" s="825"/>
      <c r="AP127" s="871">
        <v>0</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237</v>
      </c>
      <c r="DH127" s="861"/>
      <c r="DI127" s="861"/>
      <c r="DJ127" s="861"/>
      <c r="DK127" s="861"/>
      <c r="DL127" s="861" t="s">
        <v>237</v>
      </c>
      <c r="DM127" s="861"/>
      <c r="DN127" s="861"/>
      <c r="DO127" s="861"/>
      <c r="DP127" s="861"/>
      <c r="DQ127" s="861" t="s">
        <v>237</v>
      </c>
      <c r="DR127" s="861"/>
      <c r="DS127" s="861"/>
      <c r="DT127" s="861"/>
      <c r="DU127" s="861"/>
      <c r="DV127" s="838" t="s">
        <v>397</v>
      </c>
      <c r="DW127" s="838"/>
      <c r="DX127" s="838"/>
      <c r="DY127" s="838"/>
      <c r="DZ127" s="839"/>
    </row>
    <row r="128" spans="1:130" s="247" customFormat="1" ht="26.25" customHeight="1" thickBot="1">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90296</v>
      </c>
      <c r="AB128" s="845"/>
      <c r="AC128" s="845"/>
      <c r="AD128" s="845"/>
      <c r="AE128" s="846"/>
      <c r="AF128" s="847">
        <v>76299</v>
      </c>
      <c r="AG128" s="845"/>
      <c r="AH128" s="845"/>
      <c r="AI128" s="845"/>
      <c r="AJ128" s="846"/>
      <c r="AK128" s="847">
        <v>82619</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237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237</v>
      </c>
      <c r="DH128" s="835"/>
      <c r="DI128" s="835"/>
      <c r="DJ128" s="835"/>
      <c r="DK128" s="835"/>
      <c r="DL128" s="835" t="s">
        <v>237</v>
      </c>
      <c r="DM128" s="835"/>
      <c r="DN128" s="835"/>
      <c r="DO128" s="835"/>
      <c r="DP128" s="835"/>
      <c r="DQ128" s="835" t="s">
        <v>237</v>
      </c>
      <c r="DR128" s="835"/>
      <c r="DS128" s="835"/>
      <c r="DT128" s="835"/>
      <c r="DU128" s="835"/>
      <c r="DV128" s="836" t="s">
        <v>237</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2740870</v>
      </c>
      <c r="AB129" s="824"/>
      <c r="AC129" s="824"/>
      <c r="AD129" s="824"/>
      <c r="AE129" s="825"/>
      <c r="AF129" s="826">
        <v>2771089</v>
      </c>
      <c r="AG129" s="824"/>
      <c r="AH129" s="824"/>
      <c r="AI129" s="824"/>
      <c r="AJ129" s="825"/>
      <c r="AK129" s="826">
        <v>2783469</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397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508069</v>
      </c>
      <c r="AB130" s="824"/>
      <c r="AC130" s="824"/>
      <c r="AD130" s="824"/>
      <c r="AE130" s="825"/>
      <c r="AF130" s="826">
        <v>496179</v>
      </c>
      <c r="AG130" s="824"/>
      <c r="AH130" s="824"/>
      <c r="AI130" s="824"/>
      <c r="AJ130" s="825"/>
      <c r="AK130" s="826">
        <v>486756</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10.9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2232801</v>
      </c>
      <c r="AB131" s="807"/>
      <c r="AC131" s="807"/>
      <c r="AD131" s="807"/>
      <c r="AE131" s="808"/>
      <c r="AF131" s="809">
        <v>2274910</v>
      </c>
      <c r="AG131" s="807"/>
      <c r="AH131" s="807"/>
      <c r="AI131" s="807"/>
      <c r="AJ131" s="808"/>
      <c r="AK131" s="809">
        <v>2296713</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36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11.9183483</v>
      </c>
      <c r="AB132" s="787"/>
      <c r="AC132" s="787"/>
      <c r="AD132" s="787"/>
      <c r="AE132" s="788"/>
      <c r="AF132" s="789">
        <v>11.0671631</v>
      </c>
      <c r="AG132" s="787"/>
      <c r="AH132" s="787"/>
      <c r="AI132" s="787"/>
      <c r="AJ132" s="788"/>
      <c r="AK132" s="789">
        <v>9.8832113550000003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12.2</v>
      </c>
      <c r="AB133" s="766"/>
      <c r="AC133" s="766"/>
      <c r="AD133" s="766"/>
      <c r="AE133" s="767"/>
      <c r="AF133" s="765">
        <v>11.6</v>
      </c>
      <c r="AG133" s="766"/>
      <c r="AH133" s="766"/>
      <c r="AI133" s="766"/>
      <c r="AJ133" s="767"/>
      <c r="AK133" s="765">
        <v>10.9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wr/OmVytdOEx6Ok0DeTnQukLyufiR9JDn/Pb8nfh5z0LN8QpyDkHkbf3RBRYgzDHw9L0rpUYrMaw9xtVJpoUQ==" saltValue="n4pjlMf/UAt7rIDKOZtJ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17" zoomScaleNormal="85" zoomScaleSheetLayoutView="100" workbookViewId="0">
      <selection activeCell="DB28" sqref="DB2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Qxn26VP/sJ5CvIxzuoHZwqRi4V7JdqA2rC4PQ+HP6Sj9P5680sQvbQkYp7KK1CwOTFjKV6uN5N8DsZo88nIhQ==" saltValue="k9Cw9oDLG8+S06qG4+EA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9" zoomScaleNormal="100" zoomScaleSheetLayoutView="55" workbookViewId="0">
      <selection activeCell="AU36" sqref="AU36:AY36"/>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AnXXcA3c3hpMi96/HKq1VT+0XRJWHFqsif67Jc4hvuO1MduFzcdjTKgYA840xGPU4njZsHyJng1Pn38Drs/Jg==" saltValue="sFdXlPIcE0Rl07ywVdsqo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U36" sqref="AU36:AY3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817375</v>
      </c>
      <c r="AP9" s="313">
        <v>151282</v>
      </c>
      <c r="AQ9" s="314">
        <v>198046</v>
      </c>
      <c r="AR9" s="315">
        <v>-23.6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107434</v>
      </c>
      <c r="AP10" s="316">
        <v>19884</v>
      </c>
      <c r="AQ10" s="317">
        <v>23470</v>
      </c>
      <c r="AR10" s="318">
        <v>-15.3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139727</v>
      </c>
      <c r="AP11" s="316">
        <v>25861</v>
      </c>
      <c r="AQ11" s="317">
        <v>31217</v>
      </c>
      <c r="AR11" s="318">
        <v>-17.2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3147</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t="s">
        <v>513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10699</v>
      </c>
      <c r="AP14" s="316">
        <v>1980</v>
      </c>
      <c r="AQ14" s="317">
        <v>10757</v>
      </c>
      <c r="AR14" s="318">
        <v>-81.599999999999994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26873</v>
      </c>
      <c r="AP15" s="316">
        <v>4974</v>
      </c>
      <c r="AQ15" s="317">
        <v>4810</v>
      </c>
      <c r="AR15" s="318">
        <v>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-68463</v>
      </c>
      <c r="AP16" s="316">
        <v>-12671</v>
      </c>
      <c r="AQ16" s="317">
        <v>-18847</v>
      </c>
      <c r="AR16" s="318">
        <v>-32.799999999999997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1033645</v>
      </c>
      <c r="AP17" s="316">
        <v>191309</v>
      </c>
      <c r="AQ17" s="317">
        <v>252599</v>
      </c>
      <c r="AR17" s="318">
        <v>-24.3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16.66</v>
      </c>
      <c r="AP21" s="329">
        <v>22.36</v>
      </c>
      <c r="AQ21" s="330">
        <v>-5.7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95</v>
      </c>
      <c r="AP22" s="334">
        <v>95.6</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647499</v>
      </c>
      <c r="AP32" s="343">
        <v>119841</v>
      </c>
      <c r="AQ32" s="344">
        <v>139617</v>
      </c>
      <c r="AR32" s="345">
        <v>-14.2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v>5</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138207</v>
      </c>
      <c r="AP35" s="343">
        <v>25580</v>
      </c>
      <c r="AQ35" s="344">
        <v>32699</v>
      </c>
      <c r="AR35" s="345">
        <v>-21.8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9560</v>
      </c>
      <c r="AP36" s="343">
        <v>1769</v>
      </c>
      <c r="AQ36" s="344">
        <v>4068</v>
      </c>
      <c r="AR36" s="345">
        <v>-56.5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324</v>
      </c>
      <c r="AP37" s="343">
        <v>60</v>
      </c>
      <c r="AQ37" s="344">
        <v>1263</v>
      </c>
      <c r="AR37" s="345">
        <v>-95.2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v>774</v>
      </c>
      <c r="AP38" s="346">
        <v>143</v>
      </c>
      <c r="AQ38" s="347">
        <v>23</v>
      </c>
      <c r="AR38" s="335">
        <v>521.70000000000005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-82619</v>
      </c>
      <c r="AP39" s="343">
        <v>-15291</v>
      </c>
      <c r="AQ39" s="344">
        <v>-8148</v>
      </c>
      <c r="AR39" s="345">
        <v>87.7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-486756</v>
      </c>
      <c r="AP40" s="343">
        <v>-90090</v>
      </c>
      <c r="AQ40" s="344">
        <v>-124721</v>
      </c>
      <c r="AR40" s="345">
        <v>-27.8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226989</v>
      </c>
      <c r="AP41" s="343">
        <v>42012</v>
      </c>
      <c r="AQ41" s="344">
        <v>44807</v>
      </c>
      <c r="AR41" s="345">
        <v>-6.2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722582</v>
      </c>
      <c r="AN51" s="365">
        <v>142916</v>
      </c>
      <c r="AO51" s="366">
        <v>43.3</v>
      </c>
      <c r="AP51" s="367">
        <v>280458</v>
      </c>
      <c r="AQ51" s="368">
        <v>-15.8</v>
      </c>
      <c r="AR51" s="369">
        <v>59.1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129333</v>
      </c>
      <c r="AN52" s="373">
        <v>25580</v>
      </c>
      <c r="AO52" s="374">
        <v>-55.5</v>
      </c>
      <c r="AP52" s="375">
        <v>127286</v>
      </c>
      <c r="AQ52" s="376">
        <v>0.4</v>
      </c>
      <c r="AR52" s="377">
        <v>-55.9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684470</v>
      </c>
      <c r="AN53" s="365">
        <v>133114</v>
      </c>
      <c r="AO53" s="366">
        <v>-6.9</v>
      </c>
      <c r="AP53" s="367">
        <v>291945</v>
      </c>
      <c r="AQ53" s="368">
        <v>4.0999999999999996</v>
      </c>
      <c r="AR53" s="369">
        <v>-11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325634</v>
      </c>
      <c r="AN54" s="373">
        <v>63328</v>
      </c>
      <c r="AO54" s="374">
        <v>147.6</v>
      </c>
      <c r="AP54" s="375">
        <v>127651</v>
      </c>
      <c r="AQ54" s="376">
        <v>0.3</v>
      </c>
      <c r="AR54" s="377">
        <v>147.30000000000001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495585</v>
      </c>
      <c r="AN55" s="365">
        <v>95250</v>
      </c>
      <c r="AO55" s="366">
        <v>-28.4</v>
      </c>
      <c r="AP55" s="367">
        <v>291173</v>
      </c>
      <c r="AQ55" s="368">
        <v>-0.3</v>
      </c>
      <c r="AR55" s="369">
        <v>-28.1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294925</v>
      </c>
      <c r="AN56" s="373">
        <v>56684</v>
      </c>
      <c r="AO56" s="374">
        <v>-10.5</v>
      </c>
      <c r="AP56" s="375">
        <v>119071</v>
      </c>
      <c r="AQ56" s="376">
        <v>-6.7</v>
      </c>
      <c r="AR56" s="377">
        <v>-3.8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729470</v>
      </c>
      <c r="AN57" s="365">
        <v>137688</v>
      </c>
      <c r="AO57" s="366">
        <v>44.6</v>
      </c>
      <c r="AP57" s="367">
        <v>271581</v>
      </c>
      <c r="AQ57" s="368">
        <v>-6.7</v>
      </c>
      <c r="AR57" s="369">
        <v>51.3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328375</v>
      </c>
      <c r="AN58" s="373">
        <v>61981</v>
      </c>
      <c r="AO58" s="374">
        <v>9.3000000000000007</v>
      </c>
      <c r="AP58" s="375">
        <v>117844</v>
      </c>
      <c r="AQ58" s="376">
        <v>-1</v>
      </c>
      <c r="AR58" s="377">
        <v>10.3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855737</v>
      </c>
      <c r="AN59" s="365">
        <v>158382</v>
      </c>
      <c r="AO59" s="366">
        <v>15</v>
      </c>
      <c r="AP59" s="367">
        <v>268375</v>
      </c>
      <c r="AQ59" s="368">
        <v>-1.2</v>
      </c>
      <c r="AR59" s="369">
        <v>16.2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176161</v>
      </c>
      <c r="AN60" s="373">
        <v>32604</v>
      </c>
      <c r="AO60" s="374">
        <v>-47.4</v>
      </c>
      <c r="AP60" s="375">
        <v>119602</v>
      </c>
      <c r="AQ60" s="376">
        <v>1.5</v>
      </c>
      <c r="AR60" s="377">
        <v>-48.9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697569</v>
      </c>
      <c r="AN61" s="380">
        <v>133470</v>
      </c>
      <c r="AO61" s="381">
        <v>13.5</v>
      </c>
      <c r="AP61" s="382">
        <v>280706</v>
      </c>
      <c r="AQ61" s="383">
        <v>-4</v>
      </c>
      <c r="AR61" s="369">
        <v>17.5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250886</v>
      </c>
      <c r="AN62" s="373">
        <v>48035</v>
      </c>
      <c r="AO62" s="374">
        <v>8.6999999999999993</v>
      </c>
      <c r="AP62" s="375">
        <v>122291</v>
      </c>
      <c r="AQ62" s="376">
        <v>-1.1000000000000001</v>
      </c>
      <c r="AR62" s="377">
        <v>9.8000000000000007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2kLhovc5AHtkG/rEMsn027fLRlOnrutQO4798bBBouQLrjWVknq9r5aZMRM75MLEhfwnRzlele1P1MelRJMt9Q==" saltValue="wVdtbrqeCqJbLqCmaLUD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85" zoomScaleNormal="100" zoomScaleSheetLayoutView="55" workbookViewId="0">
      <selection activeCell="B112" sqref="B11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1" spans="125:125" ht="13.5" hidden="1" customHeight="1">
      <c r="DU121" s="291"/>
    </row>
  </sheetData>
  <sheetProtection algorithmName="SHA-512" hashValue="OUfw/HOVRyJh6hrHuYs2g8Q3DhMxaEF14DBiOc+C9Kfy6p7ybW1UNrphoYZDcs6KVULH6SYtlJy9WlFHPQZ9hQ==" saltValue="iAdUYTl3nt4FlzWbSlByU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Normal="100" zoomScaleSheetLayoutView="55" workbookViewId="0">
      <selection activeCell="B107" sqref="B10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VBXz7S9QpQdTEL09ySf6LzB2X+tLRR8Q9QYqpg3ccfzGzOGDAr7yXRKmpu8nEcahzsjTlRUjUEmNhasC8b6jcw==" saltValue="SZWrYUWV6bYOf0J0z0lWi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4" zoomScaleSheetLayoutView="100" workbookViewId="0">
      <selection activeCell="AU36" sqref="AU36:AY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8" t="s">
        <v>3</v>
      </c>
      <c r="D47" s="1198"/>
      <c r="E47" s="1199"/>
      <c r="F47" s="11">
        <v>18.489999999999998</v>
      </c>
      <c r="G47" s="12">
        <v>18.86</v>
      </c>
      <c r="H47" s="12">
        <v>17.78</v>
      </c>
      <c r="I47" s="12">
        <v>17.59</v>
      </c>
      <c r="J47" s="13">
        <v>17.510000000000002</v>
      </c>
    </row>
    <row r="48" spans="2:10" ht="57.75" customHeight="1">
      <c r="B48" s="14"/>
      <c r="C48" s="1200" t="s">
        <v>4</v>
      </c>
      <c r="D48" s="1200"/>
      <c r="E48" s="1201"/>
      <c r="F48" s="15">
        <v>6.11</v>
      </c>
      <c r="G48" s="16">
        <v>6.16</v>
      </c>
      <c r="H48" s="16">
        <v>5.63</v>
      </c>
      <c r="I48" s="16">
        <v>5.77</v>
      </c>
      <c r="J48" s="17">
        <v>6.67</v>
      </c>
    </row>
    <row r="49" spans="2:10" ht="57.75" customHeight="1" thickBot="1">
      <c r="B49" s="18"/>
      <c r="C49" s="1202" t="s">
        <v>5</v>
      </c>
      <c r="D49" s="1202"/>
      <c r="E49" s="1203"/>
      <c r="F49" s="19">
        <v>0.36</v>
      </c>
      <c r="G49" s="20">
        <v>0.63</v>
      </c>
      <c r="H49" s="20" t="s">
        <v>560</v>
      </c>
      <c r="I49" s="20">
        <v>0.2</v>
      </c>
      <c r="J49" s="21">
        <v>0.92</v>
      </c>
    </row>
    <row r="50" spans="2:10" ht="13.5" customHeight="1"/>
  </sheetData>
  <sheetProtection algorithmName="SHA-512" hashValue="Q0KLkQ4MSTz1LuA7k7+wbOV30pzowmDYLpbSOVEmHAKw8K5O3H+85mSBv/otTN0chyfUq31ysS3Y7631aR7V8w==" saltValue="r+E4rsu3Saz0KVFK2x3M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0" t="s">
        <v>561</v>
      </c>
      <c r="D34" s="1210"/>
      <c r="E34" s="1211"/>
      <c r="F34" s="32">
        <v>6.11</v>
      </c>
      <c r="G34" s="33">
        <v>6.15</v>
      </c>
      <c r="H34" s="33">
        <v>5.62</v>
      </c>
      <c r="I34" s="33">
        <v>5.76</v>
      </c>
      <c r="J34" s="34">
        <v>6.66</v>
      </c>
      <c r="K34" s="22"/>
      <c r="L34" s="22"/>
      <c r="M34" s="22"/>
      <c r="N34" s="22"/>
      <c r="O34" s="22"/>
      <c r="P34" s="22"/>
    </row>
    <row r="35" spans="1:16" ht="39" customHeight="1">
      <c r="A35" s="22"/>
      <c r="B35" s="35"/>
      <c r="C35" s="1204" t="s">
        <v>562</v>
      </c>
      <c r="D35" s="1205"/>
      <c r="E35" s="1206"/>
      <c r="F35" s="36">
        <v>0.03</v>
      </c>
      <c r="G35" s="37">
        <v>0.04</v>
      </c>
      <c r="H35" s="37">
        <v>0.02</v>
      </c>
      <c r="I35" s="37">
        <v>0.04</v>
      </c>
      <c r="J35" s="38">
        <v>0.03</v>
      </c>
      <c r="K35" s="22"/>
      <c r="L35" s="22"/>
      <c r="M35" s="22"/>
      <c r="N35" s="22"/>
      <c r="O35" s="22"/>
      <c r="P35" s="22"/>
    </row>
    <row r="36" spans="1:16" ht="39" customHeight="1">
      <c r="A36" s="22"/>
      <c r="B36" s="35"/>
      <c r="C36" s="1204" t="s">
        <v>563</v>
      </c>
      <c r="D36" s="1205"/>
      <c r="E36" s="1206"/>
      <c r="F36" s="36">
        <v>0</v>
      </c>
      <c r="G36" s="37">
        <v>0.01</v>
      </c>
      <c r="H36" s="37">
        <v>0.01</v>
      </c>
      <c r="I36" s="37">
        <v>0.01</v>
      </c>
      <c r="J36" s="38">
        <v>0.02</v>
      </c>
      <c r="K36" s="22"/>
      <c r="L36" s="22"/>
      <c r="M36" s="22"/>
      <c r="N36" s="22"/>
      <c r="O36" s="22"/>
      <c r="P36" s="22"/>
    </row>
    <row r="37" spans="1:16" ht="39" customHeight="1">
      <c r="A37" s="22"/>
      <c r="B37" s="35"/>
      <c r="C37" s="1204" t="s">
        <v>564</v>
      </c>
      <c r="D37" s="1205"/>
      <c r="E37" s="1206"/>
      <c r="F37" s="36">
        <v>0</v>
      </c>
      <c r="G37" s="37">
        <v>0.01</v>
      </c>
      <c r="H37" s="37">
        <v>0.01</v>
      </c>
      <c r="I37" s="37">
        <v>0.01</v>
      </c>
      <c r="J37" s="38">
        <v>0.02</v>
      </c>
      <c r="K37" s="22"/>
      <c r="L37" s="22"/>
      <c r="M37" s="22"/>
      <c r="N37" s="22"/>
      <c r="O37" s="22"/>
      <c r="P37" s="22"/>
    </row>
    <row r="38" spans="1:16" ht="39" customHeight="1">
      <c r="A38" s="22"/>
      <c r="B38" s="35"/>
      <c r="C38" s="1204" t="s">
        <v>565</v>
      </c>
      <c r="D38" s="1205"/>
      <c r="E38" s="1206"/>
      <c r="F38" s="36">
        <v>0</v>
      </c>
      <c r="G38" s="37">
        <v>0</v>
      </c>
      <c r="H38" s="37">
        <v>0</v>
      </c>
      <c r="I38" s="37">
        <v>0</v>
      </c>
      <c r="J38" s="38">
        <v>0</v>
      </c>
      <c r="K38" s="22"/>
      <c r="L38" s="22"/>
      <c r="M38" s="22"/>
      <c r="N38" s="22"/>
      <c r="O38" s="22"/>
      <c r="P38" s="22"/>
    </row>
    <row r="39" spans="1:16" ht="39" customHeight="1">
      <c r="A39" s="22"/>
      <c r="B39" s="35"/>
      <c r="C39" s="1204" t="s">
        <v>566</v>
      </c>
      <c r="D39" s="1205"/>
      <c r="E39" s="1206"/>
      <c r="F39" s="36">
        <v>0</v>
      </c>
      <c r="G39" s="37">
        <v>0</v>
      </c>
      <c r="H39" s="37">
        <v>0</v>
      </c>
      <c r="I39" s="37">
        <v>0</v>
      </c>
      <c r="J39" s="38">
        <v>0</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567</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568</v>
      </c>
      <c r="D43" s="1208"/>
      <c r="E43" s="120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ZwfdON0xdpD63T5knEO/gLQ+mEJlmmpbqL9ILGKbwCR82Dh0H7B1ebTjm7msAEpNduYGYzn+KK88SQtwCo2dQ==" saltValue="zUtRsQz4i+UtIlDq3rF1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0" t="s">
        <v>11</v>
      </c>
      <c r="C45" s="1231"/>
      <c r="D45" s="58"/>
      <c r="E45" s="1236" t="s">
        <v>12</v>
      </c>
      <c r="F45" s="1236"/>
      <c r="G45" s="1236"/>
      <c r="H45" s="1236"/>
      <c r="I45" s="1236"/>
      <c r="J45" s="1237"/>
      <c r="K45" s="59">
        <v>722</v>
      </c>
      <c r="L45" s="60">
        <v>727</v>
      </c>
      <c r="M45" s="60">
        <v>718</v>
      </c>
      <c r="N45" s="60">
        <v>684</v>
      </c>
      <c r="O45" s="61">
        <v>647</v>
      </c>
      <c r="P45" s="48"/>
      <c r="Q45" s="48"/>
      <c r="R45" s="48"/>
      <c r="S45" s="48"/>
      <c r="T45" s="48"/>
      <c r="U45" s="48"/>
    </row>
    <row r="46" spans="1:21" ht="30.75" customHeight="1">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15</v>
      </c>
      <c r="F48" s="1214"/>
      <c r="G48" s="1214"/>
      <c r="H48" s="1214"/>
      <c r="I48" s="1214"/>
      <c r="J48" s="1215"/>
      <c r="K48" s="63">
        <v>146</v>
      </c>
      <c r="L48" s="64">
        <v>140</v>
      </c>
      <c r="M48" s="64">
        <v>136</v>
      </c>
      <c r="N48" s="64">
        <v>129</v>
      </c>
      <c r="O48" s="65">
        <v>138</v>
      </c>
      <c r="P48" s="48"/>
      <c r="Q48" s="48"/>
      <c r="R48" s="48"/>
      <c r="S48" s="48"/>
      <c r="T48" s="48"/>
      <c r="U48" s="48"/>
    </row>
    <row r="49" spans="1:21" ht="30.75" customHeight="1">
      <c r="A49" s="48"/>
      <c r="B49" s="1232"/>
      <c r="C49" s="1233"/>
      <c r="D49" s="62"/>
      <c r="E49" s="1214" t="s">
        <v>16</v>
      </c>
      <c r="F49" s="1214"/>
      <c r="G49" s="1214"/>
      <c r="H49" s="1214"/>
      <c r="I49" s="1214"/>
      <c r="J49" s="1215"/>
      <c r="K49" s="63">
        <v>7</v>
      </c>
      <c r="L49" s="64">
        <v>8</v>
      </c>
      <c r="M49" s="64">
        <v>10</v>
      </c>
      <c r="N49" s="64">
        <v>10</v>
      </c>
      <c r="O49" s="65">
        <v>10</v>
      </c>
      <c r="P49" s="48"/>
      <c r="Q49" s="48"/>
      <c r="R49" s="48"/>
      <c r="S49" s="48"/>
      <c r="T49" s="48"/>
      <c r="U49" s="48"/>
    </row>
    <row r="50" spans="1:21" ht="30.75" customHeight="1">
      <c r="A50" s="48"/>
      <c r="B50" s="1232"/>
      <c r="C50" s="1233"/>
      <c r="D50" s="62"/>
      <c r="E50" s="1214" t="s">
        <v>17</v>
      </c>
      <c r="F50" s="1214"/>
      <c r="G50" s="1214"/>
      <c r="H50" s="1214"/>
      <c r="I50" s="1214"/>
      <c r="J50" s="1215"/>
      <c r="K50" s="63">
        <v>5</v>
      </c>
      <c r="L50" s="64">
        <v>5</v>
      </c>
      <c r="M50" s="64">
        <v>0</v>
      </c>
      <c r="N50" s="64">
        <v>0</v>
      </c>
      <c r="O50" s="65">
        <v>0</v>
      </c>
      <c r="P50" s="48"/>
      <c r="Q50" s="48"/>
      <c r="R50" s="48"/>
      <c r="S50" s="48"/>
      <c r="T50" s="48"/>
      <c r="U50" s="48"/>
    </row>
    <row r="51" spans="1:21" ht="30.75" customHeight="1">
      <c r="A51" s="48"/>
      <c r="B51" s="1234"/>
      <c r="C51" s="1235"/>
      <c r="D51" s="66"/>
      <c r="E51" s="1214" t="s">
        <v>18</v>
      </c>
      <c r="F51" s="1214"/>
      <c r="G51" s="1214"/>
      <c r="H51" s="1214"/>
      <c r="I51" s="1214"/>
      <c r="J51" s="1215"/>
      <c r="K51" s="63">
        <v>0</v>
      </c>
      <c r="L51" s="64">
        <v>0</v>
      </c>
      <c r="M51" s="64">
        <v>0</v>
      </c>
      <c r="N51" s="64">
        <v>1</v>
      </c>
      <c r="O51" s="65">
        <v>1</v>
      </c>
      <c r="P51" s="48"/>
      <c r="Q51" s="48"/>
      <c r="R51" s="48"/>
      <c r="S51" s="48"/>
      <c r="T51" s="48"/>
      <c r="U51" s="48"/>
    </row>
    <row r="52" spans="1:21" ht="30.75" customHeight="1">
      <c r="A52" s="48"/>
      <c r="B52" s="1212" t="s">
        <v>19</v>
      </c>
      <c r="C52" s="1213"/>
      <c r="D52" s="66"/>
      <c r="E52" s="1214" t="s">
        <v>20</v>
      </c>
      <c r="F52" s="1214"/>
      <c r="G52" s="1214"/>
      <c r="H52" s="1214"/>
      <c r="I52" s="1214"/>
      <c r="J52" s="1215"/>
      <c r="K52" s="63">
        <v>590</v>
      </c>
      <c r="L52" s="64">
        <v>617</v>
      </c>
      <c r="M52" s="64">
        <v>599</v>
      </c>
      <c r="N52" s="64">
        <v>573</v>
      </c>
      <c r="O52" s="65">
        <v>570</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290</v>
      </c>
      <c r="L53" s="69">
        <v>263</v>
      </c>
      <c r="M53" s="69">
        <v>265</v>
      </c>
      <c r="N53" s="69">
        <v>251</v>
      </c>
      <c r="O53" s="70">
        <v>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20" t="s">
        <v>25</v>
      </c>
      <c r="C57" s="1221"/>
      <c r="D57" s="1224" t="s">
        <v>26</v>
      </c>
      <c r="E57" s="1225"/>
      <c r="F57" s="1225"/>
      <c r="G57" s="1225"/>
      <c r="H57" s="1225"/>
      <c r="I57" s="1225"/>
      <c r="J57" s="1226"/>
      <c r="K57" s="83" t="s">
        <v>513</v>
      </c>
      <c r="L57" s="84" t="s">
        <v>513</v>
      </c>
      <c r="M57" s="84" t="s">
        <v>513</v>
      </c>
      <c r="N57" s="84" t="s">
        <v>513</v>
      </c>
      <c r="O57" s="85" t="s">
        <v>513</v>
      </c>
    </row>
    <row r="58" spans="1:21" ht="31.5" customHeight="1" thickBot="1">
      <c r="B58" s="1222"/>
      <c r="C58" s="1223"/>
      <c r="D58" s="1227" t="s">
        <v>27</v>
      </c>
      <c r="E58" s="1228"/>
      <c r="F58" s="1228"/>
      <c r="G58" s="1228"/>
      <c r="H58" s="1228"/>
      <c r="I58" s="1228"/>
      <c r="J58" s="1229"/>
      <c r="K58" s="86" t="s">
        <v>513</v>
      </c>
      <c r="L58" s="87" t="s">
        <v>513</v>
      </c>
      <c r="M58" s="87" t="s">
        <v>513</v>
      </c>
      <c r="N58" s="87" t="s">
        <v>513</v>
      </c>
      <c r="O58" s="88" t="s">
        <v>513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rVZorQP/Aqk5ARU+5tbwBrab482b/6pF4jXfqahk51nOKAPU4pslWC2g+oGDVrwbfaf+UWAe3wz12AzNsEUw==" saltValue="O9wGwtzpuavsZxEn1nBO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activeCell="S44" sqref="S4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0" t="s">
        <v>30</v>
      </c>
      <c r="C41" s="1251"/>
      <c r="D41" s="102"/>
      <c r="E41" s="1252" t="s">
        <v>31</v>
      </c>
      <c r="F41" s="1252"/>
      <c r="G41" s="1252"/>
      <c r="H41" s="1253"/>
      <c r="I41" s="103">
        <v>6154</v>
      </c>
      <c r="J41" s="104">
        <v>5962</v>
      </c>
      <c r="K41" s="104">
        <v>5790</v>
      </c>
      <c r="L41" s="104">
        <v>5784</v>
      </c>
      <c r="M41" s="105">
        <v>5969</v>
      </c>
    </row>
    <row r="42" spans="2:13" ht="27.75" customHeight="1">
      <c r="B42" s="1240"/>
      <c r="C42" s="1241"/>
      <c r="D42" s="106"/>
      <c r="E42" s="1244" t="s">
        <v>32</v>
      </c>
      <c r="F42" s="1244"/>
      <c r="G42" s="1244"/>
      <c r="H42" s="1245"/>
      <c r="I42" s="107">
        <v>4</v>
      </c>
      <c r="J42" s="108" t="s">
        <v>513</v>
      </c>
      <c r="K42" s="108" t="s">
        <v>513</v>
      </c>
      <c r="L42" s="108" t="s">
        <v>513</v>
      </c>
      <c r="M42" s="109" t="s">
        <v>513</v>
      </c>
    </row>
    <row r="43" spans="2:13" ht="27.75" customHeight="1">
      <c r="B43" s="1240"/>
      <c r="C43" s="1241"/>
      <c r="D43" s="106"/>
      <c r="E43" s="1244" t="s">
        <v>33</v>
      </c>
      <c r="F43" s="1244"/>
      <c r="G43" s="1244"/>
      <c r="H43" s="1245"/>
      <c r="I43" s="107">
        <v>1275</v>
      </c>
      <c r="J43" s="108">
        <v>1337</v>
      </c>
      <c r="K43" s="108">
        <v>1295</v>
      </c>
      <c r="L43" s="108">
        <v>1148</v>
      </c>
      <c r="M43" s="109">
        <v>1050</v>
      </c>
    </row>
    <row r="44" spans="2:13" ht="27.75" customHeight="1">
      <c r="B44" s="1240"/>
      <c r="C44" s="1241"/>
      <c r="D44" s="106"/>
      <c r="E44" s="1244" t="s">
        <v>34</v>
      </c>
      <c r="F44" s="1244"/>
      <c r="G44" s="1244"/>
      <c r="H44" s="1245"/>
      <c r="I44" s="107">
        <v>64</v>
      </c>
      <c r="J44" s="108">
        <v>57</v>
      </c>
      <c r="K44" s="108">
        <v>48</v>
      </c>
      <c r="L44" s="108">
        <v>40</v>
      </c>
      <c r="M44" s="109">
        <v>31</v>
      </c>
    </row>
    <row r="45" spans="2:13" ht="27.75" customHeight="1">
      <c r="B45" s="1240"/>
      <c r="C45" s="1241"/>
      <c r="D45" s="106"/>
      <c r="E45" s="1244" t="s">
        <v>35</v>
      </c>
      <c r="F45" s="1244"/>
      <c r="G45" s="1244"/>
      <c r="H45" s="1245"/>
      <c r="I45" s="107">
        <v>709</v>
      </c>
      <c r="J45" s="108">
        <v>556</v>
      </c>
      <c r="K45" s="108">
        <v>519</v>
      </c>
      <c r="L45" s="108">
        <v>574</v>
      </c>
      <c r="M45" s="109">
        <v>493</v>
      </c>
    </row>
    <row r="46" spans="2:13" ht="27.75" customHeight="1">
      <c r="B46" s="1240"/>
      <c r="C46" s="1241"/>
      <c r="D46" s="110"/>
      <c r="E46" s="1244" t="s">
        <v>36</v>
      </c>
      <c r="F46" s="1244"/>
      <c r="G46" s="1244"/>
      <c r="H46" s="1245"/>
      <c r="I46" s="107" t="s">
        <v>513</v>
      </c>
      <c r="J46" s="108" t="s">
        <v>513</v>
      </c>
      <c r="K46" s="108" t="s">
        <v>513</v>
      </c>
      <c r="L46" s="108" t="s">
        <v>513</v>
      </c>
      <c r="M46" s="109" t="s">
        <v>513</v>
      </c>
    </row>
    <row r="47" spans="2:13" ht="27.75" customHeight="1">
      <c r="B47" s="1240"/>
      <c r="C47" s="1241"/>
      <c r="D47" s="111"/>
      <c r="E47" s="1254" t="s">
        <v>37</v>
      </c>
      <c r="F47" s="1255"/>
      <c r="G47" s="1255"/>
      <c r="H47" s="1256"/>
      <c r="I47" s="107" t="s">
        <v>513</v>
      </c>
      <c r="J47" s="108" t="s">
        <v>513</v>
      </c>
      <c r="K47" s="108" t="s">
        <v>513</v>
      </c>
      <c r="L47" s="108" t="s">
        <v>513</v>
      </c>
      <c r="M47" s="109" t="s">
        <v>513</v>
      </c>
    </row>
    <row r="48" spans="2:13" ht="27.75" customHeight="1">
      <c r="B48" s="1240"/>
      <c r="C48" s="1241"/>
      <c r="D48" s="106"/>
      <c r="E48" s="1244" t="s">
        <v>38</v>
      </c>
      <c r="F48" s="1244"/>
      <c r="G48" s="1244"/>
      <c r="H48" s="1245"/>
      <c r="I48" s="107" t="s">
        <v>513</v>
      </c>
      <c r="J48" s="108" t="s">
        <v>513</v>
      </c>
      <c r="K48" s="108" t="s">
        <v>513</v>
      </c>
      <c r="L48" s="108" t="s">
        <v>513</v>
      </c>
      <c r="M48" s="109" t="s">
        <v>513</v>
      </c>
    </row>
    <row r="49" spans="2:13" ht="27.75" customHeight="1">
      <c r="B49" s="1242"/>
      <c r="C49" s="1243"/>
      <c r="D49" s="106"/>
      <c r="E49" s="1244" t="s">
        <v>39</v>
      </c>
      <c r="F49" s="1244"/>
      <c r="G49" s="1244"/>
      <c r="H49" s="1245"/>
      <c r="I49" s="107" t="s">
        <v>513</v>
      </c>
      <c r="J49" s="108" t="s">
        <v>513</v>
      </c>
      <c r="K49" s="108" t="s">
        <v>513</v>
      </c>
      <c r="L49" s="108" t="s">
        <v>513</v>
      </c>
      <c r="M49" s="109" t="s">
        <v>513</v>
      </c>
    </row>
    <row r="50" spans="2:13" ht="27.75" customHeight="1">
      <c r="B50" s="1238" t="s">
        <v>40</v>
      </c>
      <c r="C50" s="1239"/>
      <c r="D50" s="112"/>
      <c r="E50" s="1244" t="s">
        <v>41</v>
      </c>
      <c r="F50" s="1244"/>
      <c r="G50" s="1244"/>
      <c r="H50" s="1245"/>
      <c r="I50" s="107">
        <v>1300</v>
      </c>
      <c r="J50" s="108">
        <v>1427</v>
      </c>
      <c r="K50" s="108">
        <v>1456</v>
      </c>
      <c r="L50" s="108">
        <v>1616</v>
      </c>
      <c r="M50" s="109">
        <v>1601</v>
      </c>
    </row>
    <row r="51" spans="2:13" ht="27.75" customHeight="1">
      <c r="B51" s="1240"/>
      <c r="C51" s="1241"/>
      <c r="D51" s="106"/>
      <c r="E51" s="1244" t="s">
        <v>42</v>
      </c>
      <c r="F51" s="1244"/>
      <c r="G51" s="1244"/>
      <c r="H51" s="1245"/>
      <c r="I51" s="107">
        <v>772</v>
      </c>
      <c r="J51" s="108">
        <v>796</v>
      </c>
      <c r="K51" s="108">
        <v>772</v>
      </c>
      <c r="L51" s="108">
        <v>670</v>
      </c>
      <c r="M51" s="109">
        <v>609</v>
      </c>
    </row>
    <row r="52" spans="2:13" ht="27.75" customHeight="1">
      <c r="B52" s="1242"/>
      <c r="C52" s="1243"/>
      <c r="D52" s="106"/>
      <c r="E52" s="1244" t="s">
        <v>43</v>
      </c>
      <c r="F52" s="1244"/>
      <c r="G52" s="1244"/>
      <c r="H52" s="1245"/>
      <c r="I52" s="107">
        <v>4652</v>
      </c>
      <c r="J52" s="108">
        <v>4662</v>
      </c>
      <c r="K52" s="108">
        <v>4497</v>
      </c>
      <c r="L52" s="108">
        <v>4541</v>
      </c>
      <c r="M52" s="109">
        <v>4504</v>
      </c>
    </row>
    <row r="53" spans="2:13" ht="27.75" customHeight="1" thickBot="1">
      <c r="B53" s="1246" t="s">
        <v>44</v>
      </c>
      <c r="C53" s="1247"/>
      <c r="D53" s="113"/>
      <c r="E53" s="1248" t="s">
        <v>45</v>
      </c>
      <c r="F53" s="1248"/>
      <c r="G53" s="1248"/>
      <c r="H53" s="1249"/>
      <c r="I53" s="114">
        <v>1482</v>
      </c>
      <c r="J53" s="115">
        <v>1027</v>
      </c>
      <c r="K53" s="115">
        <v>926</v>
      </c>
      <c r="L53" s="115">
        <v>719</v>
      </c>
      <c r="M53" s="116">
        <v>828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39Ygwf3PdPrddtOKYUuHBDVmcNTUWrm2EHSnqo3NHKuCMc5x26QHTFZi7g5QJxJeo9KZCT7n/7NmEznZThd2eA==" saltValue="vTWQ6J/jnEfCs0prBhM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5" t="s">
        <v>48</v>
      </c>
      <c r="D55" s="1265"/>
      <c r="E55" s="1266"/>
      <c r="F55" s="128">
        <v>487</v>
      </c>
      <c r="G55" s="128">
        <v>487</v>
      </c>
      <c r="H55" s="129">
        <v>487</v>
      </c>
    </row>
    <row r="56" spans="2:8" ht="52.5" customHeight="1">
      <c r="B56" s="130"/>
      <c r="C56" s="1267" t="s">
        <v>49</v>
      </c>
      <c r="D56" s="1267"/>
      <c r="E56" s="1268"/>
      <c r="F56" s="131">
        <v>50</v>
      </c>
      <c r="G56" s="131">
        <v>66</v>
      </c>
      <c r="H56" s="132">
        <v>80</v>
      </c>
    </row>
    <row r="57" spans="2:8" ht="53.25" customHeight="1">
      <c r="B57" s="130"/>
      <c r="C57" s="1269" t="s">
        <v>50</v>
      </c>
      <c r="D57" s="1269"/>
      <c r="E57" s="1270"/>
      <c r="F57" s="133">
        <v>771</v>
      </c>
      <c r="G57" s="133">
        <v>889</v>
      </c>
      <c r="H57" s="134">
        <v>864</v>
      </c>
    </row>
    <row r="58" spans="2:8" ht="45.75" customHeight="1">
      <c r="B58" s="135"/>
      <c r="C58" s="1257" t="s">
        <v>586</v>
      </c>
      <c r="D58" s="1258"/>
      <c r="E58" s="1259"/>
      <c r="F58" s="136">
        <v>401</v>
      </c>
      <c r="G58" s="136">
        <v>401</v>
      </c>
      <c r="H58" s="137">
        <v>375</v>
      </c>
    </row>
    <row r="59" spans="2:8" ht="45.75" customHeight="1">
      <c r="B59" s="135"/>
      <c r="C59" s="1257" t="s">
        <v>587</v>
      </c>
      <c r="D59" s="1258"/>
      <c r="E59" s="1259"/>
      <c r="F59" s="136">
        <v>161</v>
      </c>
      <c r="G59" s="136">
        <v>273</v>
      </c>
      <c r="H59" s="137">
        <v>254</v>
      </c>
    </row>
    <row r="60" spans="2:8" ht="45.75" customHeight="1">
      <c r="B60" s="135"/>
      <c r="C60" s="1257" t="s">
        <v>588</v>
      </c>
      <c r="D60" s="1258"/>
      <c r="E60" s="1259"/>
      <c r="F60" s="136">
        <v>62</v>
      </c>
      <c r="G60" s="136">
        <v>72</v>
      </c>
      <c r="H60" s="137">
        <v>82</v>
      </c>
    </row>
    <row r="61" spans="2:8" ht="45.75" customHeight="1">
      <c r="B61" s="135"/>
      <c r="C61" s="1257" t="s">
        <v>589</v>
      </c>
      <c r="D61" s="1258"/>
      <c r="E61" s="1259"/>
      <c r="F61" s="136">
        <v>70</v>
      </c>
      <c r="G61" s="136">
        <v>70</v>
      </c>
      <c r="H61" s="137">
        <v>70</v>
      </c>
    </row>
    <row r="62" spans="2:8" ht="45.75" customHeight="1" thickBot="1">
      <c r="B62" s="138"/>
      <c r="C62" s="1260" t="s">
        <v>590</v>
      </c>
      <c r="D62" s="1261"/>
      <c r="E62" s="1262"/>
      <c r="F62" s="139">
        <v>35</v>
      </c>
      <c r="G62" s="139">
        <v>31</v>
      </c>
      <c r="H62" s="140">
        <v>38</v>
      </c>
    </row>
    <row r="63" spans="2:8" ht="52.5" customHeight="1" thickBot="1">
      <c r="B63" s="141"/>
      <c r="C63" s="1263" t="s">
        <v>51</v>
      </c>
      <c r="D63" s="1263"/>
      <c r="E63" s="1264"/>
      <c r="F63" s="142">
        <v>1308</v>
      </c>
      <c r="G63" s="142">
        <v>1442</v>
      </c>
      <c r="H63" s="143">
        <v>1431</v>
      </c>
    </row>
    <row r="64" spans="2:8" ht="15" customHeight="1"/>
  </sheetData>
  <sheetProtection algorithmName="SHA-512" hashValue="5K9NyZEBMmxNKQIPBze1HYpOhItBqYdaXD4z1i3abeL1Mh+Vqm43EQs6w8jNHFFlp+caxPhNsSSqWh8uLc7x/A==" saltValue="SU4d1fwppE8d6q+2ge7j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T42" sqref="CT42"/>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595</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v>66.8</v>
      </c>
      <c r="BQ51" s="1310"/>
      <c r="BR51" s="1310"/>
      <c r="BS51" s="1310"/>
      <c r="BT51" s="1310"/>
      <c r="BU51" s="1310"/>
      <c r="BV51" s="1310"/>
      <c r="BW51" s="1310"/>
      <c r="BX51" s="1310">
        <v>46.2</v>
      </c>
      <c r="BY51" s="1310"/>
      <c r="BZ51" s="1310"/>
      <c r="CA51" s="1310"/>
      <c r="CB51" s="1310"/>
      <c r="CC51" s="1310"/>
      <c r="CD51" s="1310"/>
      <c r="CE51" s="1310"/>
      <c r="CF51" s="1310">
        <v>41.4</v>
      </c>
      <c r="CG51" s="1310"/>
      <c r="CH51" s="1310"/>
      <c r="CI51" s="1310"/>
      <c r="CJ51" s="1310"/>
      <c r="CK51" s="1310"/>
      <c r="CL51" s="1310"/>
      <c r="CM51" s="1310"/>
      <c r="CN51" s="1310">
        <v>31.6</v>
      </c>
      <c r="CO51" s="1310"/>
      <c r="CP51" s="1310"/>
      <c r="CQ51" s="1310"/>
      <c r="CR51" s="1310"/>
      <c r="CS51" s="1310"/>
      <c r="CT51" s="1310"/>
      <c r="CU51" s="1310"/>
      <c r="CV51" s="1310">
        <v>36</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45.7</v>
      </c>
      <c r="BQ53" s="1310"/>
      <c r="BR53" s="1310"/>
      <c r="BS53" s="1310"/>
      <c r="BT53" s="1310"/>
      <c r="BU53" s="1310"/>
      <c r="BV53" s="1310"/>
      <c r="BW53" s="1310"/>
      <c r="BX53" s="1310">
        <v>47.8</v>
      </c>
      <c r="BY53" s="1310"/>
      <c r="BZ53" s="1310"/>
      <c r="CA53" s="1310"/>
      <c r="CB53" s="1310"/>
      <c r="CC53" s="1310"/>
      <c r="CD53" s="1310"/>
      <c r="CE53" s="1310"/>
      <c r="CF53" s="1310">
        <v>52</v>
      </c>
      <c r="CG53" s="1310"/>
      <c r="CH53" s="1310"/>
      <c r="CI53" s="1310"/>
      <c r="CJ53" s="1310"/>
      <c r="CK53" s="1310"/>
      <c r="CL53" s="1310"/>
      <c r="CM53" s="1310"/>
      <c r="CN53" s="1310">
        <v>54</v>
      </c>
      <c r="CO53" s="1310"/>
      <c r="CP53" s="1310"/>
      <c r="CQ53" s="1310"/>
      <c r="CR53" s="1310"/>
      <c r="CS53" s="1310"/>
      <c r="CT53" s="1310"/>
      <c r="CU53" s="1310"/>
      <c r="CV53" s="1310">
        <v>55.2</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600</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601</v>
      </c>
    </row>
    <row r="64" spans="1:109">
      <c r="B64" s="1280"/>
      <c r="G64" s="1287"/>
      <c r="I64" s="1320"/>
      <c r="J64" s="1320"/>
      <c r="K64" s="1320"/>
      <c r="L64" s="1320"/>
      <c r="M64" s="1320"/>
      <c r="N64" s="1321"/>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595</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c r="B73" s="1280"/>
      <c r="G73" s="1306"/>
      <c r="H73" s="1306"/>
      <c r="I73" s="1306"/>
      <c r="J73" s="1306"/>
      <c r="K73" s="1327"/>
      <c r="L73" s="1327"/>
      <c r="M73" s="1327"/>
      <c r="N73" s="1327"/>
      <c r="AM73" s="1298"/>
      <c r="AN73" s="1309" t="s">
        <v>596</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v>66.8</v>
      </c>
      <c r="BQ73" s="1310"/>
      <c r="BR73" s="1310"/>
      <c r="BS73" s="1310"/>
      <c r="BT73" s="1310"/>
      <c r="BU73" s="1310"/>
      <c r="BV73" s="1310"/>
      <c r="BW73" s="1310"/>
      <c r="BX73" s="1310">
        <v>46.2</v>
      </c>
      <c r="BY73" s="1310"/>
      <c r="BZ73" s="1310"/>
      <c r="CA73" s="1310"/>
      <c r="CB73" s="1310"/>
      <c r="CC73" s="1310"/>
      <c r="CD73" s="1310"/>
      <c r="CE73" s="1310"/>
      <c r="CF73" s="1310">
        <v>41.4</v>
      </c>
      <c r="CG73" s="1310"/>
      <c r="CH73" s="1310"/>
      <c r="CI73" s="1310"/>
      <c r="CJ73" s="1310"/>
      <c r="CK73" s="1310"/>
      <c r="CL73" s="1310"/>
      <c r="CM73" s="1310"/>
      <c r="CN73" s="1310">
        <v>31.6</v>
      </c>
      <c r="CO73" s="1310"/>
      <c r="CP73" s="1310"/>
      <c r="CQ73" s="1310"/>
      <c r="CR73" s="1310"/>
      <c r="CS73" s="1310"/>
      <c r="CT73" s="1310"/>
      <c r="CU73" s="1310"/>
      <c r="CV73" s="1310">
        <v>36</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604</v>
      </c>
      <c r="BC75" s="1309"/>
      <c r="BD75" s="1309"/>
      <c r="BE75" s="1309"/>
      <c r="BF75" s="1309"/>
      <c r="BG75" s="1309"/>
      <c r="BH75" s="1309"/>
      <c r="BI75" s="1309"/>
      <c r="BJ75" s="1309"/>
      <c r="BK75" s="1309"/>
      <c r="BL75" s="1309"/>
      <c r="BM75" s="1309"/>
      <c r="BN75" s="1309"/>
      <c r="BO75" s="1309"/>
      <c r="BP75" s="1310">
        <v>13.8</v>
      </c>
      <c r="BQ75" s="1310"/>
      <c r="BR75" s="1310"/>
      <c r="BS75" s="1310"/>
      <c r="BT75" s="1310"/>
      <c r="BU75" s="1310"/>
      <c r="BV75" s="1310"/>
      <c r="BW75" s="1310"/>
      <c r="BX75" s="1310">
        <v>13</v>
      </c>
      <c r="BY75" s="1310"/>
      <c r="BZ75" s="1310"/>
      <c r="CA75" s="1310"/>
      <c r="CB75" s="1310"/>
      <c r="CC75" s="1310"/>
      <c r="CD75" s="1310"/>
      <c r="CE75" s="1310"/>
      <c r="CF75" s="1310">
        <v>12.2</v>
      </c>
      <c r="CG75" s="1310"/>
      <c r="CH75" s="1310"/>
      <c r="CI75" s="1310"/>
      <c r="CJ75" s="1310"/>
      <c r="CK75" s="1310"/>
      <c r="CL75" s="1310"/>
      <c r="CM75" s="1310"/>
      <c r="CN75" s="1310">
        <v>11.6</v>
      </c>
      <c r="CO75" s="1310"/>
      <c r="CP75" s="1310"/>
      <c r="CQ75" s="1310"/>
      <c r="CR75" s="1310"/>
      <c r="CS75" s="1310"/>
      <c r="CT75" s="1310"/>
      <c r="CU75" s="1310"/>
      <c r="CV75" s="1310">
        <v>10.9</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599</v>
      </c>
      <c r="AO77" s="1305"/>
      <c r="AP77" s="1305"/>
      <c r="AQ77" s="1305"/>
      <c r="AR77" s="1305"/>
      <c r="AS77" s="1305"/>
      <c r="AT77" s="1305"/>
      <c r="AU77" s="1305"/>
      <c r="AV77" s="1305"/>
      <c r="AW77" s="1305"/>
      <c r="AX77" s="1305"/>
      <c r="AY77" s="1305"/>
      <c r="AZ77" s="1305"/>
      <c r="BA77" s="1305"/>
      <c r="BB77" s="1309" t="s">
        <v>605</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L6uvoUBQgEyK8J0pPL4aWUxsk5Vu+1MKzTNf4o+s+NyZe1uWWLOHIvJHzZgmHmK0DvodW2zwhQq7HPNP13EI6g==" saltValue="kJD9y9cieyrLHOpVsqv/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T42" sqref="CT42"/>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607</v>
      </c>
    </row>
  </sheetData>
  <sheetProtection algorithmName="SHA-512" hashValue="awRK4yDmMDKMLeT4V4o8OOEQWfTHGUdiP06P7eTK6PM/7nPFi4GMFbX0HMk148gu/YTYVVOJkD9gKeYruKgZmg==" saltValue="FAMYiUOnz/MXIOWtpLDm2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CT42" sqref="CT4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RHNW3HiKkB7yLILM9QM7/JHjmxVRw3GnGqFjZnP1xqcT0mlS0Ls0jrIQwWmox5tYd/ft9yPsSuAxoVC91H7iMw==" saltValue="uB4fWqhq+Z9+kwnPKQtx3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142916</v>
      </c>
      <c r="E3" s="162"/>
      <c r="F3" s="163">
        <v>280458</v>
      </c>
      <c r="G3" s="164"/>
      <c r="H3" s="165"/>
    </row>
    <row r="4" spans="1:8">
      <c r="A4" s="166"/>
      <c r="B4" s="167"/>
      <c r="C4" s="168"/>
      <c r="D4" s="169">
        <v>25580</v>
      </c>
      <c r="E4" s="170"/>
      <c r="F4" s="171">
        <v>127286</v>
      </c>
      <c r="G4" s="172"/>
      <c r="H4" s="173"/>
    </row>
    <row r="5" spans="1:8">
      <c r="A5" s="154" t="s">
        <v>547</v>
      </c>
      <c r="B5" s="159"/>
      <c r="C5" s="160"/>
      <c r="D5" s="161">
        <v>133114</v>
      </c>
      <c r="E5" s="162"/>
      <c r="F5" s="163">
        <v>291945</v>
      </c>
      <c r="G5" s="164"/>
      <c r="H5" s="165"/>
    </row>
    <row r="6" spans="1:8">
      <c r="A6" s="166"/>
      <c r="B6" s="167"/>
      <c r="C6" s="168"/>
      <c r="D6" s="169">
        <v>63328</v>
      </c>
      <c r="E6" s="170"/>
      <c r="F6" s="171">
        <v>127651</v>
      </c>
      <c r="G6" s="172"/>
      <c r="H6" s="173"/>
    </row>
    <row r="7" spans="1:8">
      <c r="A7" s="154" t="s">
        <v>548</v>
      </c>
      <c r="B7" s="159"/>
      <c r="C7" s="160"/>
      <c r="D7" s="161">
        <v>95250</v>
      </c>
      <c r="E7" s="162"/>
      <c r="F7" s="163">
        <v>291173</v>
      </c>
      <c r="G7" s="164"/>
      <c r="H7" s="165"/>
    </row>
    <row r="8" spans="1:8">
      <c r="A8" s="166"/>
      <c r="B8" s="167"/>
      <c r="C8" s="168"/>
      <c r="D8" s="169">
        <v>56684</v>
      </c>
      <c r="E8" s="170"/>
      <c r="F8" s="171">
        <v>119071</v>
      </c>
      <c r="G8" s="172"/>
      <c r="H8" s="173"/>
    </row>
    <row r="9" spans="1:8">
      <c r="A9" s="154" t="s">
        <v>549</v>
      </c>
      <c r="B9" s="159"/>
      <c r="C9" s="160"/>
      <c r="D9" s="161">
        <v>137688</v>
      </c>
      <c r="E9" s="162"/>
      <c r="F9" s="163">
        <v>271581</v>
      </c>
      <c r="G9" s="164"/>
      <c r="H9" s="165"/>
    </row>
    <row r="10" spans="1:8">
      <c r="A10" s="166"/>
      <c r="B10" s="167"/>
      <c r="C10" s="168"/>
      <c r="D10" s="169">
        <v>61981</v>
      </c>
      <c r="E10" s="170"/>
      <c r="F10" s="171">
        <v>117844</v>
      </c>
      <c r="G10" s="172"/>
      <c r="H10" s="173"/>
    </row>
    <row r="11" spans="1:8">
      <c r="A11" s="154" t="s">
        <v>550</v>
      </c>
      <c r="B11" s="159"/>
      <c r="C11" s="160"/>
      <c r="D11" s="161">
        <v>158382</v>
      </c>
      <c r="E11" s="162"/>
      <c r="F11" s="163">
        <v>268375</v>
      </c>
      <c r="G11" s="164"/>
      <c r="H11" s="165"/>
    </row>
    <row r="12" spans="1:8">
      <c r="A12" s="166"/>
      <c r="B12" s="167"/>
      <c r="C12" s="174"/>
      <c r="D12" s="169">
        <v>32604</v>
      </c>
      <c r="E12" s="170"/>
      <c r="F12" s="171">
        <v>119602</v>
      </c>
      <c r="G12" s="172"/>
      <c r="H12" s="173"/>
    </row>
    <row r="13" spans="1:8">
      <c r="A13" s="154"/>
      <c r="B13" s="159"/>
      <c r="C13" s="175"/>
      <c r="D13" s="176">
        <v>133470</v>
      </c>
      <c r="E13" s="177"/>
      <c r="F13" s="178">
        <v>280706</v>
      </c>
      <c r="G13" s="179"/>
      <c r="H13" s="165"/>
    </row>
    <row r="14" spans="1:8">
      <c r="A14" s="166"/>
      <c r="B14" s="167"/>
      <c r="C14" s="168"/>
      <c r="D14" s="169">
        <v>48035</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6.11</v>
      </c>
      <c r="C19" s="180">
        <f>ROUND(VALUE(SUBSTITUTE(実質収支比率等に係る経年分析!G$48,"▲","-")),2)</f>
        <v>6.16</v>
      </c>
      <c r="D19" s="180">
        <f>ROUND(VALUE(SUBSTITUTE(実質収支比率等に係る経年分析!H$48,"▲","-")),2)</f>
        <v>5.63</v>
      </c>
      <c r="E19" s="180">
        <f>ROUND(VALUE(SUBSTITUTE(実質収支比率等に係る経年分析!I$48,"▲","-")),2)</f>
        <v>5.77</v>
      </c>
      <c r="F19" s="180">
        <f>ROUND(VALUE(SUBSTITUTE(実質収支比率等に係る経年分析!J$48,"▲","-")),2)</f>
        <v>6.67</v>
      </c>
    </row>
    <row r="20" spans="1:11">
      <c r="A20" s="180" t="s">
        <v>55</v>
      </c>
      <c r="B20" s="180">
        <f>ROUND(VALUE(SUBSTITUTE(実質収支比率等に係る経年分析!F$47,"▲","-")),2)</f>
        <v>18.489999999999998</v>
      </c>
      <c r="C20" s="180">
        <f>ROUND(VALUE(SUBSTITUTE(実質収支比率等に係る経年分析!G$47,"▲","-")),2)</f>
        <v>18.86</v>
      </c>
      <c r="D20" s="180">
        <f>ROUND(VALUE(SUBSTITUTE(実質収支比率等に係る経年分析!H$47,"▲","-")),2)</f>
        <v>17.78</v>
      </c>
      <c r="E20" s="180">
        <f>ROUND(VALUE(SUBSTITUTE(実質収支比率等に係る経年分析!I$47,"▲","-")),2)</f>
        <v>17.59</v>
      </c>
      <c r="F20" s="180">
        <f>ROUND(VALUE(SUBSTITUTE(実質収支比率等に係る経年分析!J$47,"▲","-")),2)</f>
        <v>17.510000000000002</v>
      </c>
    </row>
    <row r="21" spans="1:11">
      <c r="A21" s="180" t="s">
        <v>56</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-1.63</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0.92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590</v>
      </c>
      <c r="E42" s="182"/>
      <c r="F42" s="182"/>
      <c r="G42" s="182">
        <f>'実質公債費比率（分子）の構造'!L$52</f>
        <v>617</v>
      </c>
      <c r="H42" s="182"/>
      <c r="I42" s="182"/>
      <c r="J42" s="182">
        <f>'実質公債費比率（分子）の構造'!M$52</f>
        <v>599</v>
      </c>
      <c r="K42" s="182"/>
      <c r="L42" s="182"/>
      <c r="M42" s="182">
        <f>'実質公債費比率（分子）の構造'!N$52</f>
        <v>573</v>
      </c>
      <c r="N42" s="182"/>
      <c r="O42" s="182"/>
      <c r="P42" s="182">
        <f>'実質公債費比率（分子）の構造'!O$52</f>
        <v>570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5</v>
      </c>
      <c r="C44" s="182"/>
      <c r="D44" s="182"/>
      <c r="E44" s="182">
        <f>'実質公債費比率（分子）の構造'!L$50</f>
        <v>5</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7</v>
      </c>
      <c r="C45" s="182"/>
      <c r="D45" s="182"/>
      <c r="E45" s="182">
        <f>'実質公債費比率（分子）の構造'!L$49</f>
        <v>8</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c r="A46" s="182" t="s">
        <v>67</v>
      </c>
      <c r="B46" s="182">
        <f>'実質公債費比率（分子）の構造'!K$48</f>
        <v>146</v>
      </c>
      <c r="C46" s="182"/>
      <c r="D46" s="182"/>
      <c r="E46" s="182">
        <f>'実質公債費比率（分子）の構造'!L$48</f>
        <v>140</v>
      </c>
      <c r="F46" s="182"/>
      <c r="G46" s="182"/>
      <c r="H46" s="182">
        <f>'実質公債費比率（分子）の構造'!M$48</f>
        <v>136</v>
      </c>
      <c r="I46" s="182"/>
      <c r="J46" s="182"/>
      <c r="K46" s="182">
        <f>'実質公債費比率（分子）の構造'!N$48</f>
        <v>129</v>
      </c>
      <c r="L46" s="182"/>
      <c r="M46" s="182"/>
      <c r="N46" s="182">
        <f>'実質公債費比率（分子）の構造'!O$48</f>
        <v>138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722</v>
      </c>
      <c r="C49" s="182"/>
      <c r="D49" s="182"/>
      <c r="E49" s="182">
        <f>'実質公債費比率（分子）の構造'!L$45</f>
        <v>727</v>
      </c>
      <c r="F49" s="182"/>
      <c r="G49" s="182"/>
      <c r="H49" s="182">
        <f>'実質公債費比率（分子）の構造'!M$45</f>
        <v>718</v>
      </c>
      <c r="I49" s="182"/>
      <c r="J49" s="182"/>
      <c r="K49" s="182">
        <f>'実質公債費比率（分子）の構造'!N$45</f>
        <v>684</v>
      </c>
      <c r="L49" s="182"/>
      <c r="M49" s="182"/>
      <c r="N49" s="182">
        <f>'実質公債費比率（分子）の構造'!O$45</f>
        <v>647</v>
      </c>
      <c r="O49" s="182"/>
      <c r="P49" s="182"/>
    </row>
    <row r="50" spans="1:16">
      <c r="A50" s="182" t="s">
        <v>71</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265</v>
      </c>
      <c r="J50" s="182" t="e">
        <f>NA()</f>
        <v>#N/A</v>
      </c>
      <c r="K50" s="182" t="e">
        <f>NA()</f>
        <v>#N/A</v>
      </c>
      <c r="L50" s="182">
        <f>IF(ISNUMBER('実質公債費比率（分子）の構造'!N$53),'実質公債費比率（分子）の構造'!N$53,NA())</f>
        <v>251</v>
      </c>
      <c r="M50" s="182" t="e">
        <f>NA()</f>
        <v>#N/A</v>
      </c>
      <c r="N50" s="182" t="e">
        <f>NA()</f>
        <v>#N/A</v>
      </c>
      <c r="O50" s="182">
        <f>IF(ISNUMBER('実質公債費比率（分子）の構造'!O$53),'実質公債費比率（分子）の構造'!O$53,NA())</f>
        <v>226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4652</v>
      </c>
      <c r="E56" s="181"/>
      <c r="F56" s="181"/>
      <c r="G56" s="181">
        <f>'将来負担比率（分子）の構造'!J$52</f>
        <v>4662</v>
      </c>
      <c r="H56" s="181"/>
      <c r="I56" s="181"/>
      <c r="J56" s="181">
        <f>'将来負担比率（分子）の構造'!K$52</f>
        <v>4497</v>
      </c>
      <c r="K56" s="181"/>
      <c r="L56" s="181"/>
      <c r="M56" s="181">
        <f>'将来負担比率（分子）の構造'!L$52</f>
        <v>4541</v>
      </c>
      <c r="N56" s="181"/>
      <c r="O56" s="181"/>
      <c r="P56" s="181">
        <f>'将来負担比率（分子）の構造'!M$52</f>
        <v>4504</v>
      </c>
    </row>
    <row r="57" spans="1:16">
      <c r="A57" s="181" t="s">
        <v>42</v>
      </c>
      <c r="B57" s="181"/>
      <c r="C57" s="181"/>
      <c r="D57" s="181">
        <f>'将来負担比率（分子）の構造'!I$51</f>
        <v>772</v>
      </c>
      <c r="E57" s="181"/>
      <c r="F57" s="181"/>
      <c r="G57" s="181">
        <f>'将来負担比率（分子）の構造'!J$51</f>
        <v>796</v>
      </c>
      <c r="H57" s="181"/>
      <c r="I57" s="181"/>
      <c r="J57" s="181">
        <f>'将来負担比率（分子）の構造'!K$51</f>
        <v>772</v>
      </c>
      <c r="K57" s="181"/>
      <c r="L57" s="181"/>
      <c r="M57" s="181">
        <f>'将来負担比率（分子）の構造'!L$51</f>
        <v>670</v>
      </c>
      <c r="N57" s="181"/>
      <c r="O57" s="181"/>
      <c r="P57" s="181">
        <f>'将来負担比率（分子）の構造'!M$51</f>
        <v>609</v>
      </c>
    </row>
    <row r="58" spans="1:16">
      <c r="A58" s="181" t="s">
        <v>41</v>
      </c>
      <c r="B58" s="181"/>
      <c r="C58" s="181"/>
      <c r="D58" s="181">
        <f>'将来負担比率（分子）の構造'!I$50</f>
        <v>1300</v>
      </c>
      <c r="E58" s="181"/>
      <c r="F58" s="181"/>
      <c r="G58" s="181">
        <f>'将来負担比率（分子）の構造'!J$50</f>
        <v>1427</v>
      </c>
      <c r="H58" s="181"/>
      <c r="I58" s="181"/>
      <c r="J58" s="181">
        <f>'将来負担比率（分子）の構造'!K$50</f>
        <v>1456</v>
      </c>
      <c r="K58" s="181"/>
      <c r="L58" s="181"/>
      <c r="M58" s="181">
        <f>'将来負担比率（分子）の構造'!L$50</f>
        <v>1616</v>
      </c>
      <c r="N58" s="181"/>
      <c r="O58" s="181"/>
      <c r="P58" s="181">
        <f>'将来負担比率（分子）の構造'!M$50</f>
        <v>1601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709</v>
      </c>
      <c r="C62" s="181"/>
      <c r="D62" s="181"/>
      <c r="E62" s="181">
        <f>'将来負担比率（分子）の構造'!J$45</f>
        <v>556</v>
      </c>
      <c r="F62" s="181"/>
      <c r="G62" s="181"/>
      <c r="H62" s="181">
        <f>'将来負担比率（分子）の構造'!K$45</f>
        <v>519</v>
      </c>
      <c r="I62" s="181"/>
      <c r="J62" s="181"/>
      <c r="K62" s="181">
        <f>'将来負担比率（分子）の構造'!L$45</f>
        <v>574</v>
      </c>
      <c r="L62" s="181"/>
      <c r="M62" s="181"/>
      <c r="N62" s="181">
        <f>'将来負担比率（分子）の構造'!M$45</f>
        <v>493</v>
      </c>
      <c r="O62" s="181"/>
      <c r="P62" s="181"/>
    </row>
    <row r="63" spans="1:16">
      <c r="A63" s="181" t="s">
        <v>34</v>
      </c>
      <c r="B63" s="181">
        <f>'将来負担比率（分子）の構造'!I$44</f>
        <v>64</v>
      </c>
      <c r="C63" s="181"/>
      <c r="D63" s="181"/>
      <c r="E63" s="181">
        <f>'将来負担比率（分子）の構造'!J$44</f>
        <v>57</v>
      </c>
      <c r="F63" s="181"/>
      <c r="G63" s="181"/>
      <c r="H63" s="181">
        <f>'将来負担比率（分子）の構造'!K$44</f>
        <v>48</v>
      </c>
      <c r="I63" s="181"/>
      <c r="J63" s="181"/>
      <c r="K63" s="181">
        <f>'将来負担比率（分子）の構造'!L$44</f>
        <v>40</v>
      </c>
      <c r="L63" s="181"/>
      <c r="M63" s="181"/>
      <c r="N63" s="181">
        <f>'将来負担比率（分子）の構造'!M$44</f>
        <v>31</v>
      </c>
      <c r="O63" s="181"/>
      <c r="P63" s="181"/>
    </row>
    <row r="64" spans="1:16">
      <c r="A64" s="181" t="s">
        <v>33</v>
      </c>
      <c r="B64" s="181">
        <f>'将来負担比率（分子）の構造'!I$43</f>
        <v>1275</v>
      </c>
      <c r="C64" s="181"/>
      <c r="D64" s="181"/>
      <c r="E64" s="181">
        <f>'将来負担比率（分子）の構造'!J$43</f>
        <v>1337</v>
      </c>
      <c r="F64" s="181"/>
      <c r="G64" s="181"/>
      <c r="H64" s="181">
        <f>'将来負担比率（分子）の構造'!K$43</f>
        <v>1295</v>
      </c>
      <c r="I64" s="181"/>
      <c r="J64" s="181"/>
      <c r="K64" s="181">
        <f>'将来負担比率（分子）の構造'!L$43</f>
        <v>1148</v>
      </c>
      <c r="L64" s="181"/>
      <c r="M64" s="181"/>
      <c r="N64" s="181">
        <f>'将来負担比率（分子）の構造'!M$43</f>
        <v>1050</v>
      </c>
      <c r="O64" s="181"/>
      <c r="P64" s="181"/>
    </row>
    <row r="65" spans="1:16">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6154</v>
      </c>
      <c r="C66" s="181"/>
      <c r="D66" s="181"/>
      <c r="E66" s="181">
        <f>'将来負担比率（分子）の構造'!J$41</f>
        <v>5962</v>
      </c>
      <c r="F66" s="181"/>
      <c r="G66" s="181"/>
      <c r="H66" s="181">
        <f>'将来負担比率（分子）の構造'!K$41</f>
        <v>5790</v>
      </c>
      <c r="I66" s="181"/>
      <c r="J66" s="181"/>
      <c r="K66" s="181">
        <f>'将来負担比率（分子）の構造'!L$41</f>
        <v>5784</v>
      </c>
      <c r="L66" s="181"/>
      <c r="M66" s="181"/>
      <c r="N66" s="181">
        <f>'将来負担比率（分子）の構造'!M$41</f>
        <v>5969</v>
      </c>
      <c r="O66" s="181"/>
      <c r="P66" s="181"/>
    </row>
    <row r="67" spans="1:16">
      <c r="A67" s="181" t="s">
        <v>75</v>
      </c>
      <c r="B67" s="181" t="e">
        <f>NA()</f>
        <v>#N/A</v>
      </c>
      <c r="C67" s="181">
        <f>IF(ISNUMBER('将来負担比率（分子）の構造'!I$53), IF('将来負担比率（分子）の構造'!I$53 &lt; 0, 0, '将来負担比率（分子）の構造'!I$53), NA())</f>
        <v>1482</v>
      </c>
      <c r="D67" s="181" t="e">
        <f>NA()</f>
        <v>#N/A</v>
      </c>
      <c r="E67" s="181" t="e">
        <f>NA()</f>
        <v>#N/A</v>
      </c>
      <c r="F67" s="181">
        <f>IF(ISNUMBER('将来負担比率（分子）の構造'!J$53), IF('将来負担比率（分子）の構造'!J$53 &lt; 0, 0, '将来負担比率（分子）の構造'!J$53), NA())</f>
        <v>1027</v>
      </c>
      <c r="G67" s="181" t="e">
        <f>NA()</f>
        <v>#N/A</v>
      </c>
      <c r="H67" s="181" t="e">
        <f>NA()</f>
        <v>#N/A</v>
      </c>
      <c r="I67" s="181">
        <f>IF(ISNUMBER('将来負担比率（分子）の構造'!K$53), IF('将来負担比率（分子）の構造'!K$53 &lt; 0, 0, '将来負担比率（分子）の構造'!K$53), NA())</f>
        <v>926</v>
      </c>
      <c r="J67" s="181" t="e">
        <f>NA()</f>
        <v>#N/A</v>
      </c>
      <c r="K67" s="181" t="e">
        <f>NA()</f>
        <v>#N/A</v>
      </c>
      <c r="L67" s="181">
        <f>IF(ISNUMBER('将来負担比率（分子）の構造'!L$53), IF('将来負担比率（分子）の構造'!L$53 &lt; 0, 0, '将来負担比率（分子）の構造'!L$53), NA())</f>
        <v>719</v>
      </c>
      <c r="M67" s="181" t="e">
        <f>NA()</f>
        <v>#N/A</v>
      </c>
      <c r="N67" s="181" t="e">
        <f>NA()</f>
        <v>#N/A</v>
      </c>
      <c r="O67" s="181">
        <f>IF(ISNUMBER('将来負担比率（分子）の構造'!M$53), IF('将来負担比率（分子）の構造'!M$53 &lt; 0, 0, '将来負担比率（分子）の構造'!M$53), NA())</f>
        <v>828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487</v>
      </c>
      <c r="C72" s="185">
        <f>基金残高に係る経年分析!G55</f>
        <v>487</v>
      </c>
      <c r="D72" s="185">
        <f>基金残高に係る経年分析!H55</f>
        <v>487</v>
      </c>
    </row>
    <row r="73" spans="1:16">
      <c r="A73" s="184" t="s">
        <v>78</v>
      </c>
      <c r="B73" s="185">
        <f>基金残高に係る経年分析!F56</f>
        <v>50</v>
      </c>
      <c r="C73" s="185">
        <f>基金残高に係る経年分析!G56</f>
        <v>66</v>
      </c>
      <c r="D73" s="185">
        <f>基金残高に係る経年分析!H56</f>
        <v>80</v>
      </c>
    </row>
    <row r="74" spans="1:16">
      <c r="A74" s="184" t="s">
        <v>79</v>
      </c>
      <c r="B74" s="185">
        <f>基金残高に係る経年分析!F57</f>
        <v>771</v>
      </c>
      <c r="C74" s="185">
        <f>基金残高に係る経年分析!G57</f>
        <v>889</v>
      </c>
      <c r="D74" s="185">
        <f>基金残高に係る経年分析!H57</f>
        <v>864</v>
      </c>
    </row>
  </sheetData>
  <sheetProtection algorithmName="SHA-512" hashValue="8LREQKqvLH7O/4vjd5U2VeXfoy/wkSOhlQdL8iCS5MCCNns1cwJqkacydAUz4dlK8fWrAW4b5Nd2lniWoV26bA==" saltValue="eLeqrGtI1MwkqqKa/jdv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島崎　貴義</cp:lastModifiedBy>
  <cp:lastPrinted>2021-03-02T23:41:13Z</cp:lastPrinted>
  <dcterms:created xsi:type="dcterms:W3CDTF">2021-02-05T00:38:20Z</dcterms:created>
  <dcterms:modified xsi:type="dcterms:W3CDTF">2021-09-18T02:11:50Z</dcterms:modified>
  <cp:category/>
</cp:coreProperties>
</file>