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W:\soumu\04-財務会計\059財政状況\10財政状況の分析(資料集など）\財政状況資料集H30\2回目　平成30年度財政状況資料集の作成及び提出について\回答\"/>
    </mc:Choice>
  </mc:AlternateContent>
  <bookViews>
    <workbookView xWindow="0" yWindow="0" windowWidth="19200" windowHeight="11610" firstSheet="11" activeTab="1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E37" i="10"/>
  <c r="AM37" i="10"/>
  <c r="U37" i="10"/>
  <c r="C37" i="10"/>
  <c r="AM36" i="10"/>
  <c r="U36" i="10"/>
  <c r="C36" i="10"/>
  <c r="AM35" i="10"/>
  <c r="C35" i="10"/>
  <c r="AM34" i="10"/>
  <c r="U34" i="10"/>
  <c r="U35" i="10" s="1"/>
  <c r="BE34" i="10" s="1"/>
  <c r="BE35" i="10" s="1"/>
  <c r="BE36" i="10" s="1"/>
  <c r="C34" i="10"/>
  <c r="BW34" i="10" l="1"/>
  <c r="BW35" i="10" s="1"/>
  <c r="BW36" i="10" s="1"/>
  <c r="BW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CO36" i="10" s="1"/>
</calcChain>
</file>

<file path=xl/sharedStrings.xml><?xml version="1.0" encoding="utf-8"?>
<sst xmlns="http://schemas.openxmlformats.org/spreadsheetml/2006/main" count="1102" uniqueCount="594">
  <si>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</si>
  <si>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</si>
  <si>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</si>
  <si>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</si>
  <si>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</si>
  <si>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</si>
  <si>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</si>
  <si>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</si>
  <si>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</si>
  <si>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</si>
  <si>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</si>
  <si>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</si>
  <si>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</si>
  <si>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</si>
  <si>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</si>
  <si>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</si>
  <si>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</si>
  <si>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</si>
  <si>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</si>
  <si>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</si>
  <si>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</si>
  <si>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</si>
  <si>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</si>
  <si>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</si>
  <si>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</si>
  <si>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</si>
  <si>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</si>
  <si>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</si>
  <si>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</si>
  <si>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</si>
  <si>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</si>
  <si>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</si>
  <si>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</si>
  <si>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</si>
  <si>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</si>
  <si>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</si>
  <si>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</si>
  <si>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</si>
  <si>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</si>
  <si>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</si>
  <si>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</si>
  <si>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</si>
  <si>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</si>
  <si>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</si>
  <si>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</si>
  <si>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</si>
  <si>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</si>
  <si>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</si>
  <si>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</si>
  <si>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</si>
  <si>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</si>
  <si>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</si>
  <si>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</si>
  <si>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</si>
  <si>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</si>
  <si>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</si>
  <si>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</si>
  <si>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</si>
  <si>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</si>
  <si>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</si>
  <si>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</si>
  <si>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</si>
  <si>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</si>
  <si>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</si>
  <si>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</si>
  <si>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</si>
  <si>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</si>
  <si>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</si>
  <si>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</si>
  <si>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</si>
  <si>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</si>
  <si>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</si>
  <si>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</si>
  <si>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</si>
  <si>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</si>
  <si>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</si>
  <si>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</si>
  <si>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</si>
  <si>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</si>
  <si>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</si>
  <si>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</si>
  <si>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</si>
  <si>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</si>
  <si>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</si>
  <si>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</si>
  <si>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</si>
  <si>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</si>
  <si>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</si>
  <si>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</si>
  <si>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</si>
  <si>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</si>
  <si>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</si>
  <si>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</si>
  <si>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</si>
  <si>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</si>
  <si>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</si>
  <si>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</si>
  <si>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ニセコ町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</si>
  <si>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</si>
  <si>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</si>
  <si>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</si>
  <si>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</si>
  <si>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</si>
  <si>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</si>
  <si>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</si>
  <si>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</si>
  <si>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</si>
  <si>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</si>
  <si>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</si>
  <si>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</si>
  <si>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</si>
  <si>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</si>
  <si>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</si>
  <si>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</si>
  <si>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</si>
  <si>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</si>
  <si>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</si>
  <si>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</si>
  <si>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</si>
  <si>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</si>
  <si>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</si>
  <si>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</si>
  <si>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</si>
  <si>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2.8</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</si>
  <si>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</si>
  <si>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</si>
  <si>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</si>
  <si>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</si>
  <si>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</si>
  <si>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</si>
  <si>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</si>
  <si>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</si>
  <si>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</si>
  <si>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</si>
  <si>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</si>
  <si>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</si>
  <si>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</si>
  <si>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</si>
  <si>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</si>
  <si>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</si>
  <si>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</si>
  <si>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</si>
  <si>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</si>
  <si>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</si>
  <si>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</si>
  <si>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</si>
  <si>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</si>
  <si>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</si>
  <si>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</si>
  <si>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4"/>
  </si>
  <si>
    <t>うち日本人(％)</t>
    <phoneticPr fontId="5"/>
  </si>
  <si>
    <t>0.5</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</si>
  <si>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</si>
  <si>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</si>
  <si>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</si>
  <si>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</si>
  <si>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</si>
  <si>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</si>
  <si>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</si>
  <si>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</si>
  <si>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</si>
  <si>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</si>
  <si>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</si>
  <si>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</si>
  <si>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</si>
  <si>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</si>
  <si>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</si>
  <si>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</si>
  <si>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</si>
  <si>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</si>
  <si>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</si>
  <si>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</si>
  <si>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</si>
  <si>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</si>
  <si>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</si>
  <si>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</si>
  <si>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</si>
  <si>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</si>
  <si>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</si>
  <si>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</si>
  <si>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</si>
  <si>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</si>
  <si>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</si>
  <si>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</si>
  <si>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</si>
  <si>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</si>
  <si>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</si>
  <si>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</si>
  <si>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</si>
  <si>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</si>
  <si>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</si>
  <si>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</si>
  <si>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</si>
  <si>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</si>
  <si>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</si>
  <si>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</si>
  <si>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</si>
  <si>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</si>
  <si>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</si>
  <si>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</si>
  <si>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</si>
  <si>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</si>
  <si>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</si>
  <si>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</si>
  <si>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</si>
  <si>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</si>
  <si>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</si>
  <si>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</si>
  <si>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</si>
  <si>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</si>
  <si>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北海道ニセコ町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</si>
  <si>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</si>
  <si>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</si>
  <si>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</si>
  <si>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</si>
  <si>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</si>
  <si>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</si>
  <si>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</si>
  <si>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</si>
  <si>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</si>
  <si>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</si>
  <si>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</si>
  <si>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</si>
  <si>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</si>
  <si>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</si>
  <si>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</si>
  <si>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</si>
  <si>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</si>
  <si>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</si>
  <si>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</si>
  <si>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</si>
  <si>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</si>
  <si>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</si>
  <si>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</si>
  <si>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</si>
  <si>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</si>
  <si>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</si>
  <si>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</si>
  <si>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</si>
  <si>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</si>
  <si>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</si>
  <si>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</si>
  <si>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</si>
  <si>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</si>
  <si>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</si>
  <si>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</si>
  <si>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</si>
  <si>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</si>
  <si>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</si>
  <si>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</si>
  <si>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</si>
  <si>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</si>
  <si>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</si>
  <si>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</si>
  <si>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</si>
  <si>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</si>
  <si>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</si>
  <si>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</si>
  <si>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</si>
  <si>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</si>
  <si>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</si>
  <si>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</si>
  <si>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</si>
  <si>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</si>
  <si>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</si>
  <si>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</si>
  <si>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</si>
  <si>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</si>
  <si>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</si>
  <si>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</si>
  <si>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</si>
  <si>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</si>
  <si>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</si>
  <si>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</si>
  <si>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</si>
  <si>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</si>
  <si>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</si>
  <si>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</si>
  <si>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</si>
  <si>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</si>
  <si>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</si>
  <si>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</si>
  <si>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</si>
  <si>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</si>
  <si>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</si>
  <si>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</si>
  <si>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</si>
  <si>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</si>
  <si>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</si>
  <si>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</si>
  <si>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</si>
  <si>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</si>
  <si>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</si>
  <si>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</si>
  <si>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</si>
  <si>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</si>
  <si>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</si>
  <si>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</si>
  <si>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</si>
  <si>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</si>
  <si>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</si>
  <si>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</si>
  <si>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</si>
  <si>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</si>
  <si>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</si>
  <si>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</si>
  <si>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</si>
  <si>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</si>
  <si>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</si>
  <si>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</si>
  <si>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</si>
  <si>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</si>
  <si>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</si>
  <si>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</si>
  <si>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</si>
  <si>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</si>
  <si>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</si>
  <si>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</si>
  <si>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</si>
  <si>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</si>
  <si>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</si>
  <si>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</si>
  <si>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</si>
  <si>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</si>
  <si>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</si>
  <si>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</si>
  <si>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</si>
  <si>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</si>
  <si>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</si>
  <si>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</si>
  <si>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</si>
  <si>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</si>
  <si>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</si>
  <si>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</si>
  <si>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</si>
  <si>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</si>
  <si>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</si>
  <si>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</si>
  <si>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</si>
  <si>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</si>
  <si>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</si>
  <si>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</si>
  <si>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</si>
  <si>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</si>
  <si>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</si>
  <si>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</si>
  <si>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</si>
  <si>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</si>
  <si>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</si>
  <si>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</si>
  <si>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</si>
  <si>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</si>
  <si>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</si>
  <si>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</si>
  <si>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</si>
  <si>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</si>
  <si>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</si>
  <si>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</si>
  <si>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</si>
  <si>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北海道ニセコ町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</si>
  <si>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</si>
  <si>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</si>
  <si>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</si>
  <si>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</si>
  <si>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</si>
  <si>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</si>
  <si>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</si>
  <si>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</si>
  <si>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</si>
  <si>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</si>
  <si>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</si>
  <si>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</si>
  <si>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</si>
  <si>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</si>
  <si>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</si>
  <si>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</si>
  <si>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</si>
  <si>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</si>
  <si>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</si>
  <si>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</si>
  <si>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</si>
  <si>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</si>
  <si>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</si>
  <si>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</si>
  <si>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</si>
  <si>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</si>
  <si>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</si>
  <si>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</si>
  <si>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</si>
  <si>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</si>
  <si>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</si>
  <si>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</si>
  <si>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</si>
  <si>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</si>
  <si>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</si>
  <si>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</si>
  <si>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簡易水道事業特別会計</t>
    <phoneticPr fontId="5"/>
  </si>
  <si>
    <t>法非適用企業</t>
    <phoneticPr fontId="5"/>
  </si>
  <si>
    <t>公共下水道事業特別会計</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</si>
  <si>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</si>
  <si>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</si>
  <si>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</si>
  <si>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</si>
  <si>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</si>
  <si>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</si>
  <si>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</si>
  <si>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</si>
  <si>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</si>
  <si>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</si>
  <si>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</si>
  <si>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</si>
  <si>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</si>
  <si>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</si>
  <si>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</si>
  <si>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</si>
  <si>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</si>
  <si>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</si>
  <si>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</si>
  <si>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</si>
  <si>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</si>
  <si>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</si>
  <si>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</si>
  <si>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</si>
  <si>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</si>
  <si>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</si>
  <si>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</si>
  <si>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</si>
  <si>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</si>
  <si>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</si>
  <si>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</si>
  <si>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</si>
  <si>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</si>
  <si>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</si>
  <si>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</si>
  <si>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</si>
  <si>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</si>
  <si>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</si>
  <si>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</si>
  <si>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</si>
  <si>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</si>
  <si>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</si>
  <si>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</si>
  <si>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</si>
  <si>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</si>
  <si>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</si>
  <si>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</si>
  <si>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</si>
  <si>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</si>
  <si>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</si>
  <si>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</si>
  <si>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</si>
  <si>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</si>
  <si>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t>
    <phoneticPr fontId="5"/>
  </si>
  <si>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</si>
  <si>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</si>
  <si>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</si>
  <si>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</si>
  <si>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</si>
  <si>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</si>
  <si>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</si>
  <si>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</si>
  <si>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</si>
  <si>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</si>
  <si>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</si>
  <si>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農業集落排水事業特別会計</t>
    <phoneticPr fontId="5"/>
  </si>
  <si>
    <t>(Ｆ)</t>
    <phoneticPr fontId="5"/>
  </si>
  <si>
    <t>後期高齢者医療特別会計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</si>
  <si>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</si>
  <si>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</si>
  <si>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</si>
  <si>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</si>
  <si>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</si>
  <si>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</si>
  <si>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</si>
  <si>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</si>
  <si>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</si>
  <si>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</si>
  <si>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</si>
  <si>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</si>
  <si>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</si>
  <si>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</si>
  <si>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</si>
  <si>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</si>
  <si>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</si>
  <si>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</si>
  <si>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</si>
  <si>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</si>
  <si>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</si>
  <si>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</si>
  <si>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</si>
  <si>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</si>
  <si>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</si>
  <si>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</si>
  <si>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</si>
  <si>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</si>
  <si>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</si>
  <si>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</si>
  <si>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</si>
  <si>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</si>
  <si>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</si>
  <si>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</si>
  <si>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</si>
  <si>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</si>
  <si>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</si>
  <si>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</si>
  <si>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</si>
  <si>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</si>
  <si>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</si>
  <si>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</si>
  <si>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</si>
  <si>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</si>
  <si>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</si>
  <si>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</si>
  <si>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</si>
  <si>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</si>
  <si>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</si>
  <si>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</si>
  <si>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</si>
  <si>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</si>
  <si>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</si>
  <si>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</si>
  <si>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</si>
  <si>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</si>
  <si>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</si>
  <si>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</si>
  <si>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</si>
  <si>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</si>
  <si>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</si>
  <si>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</si>
  <si>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</si>
  <si>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</si>
  <si>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</si>
  <si>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</si>
  <si>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</si>
  <si>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</si>
  <si>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</si>
  <si>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</si>
  <si>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</si>
  <si>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</si>
  <si>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</si>
  <si>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</si>
  <si>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</si>
  <si>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</si>
  <si>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</si>
  <si>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</si>
  <si>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</si>
  <si>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</si>
  <si>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</si>
  <si>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</si>
  <si>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</si>
  <si>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</si>
  <si>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</si>
  <si>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</si>
  <si>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1.63</t>
  </si>
  <si>
    <t>一般会計</t>
  </si>
  <si>
    <t>国民健康保険事業特別会計</t>
  </si>
  <si>
    <t>簡易水道事業特別会計</t>
  </si>
  <si>
    <t>公共下水道事業特別会計</t>
  </si>
  <si>
    <t>農業集落排水事業特別会計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</si>
  <si>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</si>
  <si>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</si>
  <si>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</si>
  <si>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</si>
  <si>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</si>
  <si>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</si>
  <si>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</si>
  <si>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</si>
  <si>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t>
    <phoneticPr fontId="2"/>
  </si>
  <si>
    <t>後志広域連合</t>
    <rPh sb="0" eb="2">
      <t>シリベシ</t>
    </rPh>
    <rPh sb="2" eb="4">
      <t>コウイキ</t>
    </rPh>
    <rPh sb="4" eb="6">
      <t>レンゴウ</t>
    </rPh>
    <phoneticPr fontId="2"/>
  </si>
  <si>
    <t>羊蹄山麓衛生組合</t>
    <rPh sb="0" eb="2">
      <t>ヨウテイ</t>
    </rPh>
    <rPh sb="2" eb="4">
      <t>サンロク</t>
    </rPh>
    <rPh sb="4" eb="6">
      <t>エイセイ</t>
    </rPh>
    <rPh sb="6" eb="8">
      <t>クミアイ</t>
    </rPh>
    <phoneticPr fontId="2"/>
  </si>
  <si>
    <t>羊蹄山ろく消防組合</t>
    <rPh sb="0" eb="2">
      <t>ヨウテイ</t>
    </rPh>
    <rPh sb="2" eb="3">
      <t>サン</t>
    </rPh>
    <rPh sb="5" eb="7">
      <t>ショウボウ</t>
    </rPh>
    <rPh sb="7" eb="9">
      <t>クミアイ</t>
    </rPh>
    <phoneticPr fontId="2"/>
  </si>
  <si>
    <t>後志教育研修センター</t>
    <rPh sb="0" eb="2">
      <t>シリベシ</t>
    </rPh>
    <rPh sb="2" eb="4">
      <t>キョウイク</t>
    </rPh>
    <rPh sb="4" eb="6">
      <t>ケンシュウ</t>
    </rPh>
    <phoneticPr fontId="2"/>
  </si>
  <si>
    <t>キラットニセコ</t>
    <phoneticPr fontId="2"/>
  </si>
  <si>
    <t>○</t>
    <phoneticPr fontId="2"/>
  </si>
  <si>
    <t>ニセコ町土地開発公社</t>
    <phoneticPr fontId="2"/>
  </si>
  <si>
    <t>ニセコリゾート観光協会</t>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</si>
  <si>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</si>
  <si>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</si>
  <si>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</si>
  <si>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</si>
  <si>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</si>
  <si>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</si>
  <si>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将来負担比率及び実質公債費比率ともに類似団体と比較して高くなっているが、平成２６年度以降、計画的な投資的事業の展開を進め、地方債残高の減少を図り、両比率とも減少傾向に転じている。引き続き投資的事業の優先順位付け、公共施設の長寿命化を進め、将来を見据えた計画的な投資を実施しながら財政の健全化に努める。</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</si>
  <si>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</si>
  <si>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</si>
  <si>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</si>
  <si>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将来負担比率が類似団体と比べて高い水準にある一方、有形固定資産減価償却率は類似団体よりも低い水準となっている。これは、これまでの公共施設等の長寿命化施策を積極的に進めてきたことによるものと考えられる。一時的に将来負担は高くなるが、今後、公共施設等の維持管理に要する経費は減少することが見込まれる。</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</si>
  <si>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</si>
  <si>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</si>
  <si>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公共施設整備基金(H30年度末現在401)</t>
    <phoneticPr fontId="5"/>
  </si>
  <si>
    <t>庁舎建設基金(H30年度末現在273)</t>
    <phoneticPr fontId="5"/>
  </si>
  <si>
    <t>国営緊急農地再編整備事業基金(H30年度末現在72)</t>
    <phoneticPr fontId="5"/>
  </si>
  <si>
    <t>地域福祉基金(H30年度末現在70)</t>
    <phoneticPr fontId="5"/>
  </si>
  <si>
    <t>社会福祉事業基金(H30年度末現在34)</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</si>
</sst>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8"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5" fillId="0" borderId="0" xfId="19" applyNumberFormat="1" applyAlignment="1">
      <alignment horizontal="right" vertical="center"/>
    </xf>
    <xf numFmtId="177" fontId="15" fillId="0" borderId="0" xfId="19" applyNumberFormat="1" applyAlignment="1">
      <alignment horizontal="right" vertical="center"/>
    </xf>
    <xf numFmtId="178" fontId="15" fillId="0" borderId="0" xfId="18" applyNumberFormat="1" applyAlignment="1">
      <alignment horizontal="center" vertical="center"/>
    </xf>
    <xf numFmtId="178" fontId="15" fillId="0" borderId="0" xfId="18" applyNumberFormat="1" applyAlignment="1">
      <alignment vertical="center"/>
    </xf>
    <xf numFmtId="178" fontId="1" fillId="0" borderId="0" xfId="16" applyNumberFormat="1" applyFont="1">
      <alignment vertical="center"/>
    </xf>
    <xf numFmtId="178" fontId="37"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3"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3" fillId="0" borderId="41" xfId="16" applyFont="1" applyBorder="1">
      <alignment vertical="center"/>
    </xf>
    <xf numFmtId="0" fontId="33"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5" fillId="6" borderId="0" xfId="6" applyFill="1" applyAlignment="1">
      <alignment vertical="center"/>
    </xf>
    <xf numFmtId="0" fontId="15" fillId="6" borderId="0" xfId="6" applyFill="1" applyAlignment="1" applyProtection="1">
      <alignment vertical="center"/>
      <protection hidden="1"/>
    </xf>
    <xf numFmtId="0" fontId="0" fillId="6" borderId="0" xfId="6" applyFont="1" applyFill="1" applyAlignment="1">
      <alignment vertical="center"/>
    </xf>
    <xf numFmtId="177" fontId="12" fillId="0" borderId="35" xfId="5" applyNumberFormat="1" applyFont="1" applyFill="1" applyBorder="1" applyAlignment="1" applyProtection="1">
      <alignment horizontal="right" vertical="center" shrinkToFit="1"/>
      <protection locked="0"/>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78" fontId="15" fillId="0" borderId="0" xfId="16" applyNumberFormat="1" applyAlignment="1">
      <alignment horizontal="center" vertical="center"/>
    </xf>
    <xf numFmtId="187"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xf numFmtId="187" fontId="1" fillId="6" borderId="188" xfId="17" applyNumberFormat="1" applyFont="1" applyFill="1" applyBorder="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333013</c:v>
                </c:pt>
                <c:pt idx="1">
                  <c:v>280458</c:v>
                </c:pt>
                <c:pt idx="2">
                  <c:v>291945</c:v>
                </c:pt>
                <c:pt idx="3">
                  <c:v>291173</c:v>
                </c:pt>
                <c:pt idx="4">
                  <c:v>271581</c:v>
                </c:pt>
              </c:numCache>
            </c:numRef>
          </c:val>
          <c:smooth val="0"/>
          <c:extLst xmlns:c16r2="http://schemas.microsoft.com/office/drawing/2015/06/chart">
            <c:ext xmlns:c16="http://schemas.microsoft.com/office/drawing/2014/chart" uri="{C3380CC4-5D6E-409C-BE32-E72D297353CC}">
              <c16:uniqueId val="{00000000-38FB-4D20-860E-84E4EFA7AFB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99723</c:v>
                </c:pt>
                <c:pt idx="1">
                  <c:v>142916</c:v>
                </c:pt>
                <c:pt idx="2">
                  <c:v>133114</c:v>
                </c:pt>
                <c:pt idx="3">
                  <c:v>95250</c:v>
                </c:pt>
                <c:pt idx="4">
                  <c:v>137688</c:v>
                </c:pt>
              </c:numCache>
            </c:numRef>
          </c:val>
          <c:smooth val="0"/>
          <c:extLst xmlns:c16r2="http://schemas.microsoft.com/office/drawing/2015/06/chart">
            <c:ext xmlns:c16="http://schemas.microsoft.com/office/drawing/2014/chart" uri="{C3380CC4-5D6E-409C-BE32-E72D297353CC}">
              <c16:uniqueId val="{00000001-38FB-4D20-860E-84E4EFA7AFB7}"/>
            </c:ext>
          </c:extLst>
        </c:ser>
        <c:dLbls>
          <c:showLegendKey val="0"/>
          <c:showVal val="0"/>
          <c:showCatName val="0"/>
          <c:showSerName val="0"/>
          <c:showPercent val="0"/>
          <c:showBubbleSize val="0"/>
        </c:dLbls>
        <c:marker val="1"/>
        <c:smooth val="0"/>
        <c:axId val="180084448"/>
        <c:axId val="180086408"/>
      </c:lineChart>
      <c:catAx>
        <c:axId val="18008444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0086408"/>
        <c:crosses val="autoZero"/>
        <c:auto val="1"/>
        <c:lblAlgn val="ctr"/>
        <c:lblOffset val="100"/>
        <c:tickLblSkip val="1"/>
        <c:tickMarkSkip val="1"/>
        <c:noMultiLvlLbl val="0"/>
      </c:catAx>
      <c:valAx>
        <c:axId val="180086408"/>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00844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5.91</c:v>
                </c:pt>
                <c:pt idx="1">
                  <c:v>6.11</c:v>
                </c:pt>
                <c:pt idx="2">
                  <c:v>6.16</c:v>
                </c:pt>
                <c:pt idx="3">
                  <c:v>5.63</c:v>
                </c:pt>
                <c:pt idx="4">
                  <c:v>5.77</c:v>
                </c:pt>
              </c:numCache>
            </c:numRef>
          </c:val>
          <c:extLst xmlns:c16r2="http://schemas.microsoft.com/office/drawing/2015/06/chart">
            <c:ext xmlns:c16="http://schemas.microsoft.com/office/drawing/2014/chart" uri="{C3380CC4-5D6E-409C-BE32-E72D297353CC}">
              <c16:uniqueId val="{00000000-DEC3-4AA1-BF7E-A80A0090AFD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18.98</c:v>
                </c:pt>
                <c:pt idx="1">
                  <c:v>18.489999999999998</c:v>
                </c:pt>
                <c:pt idx="2">
                  <c:v>18.86</c:v>
                </c:pt>
                <c:pt idx="3">
                  <c:v>17.78</c:v>
                </c:pt>
                <c:pt idx="4">
                  <c:v>17.59</c:v>
                </c:pt>
              </c:numCache>
            </c:numRef>
          </c:val>
          <c:extLst xmlns:c16r2="http://schemas.microsoft.com/office/drawing/2015/06/chart">
            <c:ext xmlns:c16="http://schemas.microsoft.com/office/drawing/2014/chart" uri="{C3380CC4-5D6E-409C-BE32-E72D297353CC}">
              <c16:uniqueId val="{00000001-DEC3-4AA1-BF7E-A80A0090AFDB}"/>
            </c:ext>
          </c:extLst>
        </c:ser>
        <c:dLbls>
          <c:showLegendKey val="0"/>
          <c:showVal val="0"/>
          <c:showCatName val="0"/>
          <c:showSerName val="0"/>
          <c:showPercent val="0"/>
          <c:showBubbleSize val="0"/>
        </c:dLbls>
        <c:gapWidth val="250"/>
        <c:overlap val="100"/>
        <c:axId val="180086800"/>
        <c:axId val="1800875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0.59</c:v>
                </c:pt>
                <c:pt idx="1">
                  <c:v>0.36</c:v>
                </c:pt>
                <c:pt idx="2">
                  <c:v>0.63</c:v>
                </c:pt>
                <c:pt idx="3">
                  <c:v>-1.63</c:v>
                </c:pt>
                <c:pt idx="4">
                  <c:v>0.2</c:v>
                </c:pt>
              </c:numCache>
            </c:numRef>
          </c:val>
          <c:smooth val="0"/>
          <c:extLst xmlns:c16r2="http://schemas.microsoft.com/office/drawing/2015/06/chart">
            <c:ext xmlns:c16="http://schemas.microsoft.com/office/drawing/2014/chart" uri="{C3380CC4-5D6E-409C-BE32-E72D297353CC}">
              <c16:uniqueId val="{00000002-DEC3-4AA1-BF7E-A80A0090AFDB}"/>
            </c:ext>
          </c:extLst>
        </c:ser>
        <c:dLbls>
          <c:showLegendKey val="0"/>
          <c:showVal val="0"/>
          <c:showCatName val="0"/>
          <c:showSerName val="0"/>
          <c:showPercent val="0"/>
          <c:showBubbleSize val="0"/>
        </c:dLbls>
        <c:marker val="1"/>
        <c:smooth val="0"/>
        <c:axId val="180086800"/>
        <c:axId val="180087584"/>
      </c:lineChart>
      <c:catAx>
        <c:axId val="1800868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80087584"/>
        <c:crosses val="autoZero"/>
        <c:auto val="1"/>
        <c:lblAlgn val="ctr"/>
        <c:lblOffset val="100"/>
        <c:tickLblSkip val="1"/>
        <c:tickMarkSkip val="1"/>
        <c:noMultiLvlLbl val="0"/>
      </c:catAx>
      <c:valAx>
        <c:axId val="1800875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00868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899F-4EA9-89F1-A6A0CD5F965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899F-4EA9-89F1-A6A0CD5F9652}"/>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899F-4EA9-89F1-A6A0CD5F9652}"/>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899F-4EA9-89F1-A6A0CD5F9652}"/>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899F-4EA9-89F1-A6A0CD5F9652}"/>
            </c:ext>
          </c:extLst>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5-899F-4EA9-89F1-A6A0CD5F9652}"/>
            </c:ext>
          </c:extLst>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c:v>
                </c:pt>
                <c:pt idx="2">
                  <c:v>#N/A</c:v>
                </c:pt>
                <c:pt idx="3">
                  <c:v>0</c:v>
                </c:pt>
                <c:pt idx="4">
                  <c:v>#N/A</c:v>
                </c:pt>
                <c:pt idx="5">
                  <c:v>0.01</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6-899F-4EA9-89F1-A6A0CD5F9652}"/>
            </c:ext>
          </c:extLst>
        </c:ser>
        <c:ser>
          <c:idx val="7"/>
          <c:order val="7"/>
          <c:tx>
            <c:strRef>
              <c:f>データシート!$A$34</c:f>
              <c:strCache>
                <c:ptCount val="1"/>
                <c:pt idx="0">
                  <c:v>簡易水道事業特別会計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0.01</c:v>
                </c:pt>
                <c:pt idx="2">
                  <c:v>#N/A</c:v>
                </c:pt>
                <c:pt idx="3">
                  <c:v>0</c:v>
                </c:pt>
                <c:pt idx="4">
                  <c:v>#N/A</c:v>
                </c:pt>
                <c:pt idx="5">
                  <c:v>0.01</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7-899F-4EA9-89F1-A6A0CD5F9652}"/>
            </c:ext>
          </c:extLst>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0.04</c:v>
                </c:pt>
                <c:pt idx="2">
                  <c:v>#N/A</c:v>
                </c:pt>
                <c:pt idx="3">
                  <c:v>0.03</c:v>
                </c:pt>
                <c:pt idx="4">
                  <c:v>#N/A</c:v>
                </c:pt>
                <c:pt idx="5">
                  <c:v>0.04</c:v>
                </c:pt>
                <c:pt idx="6">
                  <c:v>#N/A</c:v>
                </c:pt>
                <c:pt idx="7">
                  <c:v>0.02</c:v>
                </c:pt>
                <c:pt idx="8">
                  <c:v>#N/A</c:v>
                </c:pt>
                <c:pt idx="9">
                  <c:v>0.04</c:v>
                </c:pt>
              </c:numCache>
            </c:numRef>
          </c:val>
          <c:extLst xmlns:c16r2="http://schemas.microsoft.com/office/drawing/2015/06/chart">
            <c:ext xmlns:c16="http://schemas.microsoft.com/office/drawing/2014/chart" uri="{C3380CC4-5D6E-409C-BE32-E72D297353CC}">
              <c16:uniqueId val="{00000008-899F-4EA9-89F1-A6A0CD5F965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5.91</c:v>
                </c:pt>
                <c:pt idx="2">
                  <c:v>#N/A</c:v>
                </c:pt>
                <c:pt idx="3">
                  <c:v>6.11</c:v>
                </c:pt>
                <c:pt idx="4">
                  <c:v>#N/A</c:v>
                </c:pt>
                <c:pt idx="5">
                  <c:v>6.15</c:v>
                </c:pt>
                <c:pt idx="6">
                  <c:v>#N/A</c:v>
                </c:pt>
                <c:pt idx="7">
                  <c:v>5.62</c:v>
                </c:pt>
                <c:pt idx="8">
                  <c:v>#N/A</c:v>
                </c:pt>
                <c:pt idx="9">
                  <c:v>5.76</c:v>
                </c:pt>
              </c:numCache>
            </c:numRef>
          </c:val>
          <c:extLst xmlns:c16r2="http://schemas.microsoft.com/office/drawing/2015/06/chart">
            <c:ext xmlns:c16="http://schemas.microsoft.com/office/drawing/2014/chart" uri="{C3380CC4-5D6E-409C-BE32-E72D297353CC}">
              <c16:uniqueId val="{00000009-899F-4EA9-89F1-A6A0CD5F9652}"/>
            </c:ext>
          </c:extLst>
        </c:ser>
        <c:dLbls>
          <c:showLegendKey val="0"/>
          <c:showVal val="0"/>
          <c:showCatName val="0"/>
          <c:showSerName val="0"/>
          <c:showPercent val="0"/>
          <c:showBubbleSize val="0"/>
        </c:dLbls>
        <c:gapWidth val="150"/>
        <c:overlap val="100"/>
        <c:axId val="298536088"/>
        <c:axId val="298538048"/>
      </c:barChart>
      <c:catAx>
        <c:axId val="2985360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98538048"/>
        <c:crosses val="autoZero"/>
        <c:auto val="1"/>
        <c:lblAlgn val="ctr"/>
        <c:lblOffset val="100"/>
        <c:tickLblSkip val="1"/>
        <c:tickMarkSkip val="1"/>
        <c:noMultiLvlLbl val="0"/>
      </c:catAx>
      <c:valAx>
        <c:axId val="2985380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85360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556</c:v>
                </c:pt>
                <c:pt idx="5">
                  <c:v>590</c:v>
                </c:pt>
                <c:pt idx="8">
                  <c:v>617</c:v>
                </c:pt>
                <c:pt idx="11">
                  <c:v>599</c:v>
                </c:pt>
                <c:pt idx="14">
                  <c:v>573</c:v>
                </c:pt>
              </c:numCache>
            </c:numRef>
          </c:val>
          <c:extLst xmlns:c16r2="http://schemas.microsoft.com/office/drawing/2015/06/chart">
            <c:ext xmlns:c16="http://schemas.microsoft.com/office/drawing/2014/chart" uri="{C3380CC4-5D6E-409C-BE32-E72D297353CC}">
              <c16:uniqueId val="{00000000-630B-4745-A481-A79E202AE96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1</c:v>
                </c:pt>
                <c:pt idx="3">
                  <c:v>0</c:v>
                </c:pt>
                <c:pt idx="6">
                  <c:v>0</c:v>
                </c:pt>
                <c:pt idx="9">
                  <c:v>0</c:v>
                </c:pt>
                <c:pt idx="12">
                  <c:v>1</c:v>
                </c:pt>
              </c:numCache>
            </c:numRef>
          </c:val>
          <c:extLst xmlns:c16r2="http://schemas.microsoft.com/office/drawing/2015/06/chart">
            <c:ext xmlns:c16="http://schemas.microsoft.com/office/drawing/2014/chart" uri="{C3380CC4-5D6E-409C-BE32-E72D297353CC}">
              <c16:uniqueId val="{00000001-630B-4745-A481-A79E202AE96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5</c:v>
                </c:pt>
                <c:pt idx="3">
                  <c:v>5</c:v>
                </c:pt>
                <c:pt idx="6">
                  <c:v>5</c:v>
                </c:pt>
                <c:pt idx="9">
                  <c:v>0</c:v>
                </c:pt>
                <c:pt idx="12">
                  <c:v>0</c:v>
                </c:pt>
              </c:numCache>
            </c:numRef>
          </c:val>
          <c:extLst xmlns:c16r2="http://schemas.microsoft.com/office/drawing/2015/06/chart">
            <c:ext xmlns:c16="http://schemas.microsoft.com/office/drawing/2014/chart" uri="{C3380CC4-5D6E-409C-BE32-E72D297353CC}">
              <c16:uniqueId val="{00000002-630B-4745-A481-A79E202AE96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c:v>
                </c:pt>
                <c:pt idx="3">
                  <c:v>7</c:v>
                </c:pt>
                <c:pt idx="6">
                  <c:v>8</c:v>
                </c:pt>
                <c:pt idx="9">
                  <c:v>10</c:v>
                </c:pt>
                <c:pt idx="12">
                  <c:v>10</c:v>
                </c:pt>
              </c:numCache>
            </c:numRef>
          </c:val>
          <c:extLst xmlns:c16r2="http://schemas.microsoft.com/office/drawing/2015/06/chart">
            <c:ext xmlns:c16="http://schemas.microsoft.com/office/drawing/2014/chart" uri="{C3380CC4-5D6E-409C-BE32-E72D297353CC}">
              <c16:uniqueId val="{00000003-630B-4745-A481-A79E202AE96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151</c:v>
                </c:pt>
                <c:pt idx="3">
                  <c:v>146</c:v>
                </c:pt>
                <c:pt idx="6">
                  <c:v>140</c:v>
                </c:pt>
                <c:pt idx="9">
                  <c:v>136</c:v>
                </c:pt>
                <c:pt idx="12">
                  <c:v>129</c:v>
                </c:pt>
              </c:numCache>
            </c:numRef>
          </c:val>
          <c:extLst xmlns:c16r2="http://schemas.microsoft.com/office/drawing/2015/06/chart">
            <c:ext xmlns:c16="http://schemas.microsoft.com/office/drawing/2014/chart" uri="{C3380CC4-5D6E-409C-BE32-E72D297353CC}">
              <c16:uniqueId val="{00000004-630B-4745-A481-A79E202AE96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630B-4745-A481-A79E202AE96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630B-4745-A481-A79E202AE96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703</c:v>
                </c:pt>
                <c:pt idx="3">
                  <c:v>722</c:v>
                </c:pt>
                <c:pt idx="6">
                  <c:v>727</c:v>
                </c:pt>
                <c:pt idx="9">
                  <c:v>718</c:v>
                </c:pt>
                <c:pt idx="12">
                  <c:v>684</c:v>
                </c:pt>
              </c:numCache>
            </c:numRef>
          </c:val>
          <c:extLst xmlns:c16r2="http://schemas.microsoft.com/office/drawing/2015/06/chart">
            <c:ext xmlns:c16="http://schemas.microsoft.com/office/drawing/2014/chart" uri="{C3380CC4-5D6E-409C-BE32-E72D297353CC}">
              <c16:uniqueId val="{00000007-630B-4745-A481-A79E202AE961}"/>
            </c:ext>
          </c:extLst>
        </c:ser>
        <c:dLbls>
          <c:showLegendKey val="0"/>
          <c:showVal val="0"/>
          <c:showCatName val="0"/>
          <c:showSerName val="0"/>
          <c:showPercent val="0"/>
          <c:showBubbleSize val="0"/>
        </c:dLbls>
        <c:gapWidth val="100"/>
        <c:overlap val="100"/>
        <c:axId val="298534912"/>
        <c:axId val="2985364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305</c:v>
                </c:pt>
                <c:pt idx="2">
                  <c:v>#N/A</c:v>
                </c:pt>
                <c:pt idx="3">
                  <c:v>#N/A</c:v>
                </c:pt>
                <c:pt idx="4">
                  <c:v>290</c:v>
                </c:pt>
                <c:pt idx="5">
                  <c:v>#N/A</c:v>
                </c:pt>
                <c:pt idx="6">
                  <c:v>#N/A</c:v>
                </c:pt>
                <c:pt idx="7">
                  <c:v>263</c:v>
                </c:pt>
                <c:pt idx="8">
                  <c:v>#N/A</c:v>
                </c:pt>
                <c:pt idx="9">
                  <c:v>#N/A</c:v>
                </c:pt>
                <c:pt idx="10">
                  <c:v>265</c:v>
                </c:pt>
                <c:pt idx="11">
                  <c:v>#N/A</c:v>
                </c:pt>
                <c:pt idx="12">
                  <c:v>#N/A</c:v>
                </c:pt>
                <c:pt idx="13">
                  <c:v>251</c:v>
                </c:pt>
                <c:pt idx="14">
                  <c:v>#N/A</c:v>
                </c:pt>
              </c:numCache>
            </c:numRef>
          </c:val>
          <c:smooth val="0"/>
          <c:extLst xmlns:c16r2="http://schemas.microsoft.com/office/drawing/2015/06/chart">
            <c:ext xmlns:c16="http://schemas.microsoft.com/office/drawing/2014/chart" uri="{C3380CC4-5D6E-409C-BE32-E72D297353CC}">
              <c16:uniqueId val="{00000008-630B-4745-A481-A79E202AE961}"/>
            </c:ext>
          </c:extLst>
        </c:ser>
        <c:dLbls>
          <c:showLegendKey val="0"/>
          <c:showVal val="0"/>
          <c:showCatName val="0"/>
          <c:showSerName val="0"/>
          <c:showPercent val="0"/>
          <c:showBubbleSize val="0"/>
        </c:dLbls>
        <c:marker val="1"/>
        <c:smooth val="0"/>
        <c:axId val="298534912"/>
        <c:axId val="298536480"/>
      </c:lineChart>
      <c:catAx>
        <c:axId val="298534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98536480"/>
        <c:crosses val="autoZero"/>
        <c:auto val="1"/>
        <c:lblAlgn val="ctr"/>
        <c:lblOffset val="100"/>
        <c:tickLblSkip val="1"/>
        <c:tickMarkSkip val="1"/>
        <c:noMultiLvlLbl val="0"/>
      </c:catAx>
      <c:valAx>
        <c:axId val="2985364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85349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4719</c:v>
                </c:pt>
                <c:pt idx="5">
                  <c:v>4652</c:v>
                </c:pt>
                <c:pt idx="8">
                  <c:v>4662</c:v>
                </c:pt>
                <c:pt idx="11">
                  <c:v>4497</c:v>
                </c:pt>
                <c:pt idx="14">
                  <c:v>4541</c:v>
                </c:pt>
              </c:numCache>
            </c:numRef>
          </c:val>
          <c:extLst xmlns:c16r2="http://schemas.microsoft.com/office/drawing/2015/06/chart">
            <c:ext xmlns:c16="http://schemas.microsoft.com/office/drawing/2014/chart" uri="{C3380CC4-5D6E-409C-BE32-E72D297353CC}">
              <c16:uniqueId val="{00000000-0405-4097-AA7C-193023BD67E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769</c:v>
                </c:pt>
                <c:pt idx="5">
                  <c:v>772</c:v>
                </c:pt>
                <c:pt idx="8">
                  <c:v>796</c:v>
                </c:pt>
                <c:pt idx="11">
                  <c:v>772</c:v>
                </c:pt>
                <c:pt idx="14">
                  <c:v>670</c:v>
                </c:pt>
              </c:numCache>
            </c:numRef>
          </c:val>
          <c:extLst xmlns:c16r2="http://schemas.microsoft.com/office/drawing/2015/06/chart">
            <c:ext xmlns:c16="http://schemas.microsoft.com/office/drawing/2014/chart" uri="{C3380CC4-5D6E-409C-BE32-E72D297353CC}">
              <c16:uniqueId val="{00000001-0405-4097-AA7C-193023BD67E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1226</c:v>
                </c:pt>
                <c:pt idx="5">
                  <c:v>1300</c:v>
                </c:pt>
                <c:pt idx="8">
                  <c:v>1427</c:v>
                </c:pt>
                <c:pt idx="11">
                  <c:v>1456</c:v>
                </c:pt>
                <c:pt idx="14">
                  <c:v>1616</c:v>
                </c:pt>
              </c:numCache>
            </c:numRef>
          </c:val>
          <c:extLst xmlns:c16r2="http://schemas.microsoft.com/office/drawing/2015/06/chart">
            <c:ext xmlns:c16="http://schemas.microsoft.com/office/drawing/2014/chart" uri="{C3380CC4-5D6E-409C-BE32-E72D297353CC}">
              <c16:uniqueId val="{00000002-0405-4097-AA7C-193023BD67E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0405-4097-AA7C-193023BD67E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0405-4097-AA7C-193023BD67E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0405-4097-AA7C-193023BD67E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723</c:v>
                </c:pt>
                <c:pt idx="3">
                  <c:v>709</c:v>
                </c:pt>
                <c:pt idx="6">
                  <c:v>556</c:v>
                </c:pt>
                <c:pt idx="9">
                  <c:v>519</c:v>
                </c:pt>
                <c:pt idx="12">
                  <c:v>574</c:v>
                </c:pt>
              </c:numCache>
            </c:numRef>
          </c:val>
          <c:extLst xmlns:c16r2="http://schemas.microsoft.com/office/drawing/2015/06/chart">
            <c:ext xmlns:c16="http://schemas.microsoft.com/office/drawing/2014/chart" uri="{C3380CC4-5D6E-409C-BE32-E72D297353CC}">
              <c16:uniqueId val="{00000006-0405-4097-AA7C-193023BD67E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70</c:v>
                </c:pt>
                <c:pt idx="3">
                  <c:v>64</c:v>
                </c:pt>
                <c:pt idx="6">
                  <c:v>57</c:v>
                </c:pt>
                <c:pt idx="9">
                  <c:v>48</c:v>
                </c:pt>
                <c:pt idx="12">
                  <c:v>40</c:v>
                </c:pt>
              </c:numCache>
            </c:numRef>
          </c:val>
          <c:extLst xmlns:c16r2="http://schemas.microsoft.com/office/drawing/2015/06/chart">
            <c:ext xmlns:c16="http://schemas.microsoft.com/office/drawing/2014/chart" uri="{C3380CC4-5D6E-409C-BE32-E72D297353CC}">
              <c16:uniqueId val="{00000007-0405-4097-AA7C-193023BD67E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1281</c:v>
                </c:pt>
                <c:pt idx="3">
                  <c:v>1275</c:v>
                </c:pt>
                <c:pt idx="6">
                  <c:v>1337</c:v>
                </c:pt>
                <c:pt idx="9">
                  <c:v>1295</c:v>
                </c:pt>
                <c:pt idx="12">
                  <c:v>1148</c:v>
                </c:pt>
              </c:numCache>
            </c:numRef>
          </c:val>
          <c:extLst xmlns:c16r2="http://schemas.microsoft.com/office/drawing/2015/06/chart">
            <c:ext xmlns:c16="http://schemas.microsoft.com/office/drawing/2014/chart" uri="{C3380CC4-5D6E-409C-BE32-E72D297353CC}">
              <c16:uniqueId val="{00000008-0405-4097-AA7C-193023BD67E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8</c:v>
                </c:pt>
                <c:pt idx="3">
                  <c:v>4</c:v>
                </c:pt>
                <c:pt idx="6">
                  <c:v>0</c:v>
                </c:pt>
                <c:pt idx="9">
                  <c:v>0</c:v>
                </c:pt>
                <c:pt idx="12">
                  <c:v>0</c:v>
                </c:pt>
              </c:numCache>
            </c:numRef>
          </c:val>
          <c:extLst xmlns:c16r2="http://schemas.microsoft.com/office/drawing/2015/06/chart">
            <c:ext xmlns:c16="http://schemas.microsoft.com/office/drawing/2014/chart" uri="{C3380CC4-5D6E-409C-BE32-E72D297353CC}">
              <c16:uniqueId val="{00000009-0405-4097-AA7C-193023BD67E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6262</c:v>
                </c:pt>
                <c:pt idx="3">
                  <c:v>6154</c:v>
                </c:pt>
                <c:pt idx="6">
                  <c:v>5962</c:v>
                </c:pt>
                <c:pt idx="9">
                  <c:v>5790</c:v>
                </c:pt>
                <c:pt idx="12">
                  <c:v>5784</c:v>
                </c:pt>
              </c:numCache>
            </c:numRef>
          </c:val>
          <c:extLst xmlns:c16r2="http://schemas.microsoft.com/office/drawing/2015/06/chart">
            <c:ext xmlns:c16="http://schemas.microsoft.com/office/drawing/2014/chart" uri="{C3380CC4-5D6E-409C-BE32-E72D297353CC}">
              <c16:uniqueId val="{0000000A-0405-4097-AA7C-193023BD67E4}"/>
            </c:ext>
          </c:extLst>
        </c:ser>
        <c:dLbls>
          <c:showLegendKey val="0"/>
          <c:showVal val="0"/>
          <c:showCatName val="0"/>
          <c:showSerName val="0"/>
          <c:showPercent val="0"/>
          <c:showBubbleSize val="0"/>
        </c:dLbls>
        <c:gapWidth val="100"/>
        <c:overlap val="100"/>
        <c:axId val="298538440"/>
        <c:axId val="2985404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1629</c:v>
                </c:pt>
                <c:pt idx="2">
                  <c:v>#N/A</c:v>
                </c:pt>
                <c:pt idx="3">
                  <c:v>#N/A</c:v>
                </c:pt>
                <c:pt idx="4">
                  <c:v>1482</c:v>
                </c:pt>
                <c:pt idx="5">
                  <c:v>#N/A</c:v>
                </c:pt>
                <c:pt idx="6">
                  <c:v>#N/A</c:v>
                </c:pt>
                <c:pt idx="7">
                  <c:v>1027</c:v>
                </c:pt>
                <c:pt idx="8">
                  <c:v>#N/A</c:v>
                </c:pt>
                <c:pt idx="9">
                  <c:v>#N/A</c:v>
                </c:pt>
                <c:pt idx="10">
                  <c:v>926</c:v>
                </c:pt>
                <c:pt idx="11">
                  <c:v>#N/A</c:v>
                </c:pt>
                <c:pt idx="12">
                  <c:v>#N/A</c:v>
                </c:pt>
                <c:pt idx="13">
                  <c:v>719</c:v>
                </c:pt>
                <c:pt idx="14">
                  <c:v>#N/A</c:v>
                </c:pt>
              </c:numCache>
            </c:numRef>
          </c:val>
          <c:smooth val="0"/>
          <c:extLst xmlns:c16r2="http://schemas.microsoft.com/office/drawing/2015/06/chart">
            <c:ext xmlns:c16="http://schemas.microsoft.com/office/drawing/2014/chart" uri="{C3380CC4-5D6E-409C-BE32-E72D297353CC}">
              <c16:uniqueId val="{0000000B-0405-4097-AA7C-193023BD67E4}"/>
            </c:ext>
          </c:extLst>
        </c:ser>
        <c:dLbls>
          <c:showLegendKey val="0"/>
          <c:showVal val="0"/>
          <c:showCatName val="0"/>
          <c:showSerName val="0"/>
          <c:showPercent val="0"/>
          <c:showBubbleSize val="0"/>
        </c:dLbls>
        <c:marker val="1"/>
        <c:smooth val="0"/>
        <c:axId val="298538440"/>
        <c:axId val="298540400"/>
      </c:lineChart>
      <c:catAx>
        <c:axId val="2985384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98540400"/>
        <c:crosses val="autoZero"/>
        <c:auto val="1"/>
        <c:lblAlgn val="ctr"/>
        <c:lblOffset val="100"/>
        <c:tickLblSkip val="1"/>
        <c:tickMarkSkip val="1"/>
        <c:noMultiLvlLbl val="0"/>
      </c:catAx>
      <c:valAx>
        <c:axId val="2985404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85384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517</c:v>
                </c:pt>
                <c:pt idx="1">
                  <c:v>487</c:v>
                </c:pt>
                <c:pt idx="2">
                  <c:v>487</c:v>
                </c:pt>
              </c:numCache>
            </c:numRef>
          </c:val>
          <c:extLst xmlns:c16r2="http://schemas.microsoft.com/office/drawing/2015/06/chart">
            <c:ext xmlns:c16="http://schemas.microsoft.com/office/drawing/2014/chart" uri="{C3380CC4-5D6E-409C-BE32-E72D297353CC}">
              <c16:uniqueId val="{00000000-41A8-40EB-AF81-8AF5A088587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50</c:v>
                </c:pt>
                <c:pt idx="1">
                  <c:v>50</c:v>
                </c:pt>
                <c:pt idx="2">
                  <c:v>66</c:v>
                </c:pt>
              </c:numCache>
            </c:numRef>
          </c:val>
          <c:extLst xmlns:c16r2="http://schemas.microsoft.com/office/drawing/2015/06/chart">
            <c:ext xmlns:c16="http://schemas.microsoft.com/office/drawing/2014/chart" uri="{C3380CC4-5D6E-409C-BE32-E72D297353CC}">
              <c16:uniqueId val="{00000001-41A8-40EB-AF81-8AF5A088587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711</c:v>
                </c:pt>
                <c:pt idx="1">
                  <c:v>771</c:v>
                </c:pt>
                <c:pt idx="2">
                  <c:v>889</c:v>
                </c:pt>
              </c:numCache>
            </c:numRef>
          </c:val>
          <c:extLst xmlns:c16r2="http://schemas.microsoft.com/office/drawing/2015/06/chart">
            <c:ext xmlns:c16="http://schemas.microsoft.com/office/drawing/2014/chart" uri="{C3380CC4-5D6E-409C-BE32-E72D297353CC}">
              <c16:uniqueId val="{00000002-41A8-40EB-AF81-8AF5A0885876}"/>
            </c:ext>
          </c:extLst>
        </c:ser>
        <c:dLbls>
          <c:showLegendKey val="0"/>
          <c:showVal val="0"/>
          <c:showCatName val="0"/>
          <c:showSerName val="0"/>
          <c:showPercent val="0"/>
          <c:showBubbleSize val="0"/>
        </c:dLbls>
        <c:gapWidth val="120"/>
        <c:overlap val="100"/>
        <c:axId val="298536872"/>
        <c:axId val="298539224"/>
      </c:barChart>
      <c:catAx>
        <c:axId val="298536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98539224"/>
        <c:crosses val="autoZero"/>
        <c:auto val="1"/>
        <c:lblAlgn val="ctr"/>
        <c:lblOffset val="100"/>
        <c:tickLblSkip val="1"/>
        <c:tickMarkSkip val="1"/>
        <c:noMultiLvlLbl val="0"/>
      </c:catAx>
      <c:valAx>
        <c:axId val="29853922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985368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381B-48B3-BDAF-6D8D04BA4B3B}"/>
                </c:ext>
                <c:ext xmlns:c15="http://schemas.microsoft.com/office/drawing/2012/chart" uri="{CE6537A1-D6FC-4f65-9D91-7224C49458BB}">
                  <c15:dlblFieldTable>
                    <c15:dlblFTEntry>
                      <c15:txfldGUID>{7C127944-D645-4F4A-8141-DB65A3BAAEDE}</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381B-48B3-BDAF-6D8D04BA4B3B}"/>
                </c:ext>
                <c:ext xmlns:c15="http://schemas.microsoft.com/office/drawing/2012/chart" uri="{CE6537A1-D6FC-4f65-9D91-7224C49458BB}">
                  <c15:dlblFieldTable>
                    <c15:dlblFTEntry>
                      <c15:txfldGUID>{DBA28ADB-ECD3-4FB8-B66B-CF9561982276}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381B-48B3-BDAF-6D8D04BA4B3B}"/>
                </c:ext>
                <c:ext xmlns:c15="http://schemas.microsoft.com/office/drawing/2012/chart" uri="{CE6537A1-D6FC-4f65-9D91-7224C49458BB}">
                  <c15:dlblFieldTable>
                    <c15:dlblFTEntry>
                      <c15:txfldGUID>{FB390A97-30B7-4087-92C5-BA87DB60F557}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381B-48B3-BDAF-6D8D04BA4B3B}"/>
                </c:ext>
                <c:ext xmlns:c15="http://schemas.microsoft.com/office/drawing/2012/chart" uri="{CE6537A1-D6FC-4f65-9D91-7224C49458BB}">
                  <c15:dlblFieldTable>
                    <c15:dlblFTEntry>
                      <c15:txfldGUID>{4A3CEC65-97D5-4794-9835-8BEB235CEC93}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381B-48B3-BDAF-6D8D04BA4B3B}"/>
                </c:ext>
                <c:ext xmlns:c15="http://schemas.microsoft.com/office/drawing/2012/chart" uri="{CE6537A1-D6FC-4f65-9D91-7224C49458BB}">
                  <c15:dlblFieldTable>
                    <c15:dlblFTEntry>
                      <c15:txfldGUID>{A6DC42DE-B96C-4951-84E1-44E9DCB742BD}</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381B-48B3-BDAF-6D8D04BA4B3B}"/>
                </c:ext>
                <c:ext xmlns:c15="http://schemas.microsoft.com/office/drawing/2012/chart" uri="{CE6537A1-D6FC-4f65-9D91-7224C49458BB}">
                  <c15:dlblFieldTable>
                    <c15:dlblFTEntry>
                      <c15:txfldGUID>{1E3ED89F-7EB1-44D2-B0E8-52373F0BCC6F}</c15:txfldGUID>
                      <c15:f>公会計指標分析・財政指標組合せ分析表!$BX$50</c15:f>
                      <c15:dlblFieldTableCache>
                        <c:ptCount val="1"/>
                        <c:pt idx="0">
                          <c:v>H27</c:v>
                        </c:pt>
                      </c15:dlblFieldTableCache>
                    </c15:dlblFTEntry>
                  </c15:dlblFieldTable>
                  <c15:showDataLabelsRange val="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381B-48B3-BDAF-6D8D04BA4B3B}"/>
                </c:ext>
                <c:ext xmlns:c15="http://schemas.microsoft.com/office/drawing/2012/chart" uri="{CE6537A1-D6FC-4f65-9D91-7224C49458BB}">
                  <c15:dlblFieldTable>
                    <c15:dlblFTEntry>
                      <c15:txfldGUID>{40189914-2556-4277-B2D6-2393FB080859}</c15:txfldGUID>
                      <c15:f>公会計指標分析・財政指標組合せ分析表!$CF$50</c15:f>
                      <c15:dlblFieldTableCache>
                        <c:ptCount val="1"/>
                        <c:pt idx="0">
                          <c:v>H28</c:v>
                        </c:pt>
                      </c15:dlblFieldTableCache>
                    </c15:dlblFTEntry>
                  </c15:dlblFieldTable>
                  <c15:showDataLabelsRange val="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381B-48B3-BDAF-6D8D04BA4B3B}"/>
                </c:ext>
                <c:ext xmlns:c15="http://schemas.microsoft.com/office/drawing/2012/chart" uri="{CE6537A1-D6FC-4f65-9D91-7224C49458BB}">
                  <c15:dlblFieldTable>
                    <c15:dlblFTEntry>
                      <c15:txfldGUID>{D83DE57B-1C62-45AA-8F37-F9139BC957A5}</c15:txfldGUID>
                      <c15:f>公会計指標分析・財政指標組合せ分析表!$CN$50</c15:f>
                      <c15:dlblFieldTableCache>
                        <c:ptCount val="1"/>
                        <c:pt idx="0">
                          <c:v>H29</c:v>
                        </c:pt>
                      </c15:dlblFieldTableCache>
                    </c15:dlblFTEntry>
                  </c15:dlblFieldTable>
                  <c15:showDataLabelsRange val="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381B-48B3-BDAF-6D8D04BA4B3B}"/>
                </c:ext>
                <c:ext xmlns:c15="http://schemas.microsoft.com/office/drawing/2012/chart" uri="{CE6537A1-D6FC-4f65-9D91-7224C49458BB}">
                  <c15:dlblFieldTable>
                    <c15:dlblFTEntry>
                      <c15:txfldGUID>{7AD64381-9FA3-4AA3-B6F8-1A6FC853F609}</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45.7</c:v>
                </c:pt>
                <c:pt idx="16">
                  <c:v>47.8</c:v>
                </c:pt>
                <c:pt idx="24">
                  <c:v>52</c:v>
                </c:pt>
                <c:pt idx="32">
                  <c:v>53.6</c:v>
                </c:pt>
              </c:numCache>
            </c:numRef>
          </c:xVal>
          <c:yVal>
            <c:numRef>
              <c:f>公会計指標分析・財政指標組合せ分析表!$BP$51:$DC$51</c:f>
              <c:numCache>
                <c:formatCode>#,##0.0;"▲ "#,##0.0</c:formatCode>
                <c:ptCount val="40"/>
                <c:pt idx="8">
                  <c:v>66.8</c:v>
                </c:pt>
                <c:pt idx="16">
                  <c:v>46.2</c:v>
                </c:pt>
                <c:pt idx="24">
                  <c:v>41.4</c:v>
                </c:pt>
                <c:pt idx="32">
                  <c:v>31.6</c:v>
                </c:pt>
              </c:numCache>
            </c:numRef>
          </c:yVal>
          <c:smooth val="0"/>
          <c:extLst xmlns:c16r2="http://schemas.microsoft.com/office/drawing/2015/06/chart">
            <c:ext xmlns:c16="http://schemas.microsoft.com/office/drawing/2014/chart" uri="{C3380CC4-5D6E-409C-BE32-E72D297353CC}">
              <c16:uniqueId val="{00000009-381B-48B3-BDAF-6D8D04BA4B3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381B-48B3-BDAF-6D8D04BA4B3B}"/>
                </c:ext>
                <c:ext xmlns:c15="http://schemas.microsoft.com/office/drawing/2012/chart" uri="{CE6537A1-D6FC-4f65-9D91-7224C49458BB}">
                  <c15:dlblFieldTable>
                    <c15:dlblFTEntry>
                      <c15:txfldGUID>{AA29414F-F3D2-4A21-AD91-45E7ED507E66}</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381B-48B3-BDAF-6D8D04BA4B3B}"/>
                </c:ext>
                <c:ext xmlns:c15="http://schemas.microsoft.com/office/drawing/2012/chart" uri="{CE6537A1-D6FC-4f65-9D91-7224C49458BB}">
                  <c15:dlblFieldTable>
                    <c15:dlblFTEntry>
                      <c15:txfldGUID>{AC0C74D7-E874-4565-A912-7BF6A6C10088}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381B-48B3-BDAF-6D8D04BA4B3B}"/>
                </c:ext>
                <c:ext xmlns:c15="http://schemas.microsoft.com/office/drawing/2012/chart" uri="{CE6537A1-D6FC-4f65-9D91-7224C49458BB}">
                  <c15:dlblFieldTable>
                    <c15:dlblFTEntry>
                      <c15:txfldGUID>{CE1C1643-07D0-4C8B-983B-A1FBBDF19D3D}</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381B-48B3-BDAF-6D8D04BA4B3B}"/>
                </c:ext>
                <c:ext xmlns:c15="http://schemas.microsoft.com/office/drawing/2012/chart" uri="{CE6537A1-D6FC-4f65-9D91-7224C49458BB}">
                  <c15:dlblFieldTable>
                    <c15:dlblFTEntry>
                      <c15:txfldGUID>{F143F684-45E0-4153-BDFD-1D0652253E2C}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381B-48B3-BDAF-6D8D04BA4B3B}"/>
                </c:ext>
                <c:ext xmlns:c15="http://schemas.microsoft.com/office/drawing/2012/chart" uri="{CE6537A1-D6FC-4f65-9D91-7224C49458BB}">
                  <c15:dlblFieldTable>
                    <c15:dlblFTEntry>
                      <c15:txfldGUID>{D5DB1C24-AB59-4372-8A30-7A96B773C89E}</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381B-48B3-BDAF-6D8D04BA4B3B}"/>
                </c:ext>
                <c:ext xmlns:c15="http://schemas.microsoft.com/office/drawing/2012/chart" uri="{CE6537A1-D6FC-4f65-9D91-7224C49458BB}">
                  <c15:dlblFieldTable>
                    <c15:dlblFTEntry>
                      <c15:txfldGUID>{B411B3C0-AB11-47FB-BC2A-9578BEBEE03A}</c15:txfldGUID>
                      <c15:f>公会計指標分析・財政指標組合せ分析表!$BX$50</c15:f>
                      <c15:dlblFieldTableCache>
                        <c:ptCount val="1"/>
                        <c:pt idx="0">
                          <c:v>H27</c:v>
                        </c:pt>
                      </c15:dlblFieldTableCache>
                    </c15:dlblFTEntry>
                  </c15:dlblFieldTable>
                  <c15:showDataLabelsRange val="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381B-48B3-BDAF-6D8D04BA4B3B}"/>
                </c:ext>
                <c:ext xmlns:c15="http://schemas.microsoft.com/office/drawing/2012/chart" uri="{CE6537A1-D6FC-4f65-9D91-7224C49458BB}">
                  <c15:dlblFieldTable>
                    <c15:dlblFTEntry>
                      <c15:txfldGUID>{38A926C6-E75F-459B-9770-63DF9B9DEE8E}</c15:txfldGUID>
                      <c15:f>公会計指標分析・財政指標組合せ分析表!$CF$50</c15:f>
                      <c15:dlblFieldTableCache>
                        <c:ptCount val="1"/>
                        <c:pt idx="0">
                          <c:v>H28</c:v>
                        </c:pt>
                      </c15:dlblFieldTableCache>
                    </c15:dlblFTEntry>
                  </c15:dlblFieldTable>
                  <c15:showDataLabelsRange val="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381B-48B3-BDAF-6D8D04BA4B3B}"/>
                </c:ext>
                <c:ext xmlns:c15="http://schemas.microsoft.com/office/drawing/2012/chart" uri="{CE6537A1-D6FC-4f65-9D91-7224C49458BB}">
                  <c15:dlblFieldTable>
                    <c15:dlblFTEntry>
                      <c15:txfldGUID>{0C424929-BDE0-4BF6-B83F-BB9A6194FF37}</c15:txfldGUID>
                      <c15:f>公会計指標分析・財政指標組合せ分析表!$CN$50</c15:f>
                      <c15:dlblFieldTableCache>
                        <c:ptCount val="1"/>
                        <c:pt idx="0">
                          <c:v>H29</c:v>
                        </c:pt>
                      </c15:dlblFieldTableCache>
                    </c15:dlblFTEntry>
                  </c15:dlblFieldTable>
                  <c15:showDataLabelsRange val="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381B-48B3-BDAF-6D8D04BA4B3B}"/>
                </c:ext>
                <c:ext xmlns:c15="http://schemas.microsoft.com/office/drawing/2012/chart" uri="{CE6537A1-D6FC-4f65-9D91-7224C49458BB}">
                  <c15:dlblFieldTable>
                    <c15:dlblFTEntry>
                      <c15:txfldGUID>{74B632C4-DC4E-49E7-8362-422CBC92DFCB}</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54.2</c:v>
                </c:pt>
                <c:pt idx="16">
                  <c:v>56.3</c:v>
                </c:pt>
                <c:pt idx="24">
                  <c:v>57.6</c:v>
                </c:pt>
                <c:pt idx="32">
                  <c:v>58.7</c:v>
                </c:pt>
              </c:numCache>
            </c:numRef>
          </c:xVal>
          <c:yVal>
            <c:numRef>
              <c:f>公会計指標分析・財政指標組合せ分析表!$BP$55:$DC$55</c:f>
              <c:numCache>
                <c:formatCode>#,##0.0;"▲ "#,##0.0</c:formatCode>
                <c:ptCount val="40"/>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381B-48B3-BDAF-6D8D04BA4B3B}"/>
            </c:ext>
          </c:extLst>
        </c:ser>
        <c:dLbls>
          <c:showLegendKey val="0"/>
          <c:showVal val="1"/>
          <c:showCatName val="0"/>
          <c:showSerName val="0"/>
          <c:showPercent val="0"/>
          <c:showBubbleSize val="0"/>
        </c:dLbls>
        <c:axId val="298534520"/>
        <c:axId val="298537264"/>
      </c:scatterChart>
      <c:valAx>
        <c:axId val="298534520"/>
        <c:scaling>
          <c:orientation val="minMax"/>
          <c:max val="60"/>
          <c:min val="4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98537264"/>
        <c:crosses val="autoZero"/>
        <c:crossBetween val="midCat"/>
      </c:valAx>
      <c:valAx>
        <c:axId val="298537264"/>
        <c:scaling>
          <c:orientation val="minMax"/>
          <c:max val="78"/>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98534520"/>
        <c:crosses val="autoZero"/>
        <c:crossBetween val="midCat"/>
        <c:majorUnit val="8"/>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61F9-4C90-89AC-432F84120E0F}"/>
                </c:ext>
                <c:ext xmlns:c15="http://schemas.microsoft.com/office/drawing/2012/chart" uri="{CE6537A1-D6FC-4f65-9D91-7224C49458BB}">
                  <c15:dlblFieldTable>
                    <c15:dlblFTEntry>
                      <c15:txfldGUID>{015EBD27-3628-45B0-B0BD-28DD94852931}</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61F9-4C90-89AC-432F84120E0F}"/>
                </c:ext>
                <c:ext xmlns:c15="http://schemas.microsoft.com/office/drawing/2012/chart" uri="{CE6537A1-D6FC-4f65-9D91-7224C49458BB}">
                  <c15:dlblFieldTable>
                    <c15:dlblFTEntry>
                      <c15:txfldGUID>{F1E15D1C-10F2-4CBD-84D6-8FFE03312CA5}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61F9-4C90-89AC-432F84120E0F}"/>
                </c:ext>
                <c:ext xmlns:c15="http://schemas.microsoft.com/office/drawing/2012/chart" uri="{CE6537A1-D6FC-4f65-9D91-7224C49458BB}">
                  <c15:dlblFieldTable>
                    <c15:dlblFTEntry>
                      <c15:txfldGUID>{48639163-D1FB-4B52-8373-8D40C30A1197}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61F9-4C90-89AC-432F84120E0F}"/>
                </c:ext>
                <c:ext xmlns:c15="http://schemas.microsoft.com/office/drawing/2012/chart" uri="{CE6537A1-D6FC-4f65-9D91-7224C49458BB}">
                  <c15:dlblFieldTable>
                    <c15:dlblFTEntry>
                      <c15:txfldGUID>{4AB1D870-C081-414E-886B-3FEA243A36FB}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61F9-4C90-89AC-432F84120E0F}"/>
                </c:ext>
                <c:ext xmlns:c15="http://schemas.microsoft.com/office/drawing/2012/chart" uri="{CE6537A1-D6FC-4f65-9D91-7224C49458BB}">
                  <c15:dlblFieldTable>
                    <c15:dlblFTEntry>
                      <c15:txfldGUID>{6AAD9BD6-C237-4906-A7CC-A39649055454}</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61F9-4C90-89AC-432F84120E0F}"/>
                </c:ext>
                <c:ext xmlns:c15="http://schemas.microsoft.com/office/drawing/2012/chart" uri="{CE6537A1-D6FC-4f65-9D91-7224C49458BB}">
                  <c15:dlblFieldTable>
                    <c15:dlblFTEntry>
                      <c15:txfldGUID>{36FFD09B-3FBD-48E0-B596-0C45EF602B50}</c15:txfldGUID>
                      <c15:f>公会計指標分析・財政指標組合せ分析表!$BX$72</c15:f>
                      <c15:dlblFieldTableCache>
                        <c:ptCount val="1"/>
                        <c:pt idx="0">
                          <c:v>H27</c:v>
                        </c:pt>
                      </c15:dlblFieldTableCache>
                    </c15:dlblFTEntry>
                  </c15:dlblFieldTable>
                  <c15:showDataLabelsRange val="0"/>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61F9-4C90-89AC-432F84120E0F}"/>
                </c:ext>
                <c:ext xmlns:c15="http://schemas.microsoft.com/office/drawing/2012/chart" uri="{CE6537A1-D6FC-4f65-9D91-7224C49458BB}">
                  <c15:dlblFieldTable>
                    <c15:dlblFTEntry>
                      <c15:txfldGUID>{FF9A2F47-5A6B-4952-AD82-354758886F31}</c15:txfldGUID>
                      <c15:f>公会計指標分析・財政指標組合せ分析表!$CF$72</c15:f>
                      <c15:dlblFieldTableCache>
                        <c:ptCount val="1"/>
                        <c:pt idx="0">
                          <c:v>H28</c:v>
                        </c:pt>
                      </c15:dlblFieldTableCache>
                    </c15:dlblFTEntry>
                  </c15:dlblFieldTable>
                  <c15:showDataLabelsRange val="0"/>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61F9-4C90-89AC-432F84120E0F}"/>
                </c:ext>
                <c:ext xmlns:c15="http://schemas.microsoft.com/office/drawing/2012/chart" uri="{CE6537A1-D6FC-4f65-9D91-7224C49458BB}">
                  <c15:dlblFieldTable>
                    <c15:dlblFTEntry>
                      <c15:txfldGUID>{EF7845BC-C653-4911-8773-69986E0F7C56}</c15:txfldGUID>
                      <c15:f>公会計指標分析・財政指標組合せ分析表!$CN$72</c15:f>
                      <c15:dlblFieldTableCache>
                        <c:ptCount val="1"/>
                        <c:pt idx="0">
                          <c:v>H29</c:v>
                        </c:pt>
                      </c15:dlblFieldTableCache>
                    </c15:dlblFTEntry>
                  </c15:dlblFieldTable>
                  <c15:showDataLabelsRange val="0"/>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61F9-4C90-89AC-432F84120E0F}"/>
                </c:ext>
                <c:ext xmlns:c15="http://schemas.microsoft.com/office/drawing/2012/chart" uri="{CE6537A1-D6FC-4f65-9D91-7224C49458BB}">
                  <c15:dlblFieldTable>
                    <c15:dlblFTEntry>
                      <c15:txfldGUID>{6AD7957C-9B53-48A4-877A-D6AEFA4D27B1}</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14.3</c:v>
                </c:pt>
                <c:pt idx="8">
                  <c:v>13.8</c:v>
                </c:pt>
                <c:pt idx="16">
                  <c:v>13</c:v>
                </c:pt>
                <c:pt idx="24">
                  <c:v>12.2</c:v>
                </c:pt>
                <c:pt idx="32">
                  <c:v>11.6</c:v>
                </c:pt>
              </c:numCache>
            </c:numRef>
          </c:xVal>
          <c:yVal>
            <c:numRef>
              <c:f>公会計指標分析・財政指標組合せ分析表!$BP$73:$DC$73</c:f>
              <c:numCache>
                <c:formatCode>#,##0.0;"▲ "#,##0.0</c:formatCode>
                <c:ptCount val="40"/>
                <c:pt idx="0">
                  <c:v>75.2</c:v>
                </c:pt>
                <c:pt idx="8">
                  <c:v>66.8</c:v>
                </c:pt>
                <c:pt idx="16">
                  <c:v>46.2</c:v>
                </c:pt>
                <c:pt idx="24">
                  <c:v>41.4</c:v>
                </c:pt>
                <c:pt idx="32">
                  <c:v>31.6</c:v>
                </c:pt>
              </c:numCache>
            </c:numRef>
          </c:yVal>
          <c:smooth val="0"/>
          <c:extLst xmlns:c16r2="http://schemas.microsoft.com/office/drawing/2015/06/chart">
            <c:ext xmlns:c16="http://schemas.microsoft.com/office/drawing/2014/chart" uri="{C3380CC4-5D6E-409C-BE32-E72D297353CC}">
              <c16:uniqueId val="{00000009-61F9-4C90-89AC-432F84120E0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61F9-4C90-89AC-432F84120E0F}"/>
                </c:ext>
                <c:ext xmlns:c15="http://schemas.microsoft.com/office/drawing/2012/chart" uri="{CE6537A1-D6FC-4f65-9D91-7224C49458BB}">
                  <c15:dlblFieldTable>
                    <c15:dlblFTEntry>
                      <c15:txfldGUID>{DC6F28FC-D0EB-442B-8118-86CE99F5953F}</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61F9-4C90-89AC-432F84120E0F}"/>
                </c:ext>
                <c:ext xmlns:c15="http://schemas.microsoft.com/office/drawing/2012/chart" uri="{CE6537A1-D6FC-4f65-9D91-7224C49458BB}">
                  <c15:dlblFieldTable>
                    <c15:dlblFTEntry>
                      <c15:txfldGUID>{336A4F29-519E-413E-814A-F57AEB0454B2}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61F9-4C90-89AC-432F84120E0F}"/>
                </c:ext>
                <c:ext xmlns:c15="http://schemas.microsoft.com/office/drawing/2012/chart" uri="{CE6537A1-D6FC-4f65-9D91-7224C49458BB}">
                  <c15:dlblFieldTable>
                    <c15:dlblFTEntry>
                      <c15:txfldGUID>{FFC7DE70-EBC0-4537-91E3-A8874A210708}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61F9-4C90-89AC-432F84120E0F}"/>
                </c:ext>
                <c:ext xmlns:c15="http://schemas.microsoft.com/office/drawing/2012/chart" uri="{CE6537A1-D6FC-4f65-9D91-7224C49458BB}">
                  <c15:dlblFieldTable>
                    <c15:dlblFTEntry>
                      <c15:txfldGUID>{765BBC5C-A254-45CF-91F1-0556317BB6B2}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61F9-4C90-89AC-432F84120E0F}"/>
                </c:ext>
                <c:ext xmlns:c15="http://schemas.microsoft.com/office/drawing/2012/chart" uri="{CE6537A1-D6FC-4f65-9D91-7224C49458BB}">
                  <c15:dlblFieldTable>
                    <c15:dlblFTEntry>
                      <c15:txfldGUID>{56D8004B-61C4-41DB-853D-550EA08579D6}</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61F9-4C90-89AC-432F84120E0F}"/>
                </c:ext>
                <c:ext xmlns:c15="http://schemas.microsoft.com/office/drawing/2012/chart" uri="{CE6537A1-D6FC-4f65-9D91-7224C49458BB}">
                  <c15:dlblFieldTable>
                    <c15:dlblFTEntry>
                      <c15:txfldGUID>{2EDCE57C-09BE-4AFB-AE19-9FE1C9477FE3}</c15:txfldGUID>
                      <c15:f>公会計指標分析・財政指標組合せ分析表!$BX$72</c15:f>
                      <c15:dlblFieldTableCache>
                        <c:ptCount val="1"/>
                        <c:pt idx="0">
                          <c:v>H27</c:v>
                        </c:pt>
                      </c15:dlblFieldTableCache>
                    </c15:dlblFTEntry>
                  </c15:dlblFieldTable>
                  <c15:showDataLabelsRange val="0"/>
                </c:ext>
              </c:extLst>
            </c:dLbl>
            <c:dLbl>
              <c:idx val="16"/>
              <c:layout>
                <c:manualLayout>
                  <c:x val="-3.1697991619110633E-2"/>
                  <c:y val="-4.3495921315536014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61F9-4C90-89AC-432F84120E0F}"/>
                </c:ext>
                <c:ext xmlns:c15="http://schemas.microsoft.com/office/drawing/2012/chart" uri="{CE6537A1-D6FC-4f65-9D91-7224C49458BB}">
                  <c15:dlblFieldTable>
                    <c15:dlblFTEntry>
                      <c15:txfldGUID>{97D4E2EE-FE23-435D-903C-EE2985B11BF0}</c15:txfldGUID>
                      <c15:f>公会計指標分析・財政指標組合せ分析表!$CF$72</c15:f>
                      <c15:dlblFieldTableCache>
                        <c:ptCount val="1"/>
                        <c:pt idx="0">
                          <c:v>H28</c:v>
                        </c:pt>
                      </c15:dlblFieldTableCache>
                    </c15:dlblFTEntry>
                  </c15:dlblFieldTable>
                  <c15:showDataLabelsRange val="0"/>
                </c:ext>
              </c:extLst>
            </c:dLbl>
            <c:dLbl>
              <c:idx val="24"/>
              <c:layout>
                <c:manualLayout>
                  <c:x val="-4.5160355153971293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61F9-4C90-89AC-432F84120E0F}"/>
                </c:ext>
                <c:ext xmlns:c15="http://schemas.microsoft.com/office/drawing/2012/chart" uri="{CE6537A1-D6FC-4f65-9D91-7224C49458BB}">
                  <c15:dlblFieldTable>
                    <c15:dlblFTEntry>
                      <c15:txfldGUID>{7DD1BF8A-6940-428A-A529-9E08C4CEA9BD}</c15:txfldGUID>
                      <c15:f>公会計指標分析・財政指標組合せ分析表!$CN$72</c15:f>
                      <c15:dlblFieldTableCache>
                        <c:ptCount val="1"/>
                        <c:pt idx="0">
                          <c:v>H29</c:v>
                        </c:pt>
                      </c15:dlblFieldTableCache>
                    </c15:dlblFTEntry>
                  </c15:dlblFieldTable>
                  <c15:showDataLabelsRange val="0"/>
                </c:ext>
              </c:extLst>
            </c:dLbl>
            <c:dLbl>
              <c:idx val="32"/>
              <c:layout>
                <c:manualLayout>
                  <c:x val="-1.8235628084249993E-2"/>
                  <c:y val="-8.1337372860052118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61F9-4C90-89AC-432F84120E0F}"/>
                </c:ext>
                <c:ext xmlns:c15="http://schemas.microsoft.com/office/drawing/2012/chart" uri="{CE6537A1-D6FC-4f65-9D91-7224C49458BB}">
                  <c15:dlblFieldTable>
                    <c15:dlblFTEntry>
                      <c15:txfldGUID>{436F6027-C91F-4526-9C08-AC620A517BF3}</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8.1999999999999993</c:v>
                </c:pt>
                <c:pt idx="8">
                  <c:v>7.8</c:v>
                </c:pt>
                <c:pt idx="16">
                  <c:v>7.4</c:v>
                </c:pt>
                <c:pt idx="24">
                  <c:v>7.1</c:v>
                </c:pt>
                <c:pt idx="32">
                  <c:v>7.1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61F9-4C90-89AC-432F84120E0F}"/>
            </c:ext>
          </c:extLst>
        </c:ser>
        <c:dLbls>
          <c:showLegendKey val="0"/>
          <c:showVal val="1"/>
          <c:showCatName val="0"/>
          <c:showSerName val="0"/>
          <c:showPercent val="0"/>
          <c:showBubbleSize val="0"/>
        </c:dLbls>
        <c:axId val="298539616"/>
        <c:axId val="298535696"/>
      </c:scatterChart>
      <c:valAx>
        <c:axId val="298539616"/>
        <c:scaling>
          <c:orientation val="minMax"/>
          <c:max val="14.9"/>
          <c:min val="6.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98535696"/>
        <c:crosses val="autoZero"/>
        <c:crossBetween val="midCat"/>
      </c:valAx>
      <c:valAx>
        <c:axId val="298535696"/>
        <c:scaling>
          <c:orientation val="minMax"/>
          <c:max val="88"/>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98539616"/>
        <c:crosses val="autoZero"/>
        <c:crossBetween val="midCat"/>
        <c:majorUnit val="9"/>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北海道ニセコ町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5,298
4,798
197.13
4,977,251
4,817,204
159,890
2,771,089
5,784,087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31.6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観光地であることから、大型ホテル等の安定した固定資産税の税収により類似団体平均や北海道平均を上回っているものの、全国平均は下回っている。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近年、税収が増加傾向にあることから、今後、財政力指数の向上が見込まれる。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後志広域連合とも連携し、さらに徴収強化を進め歳入確保に努める。また歳出においては中長期的視点により施設の長寿命化等、投資的経費の平準化・総額圧縮を図るとともに、経常経費についても継続して見直しを進め、行政の効率化に努めることにより財政の健全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125222</xdr:rowOff>
    </xdr:from>
    <xdr:to>
      <xdr:col>23</xdr:col>
      <xdr:colOff>133350</xdr:colOff>
      <xdr:row>44</xdr:row>
      <xdr:rowOff>97536</xdr:rowOff>
    </xdr:to>
    <xdr:cxnSp macro="">
      <xdr:nvCxnSpPr>
        <xdr:cNvPr id="61" name="直線コネクタ 60"/>
        <xdr:cNvCxnSpPr/>
      </xdr:nvCxnSpPr>
      <xdr:spPr>
        <a:xfrm flipV="1">
          <a:off x="4953000" y="6125972"/>
          <a:ext cx="0" cy="1515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69613</xdr:rowOff>
    </xdr:from>
    <xdr:ext cx="762000" cy="259045"/>
    <xdr:sp macro="" textlink="">
      <xdr:nvSpPr>
        <xdr:cNvPr id="62" name="財政力最小値テキスト"/>
        <xdr:cNvSpPr txBox="1"/>
      </xdr:nvSpPr>
      <xdr:spPr>
        <a:xfrm>
          <a:off x="5041900" y="761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97536</xdr:rowOff>
    </xdr:from>
    <xdr:to>
      <xdr:col>24</xdr:col>
      <xdr:colOff>12700</xdr:colOff>
      <xdr:row>44</xdr:row>
      <xdr:rowOff>97536</xdr:rowOff>
    </xdr:to>
    <xdr:cxnSp macro="">
      <xdr:nvCxnSpPr>
        <xdr:cNvPr id="63" name="直線コネクタ 62"/>
        <xdr:cNvCxnSpPr/>
      </xdr:nvCxnSpPr>
      <xdr:spPr>
        <a:xfrm>
          <a:off x="4864100" y="764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40149</xdr:rowOff>
    </xdr:from>
    <xdr:ext cx="762000" cy="259045"/>
    <xdr:sp macro="" textlink="">
      <xdr:nvSpPr>
        <xdr:cNvPr id="64" name="財政力最大値テキスト"/>
        <xdr:cNvSpPr txBox="1"/>
      </xdr:nvSpPr>
      <xdr:spPr>
        <a:xfrm>
          <a:off x="5041900" y="58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125222</xdr:rowOff>
    </xdr:from>
    <xdr:to>
      <xdr:col>24</xdr:col>
      <xdr:colOff>12700</xdr:colOff>
      <xdr:row>35</xdr:row>
      <xdr:rowOff>125222</xdr:rowOff>
    </xdr:to>
    <xdr:cxnSp macro="">
      <xdr:nvCxnSpPr>
        <xdr:cNvPr id="65" name="直線コネクタ 64"/>
        <xdr:cNvCxnSpPr/>
      </xdr:nvCxnSpPr>
      <xdr:spPr>
        <a:xfrm>
          <a:off x="4864100" y="612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46990</xdr:rowOff>
    </xdr:from>
    <xdr:to>
      <xdr:col>23</xdr:col>
      <xdr:colOff>133350</xdr:colOff>
      <xdr:row>43</xdr:row>
      <xdr:rowOff>75946</xdr:rowOff>
    </xdr:to>
    <xdr:cxnSp macro="">
      <xdr:nvCxnSpPr>
        <xdr:cNvPr id="66" name="直線コネクタ 65"/>
        <xdr:cNvCxnSpPr/>
      </xdr:nvCxnSpPr>
      <xdr:spPr>
        <a:xfrm flipV="1">
          <a:off x="4114800" y="7419340"/>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84091</xdr:rowOff>
    </xdr:from>
    <xdr:ext cx="762000" cy="259045"/>
    <xdr:sp macro="" textlink="">
      <xdr:nvSpPr>
        <xdr:cNvPr id="67" name="財政力平均値テキスト"/>
        <xdr:cNvSpPr txBox="1"/>
      </xdr:nvSpPr>
      <xdr:spPr>
        <a:xfrm>
          <a:off x="5041900" y="7456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112014</xdr:rowOff>
    </xdr:from>
    <xdr:to>
      <xdr:col>23</xdr:col>
      <xdr:colOff>184150</xdr:colOff>
      <xdr:row>44</xdr:row>
      <xdr:rowOff>42164</xdr:rowOff>
    </xdr:to>
    <xdr:sp macro="" textlink="">
      <xdr:nvSpPr>
        <xdr:cNvPr id="68" name="フローチャート: 判断 67"/>
        <xdr:cNvSpPr/>
      </xdr:nvSpPr>
      <xdr:spPr>
        <a:xfrm>
          <a:off x="49022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75946</xdr:rowOff>
    </xdr:from>
    <xdr:to>
      <xdr:col>19</xdr:col>
      <xdr:colOff>133350</xdr:colOff>
      <xdr:row>43</xdr:row>
      <xdr:rowOff>95250</xdr:rowOff>
    </xdr:to>
    <xdr:cxnSp macro="">
      <xdr:nvCxnSpPr>
        <xdr:cNvPr id="69" name="直線コネクタ 68"/>
        <xdr:cNvCxnSpPr/>
      </xdr:nvCxnSpPr>
      <xdr:spPr>
        <a:xfrm flipV="1">
          <a:off x="3225800" y="744829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112014</xdr:rowOff>
    </xdr:from>
    <xdr:to>
      <xdr:col>19</xdr:col>
      <xdr:colOff>184150</xdr:colOff>
      <xdr:row>44</xdr:row>
      <xdr:rowOff>42164</xdr:rowOff>
    </xdr:to>
    <xdr:sp macro="" textlink="">
      <xdr:nvSpPr>
        <xdr:cNvPr id="70" name="フローチャート: 判断 69"/>
        <xdr:cNvSpPr/>
      </xdr:nvSpPr>
      <xdr:spPr>
        <a:xfrm>
          <a:off x="40640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26941</xdr:rowOff>
    </xdr:from>
    <xdr:ext cx="736600" cy="259045"/>
    <xdr:sp macro="" textlink="">
      <xdr:nvSpPr>
        <xdr:cNvPr id="71" name="テキスト ボックス 70"/>
        <xdr:cNvSpPr txBox="1"/>
      </xdr:nvSpPr>
      <xdr:spPr>
        <a:xfrm>
          <a:off x="3733800" y="75707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95250</xdr:rowOff>
    </xdr:from>
    <xdr:to>
      <xdr:col>15</xdr:col>
      <xdr:colOff>82550</xdr:colOff>
      <xdr:row>43</xdr:row>
      <xdr:rowOff>104902</xdr:rowOff>
    </xdr:to>
    <xdr:cxnSp macro="">
      <xdr:nvCxnSpPr>
        <xdr:cNvPr id="72" name="直線コネクタ 71"/>
        <xdr:cNvCxnSpPr/>
      </xdr:nvCxnSpPr>
      <xdr:spPr>
        <a:xfrm flipV="1">
          <a:off x="2336800" y="746760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112014</xdr:rowOff>
    </xdr:from>
    <xdr:to>
      <xdr:col>15</xdr:col>
      <xdr:colOff>133350</xdr:colOff>
      <xdr:row>44</xdr:row>
      <xdr:rowOff>42164</xdr:rowOff>
    </xdr:to>
    <xdr:sp macro="" textlink="">
      <xdr:nvSpPr>
        <xdr:cNvPr id="73" name="フローチャート: 判断 72"/>
        <xdr:cNvSpPr/>
      </xdr:nvSpPr>
      <xdr:spPr>
        <a:xfrm>
          <a:off x="31750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26941</xdr:rowOff>
    </xdr:from>
    <xdr:ext cx="762000" cy="259045"/>
    <xdr:sp macro="" textlink="">
      <xdr:nvSpPr>
        <xdr:cNvPr id="74" name="テキスト ボックス 73"/>
        <xdr:cNvSpPr txBox="1"/>
      </xdr:nvSpPr>
      <xdr:spPr>
        <a:xfrm>
          <a:off x="2844800" y="757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104902</xdr:rowOff>
    </xdr:from>
    <xdr:to>
      <xdr:col>11</xdr:col>
      <xdr:colOff>31750</xdr:colOff>
      <xdr:row>43</xdr:row>
      <xdr:rowOff>104902</xdr:rowOff>
    </xdr:to>
    <xdr:cxnSp macro="">
      <xdr:nvCxnSpPr>
        <xdr:cNvPr id="75" name="直線コネクタ 74"/>
        <xdr:cNvCxnSpPr/>
      </xdr:nvCxnSpPr>
      <xdr:spPr>
        <a:xfrm>
          <a:off x="1447800" y="74772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121666</xdr:rowOff>
    </xdr:from>
    <xdr:to>
      <xdr:col>11</xdr:col>
      <xdr:colOff>82550</xdr:colOff>
      <xdr:row>44</xdr:row>
      <xdr:rowOff>51816</xdr:rowOff>
    </xdr:to>
    <xdr:sp macro="" textlink="">
      <xdr:nvSpPr>
        <xdr:cNvPr id="76" name="フローチャート: 判断 75"/>
        <xdr:cNvSpPr/>
      </xdr:nvSpPr>
      <xdr:spPr>
        <a:xfrm>
          <a:off x="2286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36593</xdr:rowOff>
    </xdr:from>
    <xdr:ext cx="762000" cy="259045"/>
    <xdr:sp macro="" textlink="">
      <xdr:nvSpPr>
        <xdr:cNvPr id="77" name="テキスト ボックス 76"/>
        <xdr:cNvSpPr txBox="1"/>
      </xdr:nvSpPr>
      <xdr:spPr>
        <a:xfrm>
          <a:off x="1955800" y="758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131318</xdr:rowOff>
    </xdr:from>
    <xdr:to>
      <xdr:col>7</xdr:col>
      <xdr:colOff>31750</xdr:colOff>
      <xdr:row>44</xdr:row>
      <xdr:rowOff>61468</xdr:rowOff>
    </xdr:to>
    <xdr:sp macro="" textlink="">
      <xdr:nvSpPr>
        <xdr:cNvPr id="78" name="フローチャート: 判断 77"/>
        <xdr:cNvSpPr/>
      </xdr:nvSpPr>
      <xdr:spPr>
        <a:xfrm>
          <a:off x="1397000" y="750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46245</xdr:rowOff>
    </xdr:from>
    <xdr:ext cx="762000" cy="259045"/>
    <xdr:sp macro="" textlink="">
      <xdr:nvSpPr>
        <xdr:cNvPr id="79" name="テキスト ボックス 78"/>
        <xdr:cNvSpPr txBox="1"/>
      </xdr:nvSpPr>
      <xdr:spPr>
        <a:xfrm>
          <a:off x="1066800" y="759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167640</xdr:rowOff>
    </xdr:from>
    <xdr:to>
      <xdr:col>23</xdr:col>
      <xdr:colOff>184150</xdr:colOff>
      <xdr:row>43</xdr:row>
      <xdr:rowOff>97790</xdr:rowOff>
    </xdr:to>
    <xdr:sp macro="" textlink="">
      <xdr:nvSpPr>
        <xdr:cNvPr id="85" name="楕円 84"/>
        <xdr:cNvSpPr/>
      </xdr:nvSpPr>
      <xdr:spPr>
        <a:xfrm>
          <a:off x="49022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12717</xdr:rowOff>
    </xdr:from>
    <xdr:ext cx="762000" cy="259045"/>
    <xdr:sp macro="" textlink="">
      <xdr:nvSpPr>
        <xdr:cNvPr id="86" name="財政力該当値テキスト"/>
        <xdr:cNvSpPr txBox="1"/>
      </xdr:nvSpPr>
      <xdr:spPr>
        <a:xfrm>
          <a:off x="50419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25146</xdr:rowOff>
    </xdr:from>
    <xdr:to>
      <xdr:col>19</xdr:col>
      <xdr:colOff>184150</xdr:colOff>
      <xdr:row>43</xdr:row>
      <xdr:rowOff>126746</xdr:rowOff>
    </xdr:to>
    <xdr:sp macro="" textlink="">
      <xdr:nvSpPr>
        <xdr:cNvPr id="87" name="楕円 86"/>
        <xdr:cNvSpPr/>
      </xdr:nvSpPr>
      <xdr:spPr>
        <a:xfrm>
          <a:off x="4064000" y="739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136923</xdr:rowOff>
    </xdr:from>
    <xdr:ext cx="736600" cy="259045"/>
    <xdr:sp macro="" textlink="">
      <xdr:nvSpPr>
        <xdr:cNvPr id="88" name="テキスト ボックス 87"/>
        <xdr:cNvSpPr txBox="1"/>
      </xdr:nvSpPr>
      <xdr:spPr>
        <a:xfrm>
          <a:off x="3733800" y="7166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44450</xdr:rowOff>
    </xdr:from>
    <xdr:to>
      <xdr:col>15</xdr:col>
      <xdr:colOff>133350</xdr:colOff>
      <xdr:row>43</xdr:row>
      <xdr:rowOff>146050</xdr:rowOff>
    </xdr:to>
    <xdr:sp macro="" textlink="">
      <xdr:nvSpPr>
        <xdr:cNvPr id="89" name="楕円 88"/>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156227</xdr:rowOff>
    </xdr:from>
    <xdr:ext cx="762000" cy="259045"/>
    <xdr:sp macro="" textlink="">
      <xdr:nvSpPr>
        <xdr:cNvPr id="90" name="テキスト ボックス 89"/>
        <xdr:cNvSpPr txBox="1"/>
      </xdr:nvSpPr>
      <xdr:spPr>
        <a:xfrm>
          <a:off x="2844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54102</xdr:rowOff>
    </xdr:from>
    <xdr:to>
      <xdr:col>11</xdr:col>
      <xdr:colOff>82550</xdr:colOff>
      <xdr:row>43</xdr:row>
      <xdr:rowOff>155702</xdr:rowOff>
    </xdr:to>
    <xdr:sp macro="" textlink="">
      <xdr:nvSpPr>
        <xdr:cNvPr id="91" name="楕円 90"/>
        <xdr:cNvSpPr/>
      </xdr:nvSpPr>
      <xdr:spPr>
        <a:xfrm>
          <a:off x="2286000" y="742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165879</xdr:rowOff>
    </xdr:from>
    <xdr:ext cx="762000" cy="259045"/>
    <xdr:sp macro="" textlink="">
      <xdr:nvSpPr>
        <xdr:cNvPr id="92" name="テキスト ボックス 91"/>
        <xdr:cNvSpPr txBox="1"/>
      </xdr:nvSpPr>
      <xdr:spPr>
        <a:xfrm>
          <a:off x="1955800" y="7195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54102</xdr:rowOff>
    </xdr:from>
    <xdr:to>
      <xdr:col>7</xdr:col>
      <xdr:colOff>31750</xdr:colOff>
      <xdr:row>43</xdr:row>
      <xdr:rowOff>155702</xdr:rowOff>
    </xdr:to>
    <xdr:sp macro="" textlink="">
      <xdr:nvSpPr>
        <xdr:cNvPr id="93" name="楕円 92"/>
        <xdr:cNvSpPr/>
      </xdr:nvSpPr>
      <xdr:spPr>
        <a:xfrm>
          <a:off x="1397000" y="742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165879</xdr:rowOff>
    </xdr:from>
    <xdr:ext cx="762000" cy="259045"/>
    <xdr:sp macro="" textlink="">
      <xdr:nvSpPr>
        <xdr:cNvPr id="94" name="テキスト ボックス 93"/>
        <xdr:cNvSpPr txBox="1"/>
      </xdr:nvSpPr>
      <xdr:spPr>
        <a:xfrm>
          <a:off x="1066800" y="7195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傾向としては比率改善の方向にあり、全国平均及び北海道平均を下回っているものの、類似団体平均は上回っている。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燃料費高騰、労務単価の上昇等、今後も経常収支比率の上昇が予測されることから、徴収強化等による税収増の取り組みを進め、また、事務事業のビルドアンドスクラップ、環境モデル都市としての新エネ・省エネの積極導入による燃料費抑制、指定管理者制度の活用に取り組むなど、より一層経常経費の抑制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1" name="直線コネクタ 110"/>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3" name="直線コネクタ 112"/>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5" name="直線コネクタ 114"/>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7" name="直線コネクタ 116"/>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9" name="直線コネクタ 118"/>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116417</xdr:rowOff>
    </xdr:from>
    <xdr:to>
      <xdr:col>23</xdr:col>
      <xdr:colOff>133350</xdr:colOff>
      <xdr:row>65</xdr:row>
      <xdr:rowOff>163513</xdr:rowOff>
    </xdr:to>
    <xdr:cxnSp macro="">
      <xdr:nvCxnSpPr>
        <xdr:cNvPr id="124" name="直線コネクタ 123"/>
        <xdr:cNvCxnSpPr/>
      </xdr:nvCxnSpPr>
      <xdr:spPr>
        <a:xfrm flipV="1">
          <a:off x="4953000" y="10231967"/>
          <a:ext cx="0" cy="10757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135590</xdr:rowOff>
    </xdr:from>
    <xdr:ext cx="762000" cy="259045"/>
    <xdr:sp macro="" textlink="">
      <xdr:nvSpPr>
        <xdr:cNvPr id="125" name="財政構造の弾力性最小値テキスト"/>
        <xdr:cNvSpPr txBox="1"/>
      </xdr:nvSpPr>
      <xdr:spPr>
        <a:xfrm>
          <a:off x="5041900" y="11279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163513</xdr:rowOff>
    </xdr:from>
    <xdr:to>
      <xdr:col>24</xdr:col>
      <xdr:colOff>12700</xdr:colOff>
      <xdr:row>65</xdr:row>
      <xdr:rowOff>163513</xdr:rowOff>
    </xdr:to>
    <xdr:cxnSp macro="">
      <xdr:nvCxnSpPr>
        <xdr:cNvPr id="126" name="直線コネクタ 125"/>
        <xdr:cNvCxnSpPr/>
      </xdr:nvCxnSpPr>
      <xdr:spPr>
        <a:xfrm>
          <a:off x="4864100" y="11307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31344</xdr:rowOff>
    </xdr:from>
    <xdr:ext cx="762000" cy="259045"/>
    <xdr:sp macro="" textlink="">
      <xdr:nvSpPr>
        <xdr:cNvPr id="127" name="財政構造の弾力性最大値テキスト"/>
        <xdr:cNvSpPr txBox="1"/>
      </xdr:nvSpPr>
      <xdr:spPr>
        <a:xfrm>
          <a:off x="5041900" y="997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116417</xdr:rowOff>
    </xdr:from>
    <xdr:to>
      <xdr:col>24</xdr:col>
      <xdr:colOff>12700</xdr:colOff>
      <xdr:row>59</xdr:row>
      <xdr:rowOff>116417</xdr:rowOff>
    </xdr:to>
    <xdr:cxnSp macro="">
      <xdr:nvCxnSpPr>
        <xdr:cNvPr id="128" name="直線コネクタ 127"/>
        <xdr:cNvCxnSpPr/>
      </xdr:nvCxnSpPr>
      <xdr:spPr>
        <a:xfrm>
          <a:off x="4864100" y="1023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98213</xdr:rowOff>
    </xdr:from>
    <xdr:to>
      <xdr:col>23</xdr:col>
      <xdr:colOff>133350</xdr:colOff>
      <xdr:row>63</xdr:row>
      <xdr:rowOff>106256</xdr:rowOff>
    </xdr:to>
    <xdr:cxnSp macro="">
      <xdr:nvCxnSpPr>
        <xdr:cNvPr id="129" name="直線コネクタ 128"/>
        <xdr:cNvCxnSpPr/>
      </xdr:nvCxnSpPr>
      <xdr:spPr>
        <a:xfrm flipV="1">
          <a:off x="4114800" y="10899563"/>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57908</xdr:rowOff>
    </xdr:from>
    <xdr:ext cx="762000" cy="259045"/>
    <xdr:sp macro="" textlink="">
      <xdr:nvSpPr>
        <xdr:cNvPr id="130" name="財政構造の弾力性平均値テキスト"/>
        <xdr:cNvSpPr txBox="1"/>
      </xdr:nvSpPr>
      <xdr:spPr>
        <a:xfrm>
          <a:off x="5041900" y="106878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41381</xdr:rowOff>
    </xdr:from>
    <xdr:to>
      <xdr:col>23</xdr:col>
      <xdr:colOff>184150</xdr:colOff>
      <xdr:row>63</xdr:row>
      <xdr:rowOff>142981</xdr:rowOff>
    </xdr:to>
    <xdr:sp macro="" textlink="">
      <xdr:nvSpPr>
        <xdr:cNvPr id="131" name="フローチャート: 判断 130"/>
        <xdr:cNvSpPr/>
      </xdr:nvSpPr>
      <xdr:spPr>
        <a:xfrm>
          <a:off x="4902200" y="108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92181</xdr:rowOff>
    </xdr:from>
    <xdr:to>
      <xdr:col>19</xdr:col>
      <xdr:colOff>133350</xdr:colOff>
      <xdr:row>63</xdr:row>
      <xdr:rowOff>106256</xdr:rowOff>
    </xdr:to>
    <xdr:cxnSp macro="">
      <xdr:nvCxnSpPr>
        <xdr:cNvPr id="132" name="直線コネクタ 131"/>
        <xdr:cNvCxnSpPr/>
      </xdr:nvCxnSpPr>
      <xdr:spPr>
        <a:xfrm>
          <a:off x="3225800" y="10893531"/>
          <a:ext cx="889000" cy="1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9207</xdr:rowOff>
    </xdr:from>
    <xdr:to>
      <xdr:col>19</xdr:col>
      <xdr:colOff>184150</xdr:colOff>
      <xdr:row>63</xdr:row>
      <xdr:rowOff>110807</xdr:rowOff>
    </xdr:to>
    <xdr:sp macro="" textlink="">
      <xdr:nvSpPr>
        <xdr:cNvPr id="133" name="フローチャート: 判断 132"/>
        <xdr:cNvSpPr/>
      </xdr:nvSpPr>
      <xdr:spPr>
        <a:xfrm>
          <a:off x="4064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120984</xdr:rowOff>
    </xdr:from>
    <xdr:ext cx="736600" cy="259045"/>
    <xdr:sp macro="" textlink="">
      <xdr:nvSpPr>
        <xdr:cNvPr id="134" name="テキスト ボックス 133"/>
        <xdr:cNvSpPr txBox="1"/>
      </xdr:nvSpPr>
      <xdr:spPr>
        <a:xfrm>
          <a:off x="3733800" y="1057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92181</xdr:rowOff>
    </xdr:from>
    <xdr:to>
      <xdr:col>15</xdr:col>
      <xdr:colOff>82550</xdr:colOff>
      <xdr:row>63</xdr:row>
      <xdr:rowOff>108268</xdr:rowOff>
    </xdr:to>
    <xdr:cxnSp macro="">
      <xdr:nvCxnSpPr>
        <xdr:cNvPr id="135" name="直線コネクタ 134"/>
        <xdr:cNvCxnSpPr/>
      </xdr:nvCxnSpPr>
      <xdr:spPr>
        <a:xfrm flipV="1">
          <a:off x="2336800" y="10893531"/>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138430</xdr:rowOff>
    </xdr:from>
    <xdr:to>
      <xdr:col>15</xdr:col>
      <xdr:colOff>133350</xdr:colOff>
      <xdr:row>63</xdr:row>
      <xdr:rowOff>68580</xdr:rowOff>
    </xdr:to>
    <xdr:sp macro="" textlink="">
      <xdr:nvSpPr>
        <xdr:cNvPr id="136" name="フローチャート: 判断 135"/>
        <xdr:cNvSpPr/>
      </xdr:nvSpPr>
      <xdr:spPr>
        <a:xfrm>
          <a:off x="3175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78757</xdr:rowOff>
    </xdr:from>
    <xdr:ext cx="762000" cy="259045"/>
    <xdr:sp macro="" textlink="">
      <xdr:nvSpPr>
        <xdr:cNvPr id="137" name="テキスト ボックス 136"/>
        <xdr:cNvSpPr txBox="1"/>
      </xdr:nvSpPr>
      <xdr:spPr>
        <a:xfrm>
          <a:off x="2844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100224</xdr:rowOff>
    </xdr:from>
    <xdr:to>
      <xdr:col>11</xdr:col>
      <xdr:colOff>31750</xdr:colOff>
      <xdr:row>63</xdr:row>
      <xdr:rowOff>108268</xdr:rowOff>
    </xdr:to>
    <xdr:cxnSp macro="">
      <xdr:nvCxnSpPr>
        <xdr:cNvPr id="138" name="直線コネクタ 137"/>
        <xdr:cNvCxnSpPr/>
      </xdr:nvCxnSpPr>
      <xdr:spPr>
        <a:xfrm>
          <a:off x="1447800" y="10901574"/>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102235</xdr:rowOff>
    </xdr:from>
    <xdr:to>
      <xdr:col>11</xdr:col>
      <xdr:colOff>82550</xdr:colOff>
      <xdr:row>63</xdr:row>
      <xdr:rowOff>32385</xdr:rowOff>
    </xdr:to>
    <xdr:sp macro="" textlink="">
      <xdr:nvSpPr>
        <xdr:cNvPr id="139" name="フローチャート: 判断 138"/>
        <xdr:cNvSpPr/>
      </xdr:nvSpPr>
      <xdr:spPr>
        <a:xfrm>
          <a:off x="2286000" y="1073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42562</xdr:rowOff>
    </xdr:from>
    <xdr:ext cx="762000" cy="259045"/>
    <xdr:sp macro="" textlink="">
      <xdr:nvSpPr>
        <xdr:cNvPr id="140" name="テキスト ボックス 139"/>
        <xdr:cNvSpPr txBox="1"/>
      </xdr:nvSpPr>
      <xdr:spPr>
        <a:xfrm>
          <a:off x="1955800" y="10501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152506</xdr:rowOff>
    </xdr:from>
    <xdr:to>
      <xdr:col>7</xdr:col>
      <xdr:colOff>31750</xdr:colOff>
      <xdr:row>63</xdr:row>
      <xdr:rowOff>82656</xdr:rowOff>
    </xdr:to>
    <xdr:sp macro="" textlink="">
      <xdr:nvSpPr>
        <xdr:cNvPr id="141" name="フローチャート: 判断 140"/>
        <xdr:cNvSpPr/>
      </xdr:nvSpPr>
      <xdr:spPr>
        <a:xfrm>
          <a:off x="1397000" y="1078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92833</xdr:rowOff>
    </xdr:from>
    <xdr:ext cx="762000" cy="259045"/>
    <xdr:sp macro="" textlink="">
      <xdr:nvSpPr>
        <xdr:cNvPr id="142" name="テキスト ボックス 141"/>
        <xdr:cNvSpPr txBox="1"/>
      </xdr:nvSpPr>
      <xdr:spPr>
        <a:xfrm>
          <a:off x="1066800" y="10551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47413</xdr:rowOff>
    </xdr:from>
    <xdr:to>
      <xdr:col>23</xdr:col>
      <xdr:colOff>184150</xdr:colOff>
      <xdr:row>63</xdr:row>
      <xdr:rowOff>149013</xdr:rowOff>
    </xdr:to>
    <xdr:sp macro="" textlink="">
      <xdr:nvSpPr>
        <xdr:cNvPr id="148" name="楕円 147"/>
        <xdr:cNvSpPr/>
      </xdr:nvSpPr>
      <xdr:spPr>
        <a:xfrm>
          <a:off x="4902200" y="1084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19490</xdr:rowOff>
    </xdr:from>
    <xdr:ext cx="762000" cy="259045"/>
    <xdr:sp macro="" textlink="">
      <xdr:nvSpPr>
        <xdr:cNvPr id="149" name="財政構造の弾力性該当値テキスト"/>
        <xdr:cNvSpPr txBox="1"/>
      </xdr:nvSpPr>
      <xdr:spPr>
        <a:xfrm>
          <a:off x="5041900" y="10820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55456</xdr:rowOff>
    </xdr:from>
    <xdr:to>
      <xdr:col>19</xdr:col>
      <xdr:colOff>184150</xdr:colOff>
      <xdr:row>63</xdr:row>
      <xdr:rowOff>157056</xdr:rowOff>
    </xdr:to>
    <xdr:sp macro="" textlink="">
      <xdr:nvSpPr>
        <xdr:cNvPr id="150" name="楕円 149"/>
        <xdr:cNvSpPr/>
      </xdr:nvSpPr>
      <xdr:spPr>
        <a:xfrm>
          <a:off x="4064000" y="1085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141833</xdr:rowOff>
    </xdr:from>
    <xdr:ext cx="736600" cy="259045"/>
    <xdr:sp macro="" textlink="">
      <xdr:nvSpPr>
        <xdr:cNvPr id="151" name="テキスト ボックス 150"/>
        <xdr:cNvSpPr txBox="1"/>
      </xdr:nvSpPr>
      <xdr:spPr>
        <a:xfrm>
          <a:off x="3733800" y="10943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41381</xdr:rowOff>
    </xdr:from>
    <xdr:to>
      <xdr:col>15</xdr:col>
      <xdr:colOff>133350</xdr:colOff>
      <xdr:row>63</xdr:row>
      <xdr:rowOff>142981</xdr:rowOff>
    </xdr:to>
    <xdr:sp macro="" textlink="">
      <xdr:nvSpPr>
        <xdr:cNvPr id="152" name="楕円 151"/>
        <xdr:cNvSpPr/>
      </xdr:nvSpPr>
      <xdr:spPr>
        <a:xfrm>
          <a:off x="3175000" y="1084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127758</xdr:rowOff>
    </xdr:from>
    <xdr:ext cx="762000" cy="259045"/>
    <xdr:sp macro="" textlink="">
      <xdr:nvSpPr>
        <xdr:cNvPr id="153" name="テキスト ボックス 152"/>
        <xdr:cNvSpPr txBox="1"/>
      </xdr:nvSpPr>
      <xdr:spPr>
        <a:xfrm>
          <a:off x="2844800" y="10929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57468</xdr:rowOff>
    </xdr:from>
    <xdr:to>
      <xdr:col>11</xdr:col>
      <xdr:colOff>82550</xdr:colOff>
      <xdr:row>63</xdr:row>
      <xdr:rowOff>159068</xdr:rowOff>
    </xdr:to>
    <xdr:sp macro="" textlink="">
      <xdr:nvSpPr>
        <xdr:cNvPr id="154" name="楕円 153"/>
        <xdr:cNvSpPr/>
      </xdr:nvSpPr>
      <xdr:spPr>
        <a:xfrm>
          <a:off x="2286000" y="1085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143845</xdr:rowOff>
    </xdr:from>
    <xdr:ext cx="762000" cy="259045"/>
    <xdr:sp macro="" textlink="">
      <xdr:nvSpPr>
        <xdr:cNvPr id="155" name="テキスト ボックス 154"/>
        <xdr:cNvSpPr txBox="1"/>
      </xdr:nvSpPr>
      <xdr:spPr>
        <a:xfrm>
          <a:off x="1955800" y="10945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49424</xdr:rowOff>
    </xdr:from>
    <xdr:to>
      <xdr:col>7</xdr:col>
      <xdr:colOff>31750</xdr:colOff>
      <xdr:row>63</xdr:row>
      <xdr:rowOff>151024</xdr:rowOff>
    </xdr:to>
    <xdr:sp macro="" textlink="">
      <xdr:nvSpPr>
        <xdr:cNvPr id="156" name="楕円 155"/>
        <xdr:cNvSpPr/>
      </xdr:nvSpPr>
      <xdr:spPr>
        <a:xfrm>
          <a:off x="1397000" y="10850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135801</xdr:rowOff>
    </xdr:from>
    <xdr:ext cx="762000" cy="259045"/>
    <xdr:sp macro="" textlink="">
      <xdr:nvSpPr>
        <xdr:cNvPr id="157" name="テキスト ボックス 156"/>
        <xdr:cNvSpPr txBox="1"/>
      </xdr:nvSpPr>
      <xdr:spPr>
        <a:xfrm>
          <a:off x="1066800" y="10937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[353,126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全国平均、北海道平均を上回っているものの、類似団体平均を下回っている。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指定管理者制度や長期継続契約の導入、民間委託の検討など施設管理業務の見直しを進め、経常的経費の抑制を図っている。引き続き事務事業の見直しを進める。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81766</xdr:rowOff>
    </xdr:from>
    <xdr:to>
      <xdr:col>23</xdr:col>
      <xdr:colOff>133350</xdr:colOff>
      <xdr:row>90</xdr:row>
      <xdr:rowOff>16597</xdr:rowOff>
    </xdr:to>
    <xdr:cxnSp macro="">
      <xdr:nvCxnSpPr>
        <xdr:cNvPr id="188" name="直線コネクタ 187"/>
        <xdr:cNvCxnSpPr/>
      </xdr:nvCxnSpPr>
      <xdr:spPr>
        <a:xfrm flipV="1">
          <a:off x="4953000" y="13969216"/>
          <a:ext cx="0" cy="14778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160124</xdr:rowOff>
    </xdr:from>
    <xdr:ext cx="762000" cy="259045"/>
    <xdr:sp macro="" textlink="">
      <xdr:nvSpPr>
        <xdr:cNvPr id="189" name="人件費・物件費等の状況最小値テキスト"/>
        <xdr:cNvSpPr txBox="1"/>
      </xdr:nvSpPr>
      <xdr:spPr>
        <a:xfrm>
          <a:off x="5041900" y="15419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16597</xdr:rowOff>
    </xdr:from>
    <xdr:to>
      <xdr:col>24</xdr:col>
      <xdr:colOff>12700</xdr:colOff>
      <xdr:row>90</xdr:row>
      <xdr:rowOff>16597</xdr:rowOff>
    </xdr:to>
    <xdr:cxnSp macro="">
      <xdr:nvCxnSpPr>
        <xdr:cNvPr id="190" name="直線コネクタ 189"/>
        <xdr:cNvCxnSpPr/>
      </xdr:nvCxnSpPr>
      <xdr:spPr>
        <a:xfrm>
          <a:off x="4864100" y="15447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168143</xdr:rowOff>
    </xdr:from>
    <xdr:ext cx="762000" cy="259045"/>
    <xdr:sp macro="" textlink="">
      <xdr:nvSpPr>
        <xdr:cNvPr id="191" name="人件費・物件費等の状況最大値テキスト"/>
        <xdr:cNvSpPr txBox="1"/>
      </xdr:nvSpPr>
      <xdr:spPr>
        <a:xfrm>
          <a:off x="5041900" y="13712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81766</xdr:rowOff>
    </xdr:from>
    <xdr:to>
      <xdr:col>24</xdr:col>
      <xdr:colOff>12700</xdr:colOff>
      <xdr:row>81</xdr:row>
      <xdr:rowOff>81766</xdr:rowOff>
    </xdr:to>
    <xdr:cxnSp macro="">
      <xdr:nvCxnSpPr>
        <xdr:cNvPr id="192" name="直線コネクタ 191"/>
        <xdr:cNvCxnSpPr/>
      </xdr:nvCxnSpPr>
      <xdr:spPr>
        <a:xfrm>
          <a:off x="4864100" y="13969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78463</xdr:rowOff>
    </xdr:from>
    <xdr:to>
      <xdr:col>23</xdr:col>
      <xdr:colOff>133350</xdr:colOff>
      <xdr:row>82</xdr:row>
      <xdr:rowOff>90074</xdr:rowOff>
    </xdr:to>
    <xdr:cxnSp macro="">
      <xdr:nvCxnSpPr>
        <xdr:cNvPr id="193" name="直線コネクタ 192"/>
        <xdr:cNvCxnSpPr/>
      </xdr:nvCxnSpPr>
      <xdr:spPr>
        <a:xfrm>
          <a:off x="4114800" y="14137363"/>
          <a:ext cx="838200" cy="11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86974</xdr:rowOff>
    </xdr:from>
    <xdr:ext cx="762000" cy="259045"/>
    <xdr:sp macro="" textlink="">
      <xdr:nvSpPr>
        <xdr:cNvPr id="194" name="人件費・物件費等の状況平均値テキスト"/>
        <xdr:cNvSpPr txBox="1"/>
      </xdr:nvSpPr>
      <xdr:spPr>
        <a:xfrm>
          <a:off x="5041900" y="141458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114897</xdr:rowOff>
    </xdr:from>
    <xdr:to>
      <xdr:col>23</xdr:col>
      <xdr:colOff>184150</xdr:colOff>
      <xdr:row>83</xdr:row>
      <xdr:rowOff>45047</xdr:rowOff>
    </xdr:to>
    <xdr:sp macro="" textlink="">
      <xdr:nvSpPr>
        <xdr:cNvPr id="195" name="フローチャート: 判断 194"/>
        <xdr:cNvSpPr/>
      </xdr:nvSpPr>
      <xdr:spPr>
        <a:xfrm>
          <a:off x="4902200" y="1417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56772</xdr:rowOff>
    </xdr:from>
    <xdr:to>
      <xdr:col>19</xdr:col>
      <xdr:colOff>133350</xdr:colOff>
      <xdr:row>82</xdr:row>
      <xdr:rowOff>78463</xdr:rowOff>
    </xdr:to>
    <xdr:cxnSp macro="">
      <xdr:nvCxnSpPr>
        <xdr:cNvPr id="196" name="直線コネクタ 195"/>
        <xdr:cNvCxnSpPr/>
      </xdr:nvCxnSpPr>
      <xdr:spPr>
        <a:xfrm>
          <a:off x="3225800" y="14115672"/>
          <a:ext cx="889000" cy="2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108367</xdr:rowOff>
    </xdr:from>
    <xdr:to>
      <xdr:col>19</xdr:col>
      <xdr:colOff>184150</xdr:colOff>
      <xdr:row>83</xdr:row>
      <xdr:rowOff>38517</xdr:rowOff>
    </xdr:to>
    <xdr:sp macro="" textlink="">
      <xdr:nvSpPr>
        <xdr:cNvPr id="197" name="フローチャート: 判断 196"/>
        <xdr:cNvSpPr/>
      </xdr:nvSpPr>
      <xdr:spPr>
        <a:xfrm>
          <a:off x="40640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23294</xdr:rowOff>
    </xdr:from>
    <xdr:ext cx="736600" cy="259045"/>
    <xdr:sp macro="" textlink="">
      <xdr:nvSpPr>
        <xdr:cNvPr id="198" name="テキスト ボックス 197"/>
        <xdr:cNvSpPr txBox="1"/>
      </xdr:nvSpPr>
      <xdr:spPr>
        <a:xfrm>
          <a:off x="3733800" y="14253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56772</xdr:rowOff>
    </xdr:from>
    <xdr:to>
      <xdr:col>15</xdr:col>
      <xdr:colOff>82550</xdr:colOff>
      <xdr:row>82</xdr:row>
      <xdr:rowOff>58503</xdr:rowOff>
    </xdr:to>
    <xdr:cxnSp macro="">
      <xdr:nvCxnSpPr>
        <xdr:cNvPr id="199" name="直線コネクタ 198"/>
        <xdr:cNvCxnSpPr/>
      </xdr:nvCxnSpPr>
      <xdr:spPr>
        <a:xfrm flipV="1">
          <a:off x="2336800" y="14115672"/>
          <a:ext cx="889000" cy="1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101640</xdr:rowOff>
    </xdr:from>
    <xdr:to>
      <xdr:col>15</xdr:col>
      <xdr:colOff>133350</xdr:colOff>
      <xdr:row>83</xdr:row>
      <xdr:rowOff>31790</xdr:rowOff>
    </xdr:to>
    <xdr:sp macro="" textlink="">
      <xdr:nvSpPr>
        <xdr:cNvPr id="200" name="フローチャート: 判断 199"/>
        <xdr:cNvSpPr/>
      </xdr:nvSpPr>
      <xdr:spPr>
        <a:xfrm>
          <a:off x="3175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16567</xdr:rowOff>
    </xdr:from>
    <xdr:ext cx="762000" cy="259045"/>
    <xdr:sp macro="" textlink="">
      <xdr:nvSpPr>
        <xdr:cNvPr id="201" name="テキスト ボックス 200"/>
        <xdr:cNvSpPr txBox="1"/>
      </xdr:nvSpPr>
      <xdr:spPr>
        <a:xfrm>
          <a:off x="2844800" y="1424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45076</xdr:rowOff>
    </xdr:from>
    <xdr:to>
      <xdr:col>11</xdr:col>
      <xdr:colOff>31750</xdr:colOff>
      <xdr:row>82</xdr:row>
      <xdr:rowOff>58503</xdr:rowOff>
    </xdr:to>
    <xdr:cxnSp macro="">
      <xdr:nvCxnSpPr>
        <xdr:cNvPr id="202" name="直線コネクタ 201"/>
        <xdr:cNvCxnSpPr/>
      </xdr:nvCxnSpPr>
      <xdr:spPr>
        <a:xfrm>
          <a:off x="1447800" y="14103976"/>
          <a:ext cx="889000" cy="13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78246</xdr:rowOff>
    </xdr:from>
    <xdr:to>
      <xdr:col>11</xdr:col>
      <xdr:colOff>82550</xdr:colOff>
      <xdr:row>83</xdr:row>
      <xdr:rowOff>8396</xdr:rowOff>
    </xdr:to>
    <xdr:sp macro="" textlink="">
      <xdr:nvSpPr>
        <xdr:cNvPr id="203" name="フローチャート: 判断 202"/>
        <xdr:cNvSpPr/>
      </xdr:nvSpPr>
      <xdr:spPr>
        <a:xfrm>
          <a:off x="2286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164623</xdr:rowOff>
    </xdr:from>
    <xdr:ext cx="762000" cy="259045"/>
    <xdr:sp macro="" textlink="">
      <xdr:nvSpPr>
        <xdr:cNvPr id="204" name="テキスト ボックス 203"/>
        <xdr:cNvSpPr txBox="1"/>
      </xdr:nvSpPr>
      <xdr:spPr>
        <a:xfrm>
          <a:off x="1955800" y="14223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71158</xdr:rowOff>
    </xdr:from>
    <xdr:to>
      <xdr:col>7</xdr:col>
      <xdr:colOff>31750</xdr:colOff>
      <xdr:row>83</xdr:row>
      <xdr:rowOff>1308</xdr:rowOff>
    </xdr:to>
    <xdr:sp macro="" textlink="">
      <xdr:nvSpPr>
        <xdr:cNvPr id="205" name="フローチャート: 判断 204"/>
        <xdr:cNvSpPr/>
      </xdr:nvSpPr>
      <xdr:spPr>
        <a:xfrm>
          <a:off x="1397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157535</xdr:rowOff>
    </xdr:from>
    <xdr:ext cx="762000" cy="259045"/>
    <xdr:sp macro="" textlink="">
      <xdr:nvSpPr>
        <xdr:cNvPr id="206" name="テキスト ボックス 205"/>
        <xdr:cNvSpPr txBox="1"/>
      </xdr:nvSpPr>
      <xdr:spPr>
        <a:xfrm>
          <a:off x="1066800" y="14216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39274</xdr:rowOff>
    </xdr:from>
    <xdr:to>
      <xdr:col>23</xdr:col>
      <xdr:colOff>184150</xdr:colOff>
      <xdr:row>82</xdr:row>
      <xdr:rowOff>140874</xdr:rowOff>
    </xdr:to>
    <xdr:sp macro="" textlink="">
      <xdr:nvSpPr>
        <xdr:cNvPr id="212" name="楕円 211"/>
        <xdr:cNvSpPr/>
      </xdr:nvSpPr>
      <xdr:spPr>
        <a:xfrm>
          <a:off x="4902200" y="1409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55801</xdr:rowOff>
    </xdr:from>
    <xdr:ext cx="762000" cy="259045"/>
    <xdr:sp macro="" textlink="">
      <xdr:nvSpPr>
        <xdr:cNvPr id="213" name="人件費・物件費等の状況該当値テキスト"/>
        <xdr:cNvSpPr txBox="1"/>
      </xdr:nvSpPr>
      <xdr:spPr>
        <a:xfrm>
          <a:off x="5041900" y="13943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27663</xdr:rowOff>
    </xdr:from>
    <xdr:to>
      <xdr:col>19</xdr:col>
      <xdr:colOff>184150</xdr:colOff>
      <xdr:row>82</xdr:row>
      <xdr:rowOff>129263</xdr:rowOff>
    </xdr:to>
    <xdr:sp macro="" textlink="">
      <xdr:nvSpPr>
        <xdr:cNvPr id="214" name="楕円 213"/>
        <xdr:cNvSpPr/>
      </xdr:nvSpPr>
      <xdr:spPr>
        <a:xfrm>
          <a:off x="4064000" y="1408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139440</xdr:rowOff>
    </xdr:from>
    <xdr:ext cx="736600" cy="259045"/>
    <xdr:sp macro="" textlink="">
      <xdr:nvSpPr>
        <xdr:cNvPr id="215" name="テキスト ボックス 214"/>
        <xdr:cNvSpPr txBox="1"/>
      </xdr:nvSpPr>
      <xdr:spPr>
        <a:xfrm>
          <a:off x="3733800" y="13855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5972</xdr:rowOff>
    </xdr:from>
    <xdr:to>
      <xdr:col>15</xdr:col>
      <xdr:colOff>133350</xdr:colOff>
      <xdr:row>82</xdr:row>
      <xdr:rowOff>107572</xdr:rowOff>
    </xdr:to>
    <xdr:sp macro="" textlink="">
      <xdr:nvSpPr>
        <xdr:cNvPr id="216" name="楕円 215"/>
        <xdr:cNvSpPr/>
      </xdr:nvSpPr>
      <xdr:spPr>
        <a:xfrm>
          <a:off x="3175000" y="1406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117749</xdr:rowOff>
    </xdr:from>
    <xdr:ext cx="762000" cy="259045"/>
    <xdr:sp macro="" textlink="">
      <xdr:nvSpPr>
        <xdr:cNvPr id="217" name="テキスト ボックス 216"/>
        <xdr:cNvSpPr txBox="1"/>
      </xdr:nvSpPr>
      <xdr:spPr>
        <a:xfrm>
          <a:off x="2844800" y="1383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7703</xdr:rowOff>
    </xdr:from>
    <xdr:to>
      <xdr:col>11</xdr:col>
      <xdr:colOff>82550</xdr:colOff>
      <xdr:row>82</xdr:row>
      <xdr:rowOff>109303</xdr:rowOff>
    </xdr:to>
    <xdr:sp macro="" textlink="">
      <xdr:nvSpPr>
        <xdr:cNvPr id="218" name="楕円 217"/>
        <xdr:cNvSpPr/>
      </xdr:nvSpPr>
      <xdr:spPr>
        <a:xfrm>
          <a:off x="2286000" y="1406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119480</xdr:rowOff>
    </xdr:from>
    <xdr:ext cx="762000" cy="259045"/>
    <xdr:sp macro="" textlink="">
      <xdr:nvSpPr>
        <xdr:cNvPr id="219" name="テキスト ボックス 218"/>
        <xdr:cNvSpPr txBox="1"/>
      </xdr:nvSpPr>
      <xdr:spPr>
        <a:xfrm>
          <a:off x="1955800" y="13835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165726</xdr:rowOff>
    </xdr:from>
    <xdr:to>
      <xdr:col>7</xdr:col>
      <xdr:colOff>31750</xdr:colOff>
      <xdr:row>82</xdr:row>
      <xdr:rowOff>95876</xdr:rowOff>
    </xdr:to>
    <xdr:sp macro="" textlink="">
      <xdr:nvSpPr>
        <xdr:cNvPr id="220" name="楕円 219"/>
        <xdr:cNvSpPr/>
      </xdr:nvSpPr>
      <xdr:spPr>
        <a:xfrm>
          <a:off x="1397000" y="1405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106053</xdr:rowOff>
    </xdr:from>
    <xdr:ext cx="762000" cy="259045"/>
    <xdr:sp macro="" textlink="">
      <xdr:nvSpPr>
        <xdr:cNvPr id="221" name="テキスト ボックス 220"/>
        <xdr:cNvSpPr txBox="1"/>
      </xdr:nvSpPr>
      <xdr:spPr>
        <a:xfrm>
          <a:off x="1066800" y="138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全国市平均、全国町村平均、類似団体平均を下回っている。今後も全体の状況、国家公務員給与の状況を見ながら適正な給与管理に努める。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9207</xdr:rowOff>
    </xdr:from>
    <xdr:to>
      <xdr:col>81</xdr:col>
      <xdr:colOff>44450</xdr:colOff>
      <xdr:row>89</xdr:row>
      <xdr:rowOff>57786</xdr:rowOff>
    </xdr:to>
    <xdr:cxnSp macro="">
      <xdr:nvCxnSpPr>
        <xdr:cNvPr id="246" name="直線コネクタ 245"/>
        <xdr:cNvCxnSpPr/>
      </xdr:nvCxnSpPr>
      <xdr:spPr>
        <a:xfrm flipV="1">
          <a:off x="17018000" y="14068107"/>
          <a:ext cx="0" cy="12487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29863</xdr:rowOff>
    </xdr:from>
    <xdr:ext cx="762000" cy="259045"/>
    <xdr:sp macro="" textlink="">
      <xdr:nvSpPr>
        <xdr:cNvPr id="247" name="給与水準   （国との比較）最小値テキスト"/>
        <xdr:cNvSpPr txBox="1"/>
      </xdr:nvSpPr>
      <xdr:spPr>
        <a:xfrm>
          <a:off x="17106900" y="1528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57786</xdr:rowOff>
    </xdr:from>
    <xdr:to>
      <xdr:col>81</xdr:col>
      <xdr:colOff>133350</xdr:colOff>
      <xdr:row>89</xdr:row>
      <xdr:rowOff>57786</xdr:rowOff>
    </xdr:to>
    <xdr:cxnSp macro="">
      <xdr:nvCxnSpPr>
        <xdr:cNvPr id="248" name="直線コネクタ 247"/>
        <xdr:cNvCxnSpPr/>
      </xdr:nvCxnSpPr>
      <xdr:spPr>
        <a:xfrm>
          <a:off x="16929100" y="15316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95584</xdr:rowOff>
    </xdr:from>
    <xdr:ext cx="762000" cy="259045"/>
    <xdr:sp macro="" textlink="">
      <xdr:nvSpPr>
        <xdr:cNvPr id="249" name="給与水準   （国との比較）最大値テキスト"/>
        <xdr:cNvSpPr txBox="1"/>
      </xdr:nvSpPr>
      <xdr:spPr>
        <a:xfrm>
          <a:off x="17106900" y="13811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9207</xdr:rowOff>
    </xdr:from>
    <xdr:to>
      <xdr:col>81</xdr:col>
      <xdr:colOff>133350</xdr:colOff>
      <xdr:row>82</xdr:row>
      <xdr:rowOff>9207</xdr:rowOff>
    </xdr:to>
    <xdr:cxnSp macro="">
      <xdr:nvCxnSpPr>
        <xdr:cNvPr id="250" name="直線コネクタ 249"/>
        <xdr:cNvCxnSpPr/>
      </xdr:nvCxnSpPr>
      <xdr:spPr>
        <a:xfrm>
          <a:off x="16929100" y="1406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2539</xdr:rowOff>
    </xdr:from>
    <xdr:to>
      <xdr:col>81</xdr:col>
      <xdr:colOff>44450</xdr:colOff>
      <xdr:row>87</xdr:row>
      <xdr:rowOff>26670</xdr:rowOff>
    </xdr:to>
    <xdr:cxnSp macro="">
      <xdr:nvCxnSpPr>
        <xdr:cNvPr id="251" name="直線コネクタ 250"/>
        <xdr:cNvCxnSpPr/>
      </xdr:nvCxnSpPr>
      <xdr:spPr>
        <a:xfrm flipV="1">
          <a:off x="16179800" y="14918689"/>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119397</xdr:rowOff>
    </xdr:from>
    <xdr:ext cx="762000" cy="259045"/>
    <xdr:sp macro="" textlink="">
      <xdr:nvSpPr>
        <xdr:cNvPr id="252" name="給与水準   （国との比較）平均値テキスト"/>
        <xdr:cNvSpPr txBox="1"/>
      </xdr:nvSpPr>
      <xdr:spPr>
        <a:xfrm>
          <a:off x="17106900" y="14864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53" name="フローチャート: 判断 252"/>
        <xdr:cNvSpPr/>
      </xdr:nvSpPr>
      <xdr:spPr>
        <a:xfrm>
          <a:off x="169672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131763</xdr:rowOff>
    </xdr:from>
    <xdr:to>
      <xdr:col>77</xdr:col>
      <xdr:colOff>44450</xdr:colOff>
      <xdr:row>87</xdr:row>
      <xdr:rowOff>26670</xdr:rowOff>
    </xdr:to>
    <xdr:cxnSp macro="">
      <xdr:nvCxnSpPr>
        <xdr:cNvPr id="254" name="直線コネクタ 253"/>
        <xdr:cNvCxnSpPr/>
      </xdr:nvCxnSpPr>
      <xdr:spPr>
        <a:xfrm>
          <a:off x="15290800" y="14876463"/>
          <a:ext cx="8890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55" name="フローチャート: 判断 254"/>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87647</xdr:rowOff>
    </xdr:from>
    <xdr:ext cx="736600" cy="259045"/>
    <xdr:sp macro="" textlink="">
      <xdr:nvSpPr>
        <xdr:cNvPr id="256" name="テキスト ボックス 255"/>
        <xdr:cNvSpPr txBox="1"/>
      </xdr:nvSpPr>
      <xdr:spPr>
        <a:xfrm>
          <a:off x="15798800" y="1466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131763</xdr:rowOff>
    </xdr:from>
    <xdr:to>
      <xdr:col>72</xdr:col>
      <xdr:colOff>203200</xdr:colOff>
      <xdr:row>87</xdr:row>
      <xdr:rowOff>56832</xdr:rowOff>
    </xdr:to>
    <xdr:cxnSp macro="">
      <xdr:nvCxnSpPr>
        <xdr:cNvPr id="257" name="直線コネクタ 256"/>
        <xdr:cNvCxnSpPr/>
      </xdr:nvCxnSpPr>
      <xdr:spPr>
        <a:xfrm flipV="1">
          <a:off x="14401800" y="14876463"/>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123189</xdr:rowOff>
    </xdr:from>
    <xdr:to>
      <xdr:col>73</xdr:col>
      <xdr:colOff>44450</xdr:colOff>
      <xdr:row>87</xdr:row>
      <xdr:rowOff>53339</xdr:rowOff>
    </xdr:to>
    <xdr:sp macro="" textlink="">
      <xdr:nvSpPr>
        <xdr:cNvPr id="258" name="フローチャート: 判断 257"/>
        <xdr:cNvSpPr/>
      </xdr:nvSpPr>
      <xdr:spPr>
        <a:xfrm>
          <a:off x="15240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38116</xdr:rowOff>
    </xdr:from>
    <xdr:ext cx="762000" cy="259045"/>
    <xdr:sp macro="" textlink="">
      <xdr:nvSpPr>
        <xdr:cNvPr id="259" name="テキスト ボックス 258"/>
        <xdr:cNvSpPr txBox="1"/>
      </xdr:nvSpPr>
      <xdr:spPr>
        <a:xfrm>
          <a:off x="14909800" y="1495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20638</xdr:rowOff>
    </xdr:from>
    <xdr:to>
      <xdr:col>68</xdr:col>
      <xdr:colOff>152400</xdr:colOff>
      <xdr:row>87</xdr:row>
      <xdr:rowOff>56832</xdr:rowOff>
    </xdr:to>
    <xdr:cxnSp macro="">
      <xdr:nvCxnSpPr>
        <xdr:cNvPr id="260" name="直線コネクタ 259"/>
        <xdr:cNvCxnSpPr/>
      </xdr:nvCxnSpPr>
      <xdr:spPr>
        <a:xfrm>
          <a:off x="13512800" y="14936788"/>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135255</xdr:rowOff>
    </xdr:from>
    <xdr:to>
      <xdr:col>68</xdr:col>
      <xdr:colOff>203200</xdr:colOff>
      <xdr:row>87</xdr:row>
      <xdr:rowOff>65405</xdr:rowOff>
    </xdr:to>
    <xdr:sp macro="" textlink="">
      <xdr:nvSpPr>
        <xdr:cNvPr id="261" name="フローチャート: 判断 260"/>
        <xdr:cNvSpPr/>
      </xdr:nvSpPr>
      <xdr:spPr>
        <a:xfrm>
          <a:off x="143510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75582</xdr:rowOff>
    </xdr:from>
    <xdr:ext cx="762000" cy="259045"/>
    <xdr:sp macro="" textlink="">
      <xdr:nvSpPr>
        <xdr:cNvPr id="262" name="テキスト ボックス 261"/>
        <xdr:cNvSpPr txBox="1"/>
      </xdr:nvSpPr>
      <xdr:spPr>
        <a:xfrm>
          <a:off x="14020800" y="14648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111125</xdr:rowOff>
    </xdr:from>
    <xdr:to>
      <xdr:col>64</xdr:col>
      <xdr:colOff>152400</xdr:colOff>
      <xdr:row>87</xdr:row>
      <xdr:rowOff>41275</xdr:rowOff>
    </xdr:to>
    <xdr:sp macro="" textlink="">
      <xdr:nvSpPr>
        <xdr:cNvPr id="263" name="フローチャート: 判断 262"/>
        <xdr:cNvSpPr/>
      </xdr:nvSpPr>
      <xdr:spPr>
        <a:xfrm>
          <a:off x="13462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51452</xdr:rowOff>
    </xdr:from>
    <xdr:ext cx="762000" cy="259045"/>
    <xdr:sp macro="" textlink="">
      <xdr:nvSpPr>
        <xdr:cNvPr id="264" name="テキスト ボックス 263"/>
        <xdr:cNvSpPr txBox="1"/>
      </xdr:nvSpPr>
      <xdr:spPr>
        <a:xfrm>
          <a:off x="13131800" y="1462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123189</xdr:rowOff>
    </xdr:from>
    <xdr:to>
      <xdr:col>81</xdr:col>
      <xdr:colOff>95250</xdr:colOff>
      <xdr:row>87</xdr:row>
      <xdr:rowOff>53339</xdr:rowOff>
    </xdr:to>
    <xdr:sp macro="" textlink="">
      <xdr:nvSpPr>
        <xdr:cNvPr id="270" name="楕円 269"/>
        <xdr:cNvSpPr/>
      </xdr:nvSpPr>
      <xdr:spPr>
        <a:xfrm>
          <a:off x="16967200" y="1486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139716</xdr:rowOff>
    </xdr:from>
    <xdr:ext cx="762000" cy="259045"/>
    <xdr:sp macro="" textlink="">
      <xdr:nvSpPr>
        <xdr:cNvPr id="271" name="給与水準   （国との比較）該当値テキスト"/>
        <xdr:cNvSpPr txBox="1"/>
      </xdr:nvSpPr>
      <xdr:spPr>
        <a:xfrm>
          <a:off x="17106900" y="14712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147320</xdr:rowOff>
    </xdr:from>
    <xdr:to>
      <xdr:col>77</xdr:col>
      <xdr:colOff>95250</xdr:colOff>
      <xdr:row>87</xdr:row>
      <xdr:rowOff>77470</xdr:rowOff>
    </xdr:to>
    <xdr:sp macro="" textlink="">
      <xdr:nvSpPr>
        <xdr:cNvPr id="272" name="楕円 271"/>
        <xdr:cNvSpPr/>
      </xdr:nvSpPr>
      <xdr:spPr>
        <a:xfrm>
          <a:off x="16129000" y="1489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62247</xdr:rowOff>
    </xdr:from>
    <xdr:ext cx="736600" cy="259045"/>
    <xdr:sp macro="" textlink="">
      <xdr:nvSpPr>
        <xdr:cNvPr id="273" name="テキスト ボックス 272"/>
        <xdr:cNvSpPr txBox="1"/>
      </xdr:nvSpPr>
      <xdr:spPr>
        <a:xfrm>
          <a:off x="15798800" y="1497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80963</xdr:rowOff>
    </xdr:from>
    <xdr:to>
      <xdr:col>73</xdr:col>
      <xdr:colOff>44450</xdr:colOff>
      <xdr:row>87</xdr:row>
      <xdr:rowOff>11113</xdr:rowOff>
    </xdr:to>
    <xdr:sp macro="" textlink="">
      <xdr:nvSpPr>
        <xdr:cNvPr id="274" name="楕円 273"/>
        <xdr:cNvSpPr/>
      </xdr:nvSpPr>
      <xdr:spPr>
        <a:xfrm>
          <a:off x="15240000" y="1482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21290</xdr:rowOff>
    </xdr:from>
    <xdr:ext cx="762000" cy="259045"/>
    <xdr:sp macro="" textlink="">
      <xdr:nvSpPr>
        <xdr:cNvPr id="275" name="テキスト ボックス 274"/>
        <xdr:cNvSpPr txBox="1"/>
      </xdr:nvSpPr>
      <xdr:spPr>
        <a:xfrm>
          <a:off x="14909800" y="14594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6032</xdr:rowOff>
    </xdr:from>
    <xdr:to>
      <xdr:col>68</xdr:col>
      <xdr:colOff>203200</xdr:colOff>
      <xdr:row>87</xdr:row>
      <xdr:rowOff>107632</xdr:rowOff>
    </xdr:to>
    <xdr:sp macro="" textlink="">
      <xdr:nvSpPr>
        <xdr:cNvPr id="276" name="楕円 275"/>
        <xdr:cNvSpPr/>
      </xdr:nvSpPr>
      <xdr:spPr>
        <a:xfrm>
          <a:off x="14351000" y="1492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92409</xdr:rowOff>
    </xdr:from>
    <xdr:ext cx="762000" cy="259045"/>
    <xdr:sp macro="" textlink="">
      <xdr:nvSpPr>
        <xdr:cNvPr id="277" name="テキスト ボックス 276"/>
        <xdr:cNvSpPr txBox="1"/>
      </xdr:nvSpPr>
      <xdr:spPr>
        <a:xfrm>
          <a:off x="14020800" y="15008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141288</xdr:rowOff>
    </xdr:from>
    <xdr:to>
      <xdr:col>64</xdr:col>
      <xdr:colOff>152400</xdr:colOff>
      <xdr:row>87</xdr:row>
      <xdr:rowOff>71438</xdr:rowOff>
    </xdr:to>
    <xdr:sp macro="" textlink="">
      <xdr:nvSpPr>
        <xdr:cNvPr id="278" name="楕円 277"/>
        <xdr:cNvSpPr/>
      </xdr:nvSpPr>
      <xdr:spPr>
        <a:xfrm>
          <a:off x="13462000" y="1488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56215</xdr:rowOff>
    </xdr:from>
    <xdr:ext cx="762000" cy="259045"/>
    <xdr:sp macro="" textlink="">
      <xdr:nvSpPr>
        <xdr:cNvPr id="279" name="テキスト ボックス 278"/>
        <xdr:cNvSpPr txBox="1"/>
      </xdr:nvSpPr>
      <xdr:spPr>
        <a:xfrm>
          <a:off x="13131800" y="14972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を下回っているものの全国平均、北海道平均を上回っている。職員構成のバランスが図られるよう計画的かつ適正な定員管理に努めるとともに、業務の見直しや民間委託、電子化などにより業務の効率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3" name="テキスト ボックス 29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140570</xdr:rowOff>
    </xdr:from>
    <xdr:to>
      <xdr:col>81</xdr:col>
      <xdr:colOff>44450</xdr:colOff>
      <xdr:row>66</xdr:row>
      <xdr:rowOff>131500</xdr:rowOff>
    </xdr:to>
    <xdr:cxnSp macro="">
      <xdr:nvCxnSpPr>
        <xdr:cNvPr id="311" name="直線コネクタ 310"/>
        <xdr:cNvCxnSpPr/>
      </xdr:nvCxnSpPr>
      <xdr:spPr>
        <a:xfrm flipV="1">
          <a:off x="17018000" y="9913220"/>
          <a:ext cx="0" cy="15339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103577</xdr:rowOff>
    </xdr:from>
    <xdr:ext cx="762000" cy="259045"/>
    <xdr:sp macro="" textlink="">
      <xdr:nvSpPr>
        <xdr:cNvPr id="312" name="定員管理の状況最小値テキスト"/>
        <xdr:cNvSpPr txBox="1"/>
      </xdr:nvSpPr>
      <xdr:spPr>
        <a:xfrm>
          <a:off x="17106900" y="114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131500</xdr:rowOff>
    </xdr:from>
    <xdr:to>
      <xdr:col>81</xdr:col>
      <xdr:colOff>133350</xdr:colOff>
      <xdr:row>66</xdr:row>
      <xdr:rowOff>131500</xdr:rowOff>
    </xdr:to>
    <xdr:cxnSp macro="">
      <xdr:nvCxnSpPr>
        <xdr:cNvPr id="313" name="直線コネクタ 312"/>
        <xdr:cNvCxnSpPr/>
      </xdr:nvCxnSpPr>
      <xdr:spPr>
        <a:xfrm>
          <a:off x="16929100" y="1144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55497</xdr:rowOff>
    </xdr:from>
    <xdr:ext cx="762000" cy="259045"/>
    <xdr:sp macro="" textlink="">
      <xdr:nvSpPr>
        <xdr:cNvPr id="314" name="定員管理の状況最大値テキスト"/>
        <xdr:cNvSpPr txBox="1"/>
      </xdr:nvSpPr>
      <xdr:spPr>
        <a:xfrm>
          <a:off x="17106900" y="96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140570</xdr:rowOff>
    </xdr:from>
    <xdr:to>
      <xdr:col>81</xdr:col>
      <xdr:colOff>133350</xdr:colOff>
      <xdr:row>57</xdr:row>
      <xdr:rowOff>140570</xdr:rowOff>
    </xdr:to>
    <xdr:cxnSp macro="">
      <xdr:nvCxnSpPr>
        <xdr:cNvPr id="315" name="直線コネクタ 314"/>
        <xdr:cNvCxnSpPr/>
      </xdr:nvCxnSpPr>
      <xdr:spPr>
        <a:xfrm>
          <a:off x="16929100" y="991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55862</xdr:rowOff>
    </xdr:from>
    <xdr:to>
      <xdr:col>81</xdr:col>
      <xdr:colOff>44450</xdr:colOff>
      <xdr:row>59</xdr:row>
      <xdr:rowOff>58620</xdr:rowOff>
    </xdr:to>
    <xdr:cxnSp macro="">
      <xdr:nvCxnSpPr>
        <xdr:cNvPr id="316" name="直線コネクタ 315"/>
        <xdr:cNvCxnSpPr/>
      </xdr:nvCxnSpPr>
      <xdr:spPr>
        <a:xfrm>
          <a:off x="16179800" y="10171412"/>
          <a:ext cx="838200" cy="2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147083</xdr:rowOff>
    </xdr:from>
    <xdr:ext cx="762000" cy="259045"/>
    <xdr:sp macro="" textlink="">
      <xdr:nvSpPr>
        <xdr:cNvPr id="317" name="定員管理の状況平均値テキスト"/>
        <xdr:cNvSpPr txBox="1"/>
      </xdr:nvSpPr>
      <xdr:spPr>
        <a:xfrm>
          <a:off x="17106900" y="10262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3556</xdr:rowOff>
    </xdr:from>
    <xdr:to>
      <xdr:col>81</xdr:col>
      <xdr:colOff>95250</xdr:colOff>
      <xdr:row>60</xdr:row>
      <xdr:rowOff>105156</xdr:rowOff>
    </xdr:to>
    <xdr:sp macro="" textlink="">
      <xdr:nvSpPr>
        <xdr:cNvPr id="318" name="フローチャート: 判断 317"/>
        <xdr:cNvSpPr/>
      </xdr:nvSpPr>
      <xdr:spPr>
        <a:xfrm>
          <a:off x="169672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49657</xdr:rowOff>
    </xdr:from>
    <xdr:to>
      <xdr:col>77</xdr:col>
      <xdr:colOff>44450</xdr:colOff>
      <xdr:row>59</xdr:row>
      <xdr:rowOff>55862</xdr:rowOff>
    </xdr:to>
    <xdr:cxnSp macro="">
      <xdr:nvCxnSpPr>
        <xdr:cNvPr id="319" name="直線コネクタ 318"/>
        <xdr:cNvCxnSpPr/>
      </xdr:nvCxnSpPr>
      <xdr:spPr>
        <a:xfrm>
          <a:off x="15290800" y="10165207"/>
          <a:ext cx="889000" cy="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2866</xdr:rowOff>
    </xdr:from>
    <xdr:to>
      <xdr:col>77</xdr:col>
      <xdr:colOff>95250</xdr:colOff>
      <xdr:row>60</xdr:row>
      <xdr:rowOff>104466</xdr:rowOff>
    </xdr:to>
    <xdr:sp macro="" textlink="">
      <xdr:nvSpPr>
        <xdr:cNvPr id="320" name="フローチャート: 判断 319"/>
        <xdr:cNvSpPr/>
      </xdr:nvSpPr>
      <xdr:spPr>
        <a:xfrm>
          <a:off x="16129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89243</xdr:rowOff>
    </xdr:from>
    <xdr:ext cx="736600" cy="259045"/>
    <xdr:sp macro="" textlink="">
      <xdr:nvSpPr>
        <xdr:cNvPr id="321" name="テキスト ボックス 320"/>
        <xdr:cNvSpPr txBox="1"/>
      </xdr:nvSpPr>
      <xdr:spPr>
        <a:xfrm>
          <a:off x="15798800" y="103762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49657</xdr:rowOff>
    </xdr:from>
    <xdr:to>
      <xdr:col>72</xdr:col>
      <xdr:colOff>203200</xdr:colOff>
      <xdr:row>59</xdr:row>
      <xdr:rowOff>73098</xdr:rowOff>
    </xdr:to>
    <xdr:cxnSp macro="">
      <xdr:nvCxnSpPr>
        <xdr:cNvPr id="322" name="直線コネクタ 321"/>
        <xdr:cNvCxnSpPr/>
      </xdr:nvCxnSpPr>
      <xdr:spPr>
        <a:xfrm flipV="1">
          <a:off x="14401800" y="10165207"/>
          <a:ext cx="889000" cy="23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453</xdr:rowOff>
    </xdr:from>
    <xdr:to>
      <xdr:col>73</xdr:col>
      <xdr:colOff>44450</xdr:colOff>
      <xdr:row>60</xdr:row>
      <xdr:rowOff>102053</xdr:rowOff>
    </xdr:to>
    <xdr:sp macro="" textlink="">
      <xdr:nvSpPr>
        <xdr:cNvPr id="323" name="フローチャート: 判断 322"/>
        <xdr:cNvSpPr/>
      </xdr:nvSpPr>
      <xdr:spPr>
        <a:xfrm>
          <a:off x="15240000" y="1028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86830</xdr:rowOff>
    </xdr:from>
    <xdr:ext cx="762000" cy="259045"/>
    <xdr:sp macro="" textlink="">
      <xdr:nvSpPr>
        <xdr:cNvPr id="324" name="テキスト ボックス 323"/>
        <xdr:cNvSpPr txBox="1"/>
      </xdr:nvSpPr>
      <xdr:spPr>
        <a:xfrm>
          <a:off x="14909800" y="10373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73098</xdr:rowOff>
    </xdr:from>
    <xdr:to>
      <xdr:col>68</xdr:col>
      <xdr:colOff>152400</xdr:colOff>
      <xdr:row>59</xdr:row>
      <xdr:rowOff>81715</xdr:rowOff>
    </xdr:to>
    <xdr:cxnSp macro="">
      <xdr:nvCxnSpPr>
        <xdr:cNvPr id="325" name="直線コネクタ 324"/>
        <xdr:cNvCxnSpPr/>
      </xdr:nvCxnSpPr>
      <xdr:spPr>
        <a:xfrm flipV="1">
          <a:off x="13512800" y="10188648"/>
          <a:ext cx="889000" cy="8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153289</xdr:rowOff>
    </xdr:from>
    <xdr:to>
      <xdr:col>68</xdr:col>
      <xdr:colOff>203200</xdr:colOff>
      <xdr:row>60</xdr:row>
      <xdr:rowOff>83439</xdr:rowOff>
    </xdr:to>
    <xdr:sp macro="" textlink="">
      <xdr:nvSpPr>
        <xdr:cNvPr id="326" name="フローチャート: 判断 325"/>
        <xdr:cNvSpPr/>
      </xdr:nvSpPr>
      <xdr:spPr>
        <a:xfrm>
          <a:off x="14351000" y="102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68216</xdr:rowOff>
    </xdr:from>
    <xdr:ext cx="762000" cy="259045"/>
    <xdr:sp macro="" textlink="">
      <xdr:nvSpPr>
        <xdr:cNvPr id="327" name="テキスト ボックス 326"/>
        <xdr:cNvSpPr txBox="1"/>
      </xdr:nvSpPr>
      <xdr:spPr>
        <a:xfrm>
          <a:off x="14020800" y="10355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149497</xdr:rowOff>
    </xdr:from>
    <xdr:to>
      <xdr:col>64</xdr:col>
      <xdr:colOff>152400</xdr:colOff>
      <xdr:row>60</xdr:row>
      <xdr:rowOff>79647</xdr:rowOff>
    </xdr:to>
    <xdr:sp macro="" textlink="">
      <xdr:nvSpPr>
        <xdr:cNvPr id="328" name="フローチャート: 判断 327"/>
        <xdr:cNvSpPr/>
      </xdr:nvSpPr>
      <xdr:spPr>
        <a:xfrm>
          <a:off x="13462000" y="1026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64424</xdr:rowOff>
    </xdr:from>
    <xdr:ext cx="762000" cy="259045"/>
    <xdr:sp macro="" textlink="">
      <xdr:nvSpPr>
        <xdr:cNvPr id="329" name="テキスト ボックス 328"/>
        <xdr:cNvSpPr txBox="1"/>
      </xdr:nvSpPr>
      <xdr:spPr>
        <a:xfrm>
          <a:off x="13131800" y="10351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7820</xdr:rowOff>
    </xdr:from>
    <xdr:to>
      <xdr:col>81</xdr:col>
      <xdr:colOff>95250</xdr:colOff>
      <xdr:row>59</xdr:row>
      <xdr:rowOff>109420</xdr:rowOff>
    </xdr:to>
    <xdr:sp macro="" textlink="">
      <xdr:nvSpPr>
        <xdr:cNvPr id="335" name="楕円 334"/>
        <xdr:cNvSpPr/>
      </xdr:nvSpPr>
      <xdr:spPr>
        <a:xfrm>
          <a:off x="16967200" y="1012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24347</xdr:rowOff>
    </xdr:from>
    <xdr:ext cx="762000" cy="259045"/>
    <xdr:sp macro="" textlink="">
      <xdr:nvSpPr>
        <xdr:cNvPr id="336" name="定員管理の状況該当値テキスト"/>
        <xdr:cNvSpPr txBox="1"/>
      </xdr:nvSpPr>
      <xdr:spPr>
        <a:xfrm>
          <a:off x="17106900" y="9968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5062</xdr:rowOff>
    </xdr:from>
    <xdr:to>
      <xdr:col>77</xdr:col>
      <xdr:colOff>95250</xdr:colOff>
      <xdr:row>59</xdr:row>
      <xdr:rowOff>106662</xdr:rowOff>
    </xdr:to>
    <xdr:sp macro="" textlink="">
      <xdr:nvSpPr>
        <xdr:cNvPr id="337" name="楕円 336"/>
        <xdr:cNvSpPr/>
      </xdr:nvSpPr>
      <xdr:spPr>
        <a:xfrm>
          <a:off x="16129000" y="1012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116839</xdr:rowOff>
    </xdr:from>
    <xdr:ext cx="736600" cy="259045"/>
    <xdr:sp macro="" textlink="">
      <xdr:nvSpPr>
        <xdr:cNvPr id="338" name="テキスト ボックス 337"/>
        <xdr:cNvSpPr txBox="1"/>
      </xdr:nvSpPr>
      <xdr:spPr>
        <a:xfrm>
          <a:off x="15798800" y="9889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170307</xdr:rowOff>
    </xdr:from>
    <xdr:to>
      <xdr:col>73</xdr:col>
      <xdr:colOff>44450</xdr:colOff>
      <xdr:row>59</xdr:row>
      <xdr:rowOff>100457</xdr:rowOff>
    </xdr:to>
    <xdr:sp macro="" textlink="">
      <xdr:nvSpPr>
        <xdr:cNvPr id="339" name="楕円 338"/>
        <xdr:cNvSpPr/>
      </xdr:nvSpPr>
      <xdr:spPr>
        <a:xfrm>
          <a:off x="15240000" y="10114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110634</xdr:rowOff>
    </xdr:from>
    <xdr:ext cx="762000" cy="259045"/>
    <xdr:sp macro="" textlink="">
      <xdr:nvSpPr>
        <xdr:cNvPr id="340" name="テキスト ボックス 339"/>
        <xdr:cNvSpPr txBox="1"/>
      </xdr:nvSpPr>
      <xdr:spPr>
        <a:xfrm>
          <a:off x="14909800" y="9883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22298</xdr:rowOff>
    </xdr:from>
    <xdr:to>
      <xdr:col>68</xdr:col>
      <xdr:colOff>203200</xdr:colOff>
      <xdr:row>59</xdr:row>
      <xdr:rowOff>123898</xdr:rowOff>
    </xdr:to>
    <xdr:sp macro="" textlink="">
      <xdr:nvSpPr>
        <xdr:cNvPr id="341" name="楕円 340"/>
        <xdr:cNvSpPr/>
      </xdr:nvSpPr>
      <xdr:spPr>
        <a:xfrm>
          <a:off x="14351000" y="10137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134075</xdr:rowOff>
    </xdr:from>
    <xdr:ext cx="762000" cy="259045"/>
    <xdr:sp macro="" textlink="">
      <xdr:nvSpPr>
        <xdr:cNvPr id="342" name="テキスト ボックス 341"/>
        <xdr:cNvSpPr txBox="1"/>
      </xdr:nvSpPr>
      <xdr:spPr>
        <a:xfrm>
          <a:off x="14020800" y="9906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30915</xdr:rowOff>
    </xdr:from>
    <xdr:to>
      <xdr:col>64</xdr:col>
      <xdr:colOff>152400</xdr:colOff>
      <xdr:row>59</xdr:row>
      <xdr:rowOff>132515</xdr:rowOff>
    </xdr:to>
    <xdr:sp macro="" textlink="">
      <xdr:nvSpPr>
        <xdr:cNvPr id="343" name="楕円 342"/>
        <xdr:cNvSpPr/>
      </xdr:nvSpPr>
      <xdr:spPr>
        <a:xfrm>
          <a:off x="13462000" y="1014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142692</xdr:rowOff>
    </xdr:from>
    <xdr:ext cx="762000" cy="259045"/>
    <xdr:sp macro="" textlink="">
      <xdr:nvSpPr>
        <xdr:cNvPr id="344" name="テキスト ボックス 343"/>
        <xdr:cNvSpPr txBox="1"/>
      </xdr:nvSpPr>
      <xdr:spPr>
        <a:xfrm>
          <a:off x="13131800" y="9915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全国平均、北海道平均、類似団体平均を大きく上回っている。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平成２６年度以降、計画的な投資的事業の展開を進め、公営企業分も含めた地方債残高の減少を図っているところであり、実質公債費比率も着実に減少傾向に転じている。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引き続き投資的事業の優先順位付け、公共施設の長寿命化等を進め、将来を見据えた計画的な投資を実施しながら財政の健全化に努める。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168402</xdr:rowOff>
    </xdr:from>
    <xdr:to>
      <xdr:col>81</xdr:col>
      <xdr:colOff>44450</xdr:colOff>
      <xdr:row>44</xdr:row>
      <xdr:rowOff>5842</xdr:rowOff>
    </xdr:to>
    <xdr:cxnSp macro="">
      <xdr:nvCxnSpPr>
        <xdr:cNvPr id="370" name="直線コネクタ 369"/>
        <xdr:cNvCxnSpPr/>
      </xdr:nvCxnSpPr>
      <xdr:spPr>
        <a:xfrm flipV="1">
          <a:off x="17018000" y="6512052"/>
          <a:ext cx="0" cy="1037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149369</xdr:rowOff>
    </xdr:from>
    <xdr:ext cx="762000" cy="259045"/>
    <xdr:sp macro="" textlink="">
      <xdr:nvSpPr>
        <xdr:cNvPr id="371" name="公債費負担の状況最小値テキスト"/>
        <xdr:cNvSpPr txBox="1"/>
      </xdr:nvSpPr>
      <xdr:spPr>
        <a:xfrm>
          <a:off x="17106900" y="752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5842</xdr:rowOff>
    </xdr:from>
    <xdr:to>
      <xdr:col>81</xdr:col>
      <xdr:colOff>133350</xdr:colOff>
      <xdr:row>44</xdr:row>
      <xdr:rowOff>5842</xdr:rowOff>
    </xdr:to>
    <xdr:cxnSp macro="">
      <xdr:nvCxnSpPr>
        <xdr:cNvPr id="372" name="直線コネクタ 371"/>
        <xdr:cNvCxnSpPr/>
      </xdr:nvCxnSpPr>
      <xdr:spPr>
        <a:xfrm>
          <a:off x="16929100" y="754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83329</xdr:rowOff>
    </xdr:from>
    <xdr:ext cx="762000" cy="259045"/>
    <xdr:sp macro="" textlink="">
      <xdr:nvSpPr>
        <xdr:cNvPr id="373" name="公債費負担の状況最大値テキスト"/>
        <xdr:cNvSpPr txBox="1"/>
      </xdr:nvSpPr>
      <xdr:spPr>
        <a:xfrm>
          <a:off x="17106900" y="625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168402</xdr:rowOff>
    </xdr:from>
    <xdr:to>
      <xdr:col>81</xdr:col>
      <xdr:colOff>133350</xdr:colOff>
      <xdr:row>37</xdr:row>
      <xdr:rowOff>168402</xdr:rowOff>
    </xdr:to>
    <xdr:cxnSp macro="">
      <xdr:nvCxnSpPr>
        <xdr:cNvPr id="374" name="直線コネクタ 373"/>
        <xdr:cNvCxnSpPr/>
      </xdr:nvCxnSpPr>
      <xdr:spPr>
        <a:xfrm>
          <a:off x="16929100" y="651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102616</xdr:rowOff>
    </xdr:from>
    <xdr:to>
      <xdr:col>81</xdr:col>
      <xdr:colOff>44450</xdr:colOff>
      <xdr:row>42</xdr:row>
      <xdr:rowOff>131572</xdr:rowOff>
    </xdr:to>
    <xdr:cxnSp macro="">
      <xdr:nvCxnSpPr>
        <xdr:cNvPr id="375" name="直線コネクタ 374"/>
        <xdr:cNvCxnSpPr/>
      </xdr:nvCxnSpPr>
      <xdr:spPr>
        <a:xfrm flipV="1">
          <a:off x="16179800" y="7303516"/>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22623</xdr:rowOff>
    </xdr:from>
    <xdr:ext cx="762000" cy="259045"/>
    <xdr:sp macro="" textlink="">
      <xdr:nvSpPr>
        <xdr:cNvPr id="376" name="公債費負担の状況平均値テキスト"/>
        <xdr:cNvSpPr txBox="1"/>
      </xdr:nvSpPr>
      <xdr:spPr>
        <a:xfrm>
          <a:off x="17106900" y="688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6096</xdr:rowOff>
    </xdr:from>
    <xdr:to>
      <xdr:col>81</xdr:col>
      <xdr:colOff>95250</xdr:colOff>
      <xdr:row>41</xdr:row>
      <xdr:rowOff>107696</xdr:rowOff>
    </xdr:to>
    <xdr:sp macro="" textlink="">
      <xdr:nvSpPr>
        <xdr:cNvPr id="377" name="フローチャート: 判断 376"/>
        <xdr:cNvSpPr/>
      </xdr:nvSpPr>
      <xdr:spPr>
        <a:xfrm>
          <a:off x="169672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131572</xdr:rowOff>
    </xdr:from>
    <xdr:to>
      <xdr:col>77</xdr:col>
      <xdr:colOff>44450</xdr:colOff>
      <xdr:row>42</xdr:row>
      <xdr:rowOff>170180</xdr:rowOff>
    </xdr:to>
    <xdr:cxnSp macro="">
      <xdr:nvCxnSpPr>
        <xdr:cNvPr id="378" name="直線コネクタ 377"/>
        <xdr:cNvCxnSpPr/>
      </xdr:nvCxnSpPr>
      <xdr:spPr>
        <a:xfrm flipV="1">
          <a:off x="15290800" y="733247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79" name="フローチャート: 判断 378"/>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117873</xdr:rowOff>
    </xdr:from>
    <xdr:ext cx="736600" cy="259045"/>
    <xdr:sp macro="" textlink="">
      <xdr:nvSpPr>
        <xdr:cNvPr id="380" name="テキスト ボックス 379"/>
        <xdr:cNvSpPr txBox="1"/>
      </xdr:nvSpPr>
      <xdr:spPr>
        <a:xfrm>
          <a:off x="15798800" y="6804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170180</xdr:rowOff>
    </xdr:from>
    <xdr:to>
      <xdr:col>72</xdr:col>
      <xdr:colOff>203200</xdr:colOff>
      <xdr:row>43</xdr:row>
      <xdr:rowOff>37338</xdr:rowOff>
    </xdr:to>
    <xdr:cxnSp macro="">
      <xdr:nvCxnSpPr>
        <xdr:cNvPr id="381" name="直線コネクタ 380"/>
        <xdr:cNvCxnSpPr/>
      </xdr:nvCxnSpPr>
      <xdr:spPr>
        <a:xfrm flipV="1">
          <a:off x="14401800" y="7371080"/>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20574</xdr:rowOff>
    </xdr:from>
    <xdr:to>
      <xdr:col>73</xdr:col>
      <xdr:colOff>44450</xdr:colOff>
      <xdr:row>41</xdr:row>
      <xdr:rowOff>122174</xdr:rowOff>
    </xdr:to>
    <xdr:sp macro="" textlink="">
      <xdr:nvSpPr>
        <xdr:cNvPr id="382" name="フローチャート: 判断 381"/>
        <xdr:cNvSpPr/>
      </xdr:nvSpPr>
      <xdr:spPr>
        <a:xfrm>
          <a:off x="15240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132351</xdr:rowOff>
    </xdr:from>
    <xdr:ext cx="762000" cy="259045"/>
    <xdr:sp macro="" textlink="">
      <xdr:nvSpPr>
        <xdr:cNvPr id="383" name="テキスト ボックス 382"/>
        <xdr:cNvSpPr txBox="1"/>
      </xdr:nvSpPr>
      <xdr:spPr>
        <a:xfrm>
          <a:off x="14909800" y="681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37338</xdr:rowOff>
    </xdr:from>
    <xdr:to>
      <xdr:col>68</xdr:col>
      <xdr:colOff>152400</xdr:colOff>
      <xdr:row>43</xdr:row>
      <xdr:rowOff>61468</xdr:rowOff>
    </xdr:to>
    <xdr:cxnSp macro="">
      <xdr:nvCxnSpPr>
        <xdr:cNvPr id="384" name="直線コネクタ 383"/>
        <xdr:cNvCxnSpPr/>
      </xdr:nvCxnSpPr>
      <xdr:spPr>
        <a:xfrm flipV="1">
          <a:off x="13512800" y="740968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39878</xdr:rowOff>
    </xdr:from>
    <xdr:to>
      <xdr:col>68</xdr:col>
      <xdr:colOff>203200</xdr:colOff>
      <xdr:row>41</xdr:row>
      <xdr:rowOff>141478</xdr:rowOff>
    </xdr:to>
    <xdr:sp macro="" textlink="">
      <xdr:nvSpPr>
        <xdr:cNvPr id="385" name="フローチャート: 判断 384"/>
        <xdr:cNvSpPr/>
      </xdr:nvSpPr>
      <xdr:spPr>
        <a:xfrm>
          <a:off x="14351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151655</xdr:rowOff>
    </xdr:from>
    <xdr:ext cx="762000" cy="259045"/>
    <xdr:sp macro="" textlink="">
      <xdr:nvSpPr>
        <xdr:cNvPr id="386" name="テキスト ボックス 385"/>
        <xdr:cNvSpPr txBox="1"/>
      </xdr:nvSpPr>
      <xdr:spPr>
        <a:xfrm>
          <a:off x="140208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59182</xdr:rowOff>
    </xdr:from>
    <xdr:to>
      <xdr:col>64</xdr:col>
      <xdr:colOff>152400</xdr:colOff>
      <xdr:row>41</xdr:row>
      <xdr:rowOff>160782</xdr:rowOff>
    </xdr:to>
    <xdr:sp macro="" textlink="">
      <xdr:nvSpPr>
        <xdr:cNvPr id="387" name="フローチャート: 判断 386"/>
        <xdr:cNvSpPr/>
      </xdr:nvSpPr>
      <xdr:spPr>
        <a:xfrm>
          <a:off x="13462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170959</xdr:rowOff>
    </xdr:from>
    <xdr:ext cx="762000" cy="259045"/>
    <xdr:sp macro="" textlink="">
      <xdr:nvSpPr>
        <xdr:cNvPr id="388" name="テキスト ボックス 387"/>
        <xdr:cNvSpPr txBox="1"/>
      </xdr:nvSpPr>
      <xdr:spPr>
        <a:xfrm>
          <a:off x="13131800" y="685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51816</xdr:rowOff>
    </xdr:from>
    <xdr:to>
      <xdr:col>81</xdr:col>
      <xdr:colOff>95250</xdr:colOff>
      <xdr:row>42</xdr:row>
      <xdr:rowOff>153416</xdr:rowOff>
    </xdr:to>
    <xdr:sp macro="" textlink="">
      <xdr:nvSpPr>
        <xdr:cNvPr id="394" name="楕円 393"/>
        <xdr:cNvSpPr/>
      </xdr:nvSpPr>
      <xdr:spPr>
        <a:xfrm>
          <a:off x="16967200" y="725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23893</xdr:rowOff>
    </xdr:from>
    <xdr:ext cx="762000" cy="259045"/>
    <xdr:sp macro="" textlink="">
      <xdr:nvSpPr>
        <xdr:cNvPr id="395" name="公債費負担の状況該当値テキスト"/>
        <xdr:cNvSpPr txBox="1"/>
      </xdr:nvSpPr>
      <xdr:spPr>
        <a:xfrm>
          <a:off x="17106900" y="722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80772</xdr:rowOff>
    </xdr:from>
    <xdr:to>
      <xdr:col>77</xdr:col>
      <xdr:colOff>95250</xdr:colOff>
      <xdr:row>43</xdr:row>
      <xdr:rowOff>10922</xdr:rowOff>
    </xdr:to>
    <xdr:sp macro="" textlink="">
      <xdr:nvSpPr>
        <xdr:cNvPr id="396" name="楕円 395"/>
        <xdr:cNvSpPr/>
      </xdr:nvSpPr>
      <xdr:spPr>
        <a:xfrm>
          <a:off x="16129000" y="728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167149</xdr:rowOff>
    </xdr:from>
    <xdr:ext cx="736600" cy="259045"/>
    <xdr:sp macro="" textlink="">
      <xdr:nvSpPr>
        <xdr:cNvPr id="397" name="テキスト ボックス 396"/>
        <xdr:cNvSpPr txBox="1"/>
      </xdr:nvSpPr>
      <xdr:spPr>
        <a:xfrm>
          <a:off x="15798800" y="7368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119380</xdr:rowOff>
    </xdr:from>
    <xdr:to>
      <xdr:col>73</xdr:col>
      <xdr:colOff>44450</xdr:colOff>
      <xdr:row>43</xdr:row>
      <xdr:rowOff>49530</xdr:rowOff>
    </xdr:to>
    <xdr:sp macro="" textlink="">
      <xdr:nvSpPr>
        <xdr:cNvPr id="398" name="楕円 397"/>
        <xdr:cNvSpPr/>
      </xdr:nvSpPr>
      <xdr:spPr>
        <a:xfrm>
          <a:off x="15240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34307</xdr:rowOff>
    </xdr:from>
    <xdr:ext cx="762000" cy="259045"/>
    <xdr:sp macro="" textlink="">
      <xdr:nvSpPr>
        <xdr:cNvPr id="399" name="テキスト ボックス 398"/>
        <xdr:cNvSpPr txBox="1"/>
      </xdr:nvSpPr>
      <xdr:spPr>
        <a:xfrm>
          <a:off x="14909800" y="740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157988</xdr:rowOff>
    </xdr:from>
    <xdr:to>
      <xdr:col>68</xdr:col>
      <xdr:colOff>203200</xdr:colOff>
      <xdr:row>43</xdr:row>
      <xdr:rowOff>88138</xdr:rowOff>
    </xdr:to>
    <xdr:sp macro="" textlink="">
      <xdr:nvSpPr>
        <xdr:cNvPr id="400" name="楕円 399"/>
        <xdr:cNvSpPr/>
      </xdr:nvSpPr>
      <xdr:spPr>
        <a:xfrm>
          <a:off x="14351000" y="735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72915</xdr:rowOff>
    </xdr:from>
    <xdr:ext cx="762000" cy="259045"/>
    <xdr:sp macro="" textlink="">
      <xdr:nvSpPr>
        <xdr:cNvPr id="401" name="テキスト ボックス 400"/>
        <xdr:cNvSpPr txBox="1"/>
      </xdr:nvSpPr>
      <xdr:spPr>
        <a:xfrm>
          <a:off x="14020800" y="744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10668</xdr:rowOff>
    </xdr:from>
    <xdr:to>
      <xdr:col>64</xdr:col>
      <xdr:colOff>152400</xdr:colOff>
      <xdr:row>43</xdr:row>
      <xdr:rowOff>112268</xdr:rowOff>
    </xdr:to>
    <xdr:sp macro="" textlink="">
      <xdr:nvSpPr>
        <xdr:cNvPr id="402" name="楕円 401"/>
        <xdr:cNvSpPr/>
      </xdr:nvSpPr>
      <xdr:spPr>
        <a:xfrm>
          <a:off x="13462000" y="738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97045</xdr:rowOff>
    </xdr:from>
    <xdr:ext cx="762000" cy="259045"/>
    <xdr:sp macro="" textlink="">
      <xdr:nvSpPr>
        <xdr:cNvPr id="403" name="テキスト ボックス 402"/>
        <xdr:cNvSpPr txBox="1"/>
      </xdr:nvSpPr>
      <xdr:spPr>
        <a:xfrm>
          <a:off x="13131800" y="7469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平成２６年度以降、計画的な投資的事業の展開による新規借入債の調整、将来負担の繰上償還の実施、基金造成などにより減少に転じている。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現在、全道平均を下回るまでに減少したが、全国平均、類似団体平均を大きく上回っている。引き続き投資的事業の優先順位付け、公共施設の長寿命化等を進め、将来を見据えた計画的な投資を実施しながら財政の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0" name="直線コネクタ 419"/>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1" name="テキスト ボックス 420"/>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2" name="直線コネクタ 421"/>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3" name="テキスト ボックス 422"/>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4" name="直線コネクタ 423"/>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5" name="テキスト ボックス 424"/>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6" name="直線コネクタ 425"/>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7" name="テキスト ボックス 426"/>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8" name="直線コネクタ 427"/>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9" name="テキスト ボックス 428"/>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0" name="直線コネクタ 429"/>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1" name="テキスト ボックス 430"/>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48623</xdr:rowOff>
    </xdr:to>
    <xdr:cxnSp macro="">
      <xdr:nvCxnSpPr>
        <xdr:cNvPr id="434" name="直線コネクタ 433"/>
        <xdr:cNvCxnSpPr/>
      </xdr:nvCxnSpPr>
      <xdr:spPr>
        <a:xfrm flipV="1">
          <a:off x="17018000" y="2313214"/>
          <a:ext cx="0" cy="16787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20700</xdr:rowOff>
    </xdr:from>
    <xdr:ext cx="762000" cy="259045"/>
    <xdr:sp macro="" textlink="">
      <xdr:nvSpPr>
        <xdr:cNvPr id="435" name="将来負担の状況最小値テキスト"/>
        <xdr:cNvSpPr txBox="1"/>
      </xdr:nvSpPr>
      <xdr:spPr>
        <a:xfrm>
          <a:off x="17106900" y="396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48623</xdr:rowOff>
    </xdr:from>
    <xdr:to>
      <xdr:col>81</xdr:col>
      <xdr:colOff>133350</xdr:colOff>
      <xdr:row>23</xdr:row>
      <xdr:rowOff>48623</xdr:rowOff>
    </xdr:to>
    <xdr:cxnSp macro="">
      <xdr:nvCxnSpPr>
        <xdr:cNvPr id="436" name="直線コネクタ 435"/>
        <xdr:cNvCxnSpPr/>
      </xdr:nvCxnSpPr>
      <xdr:spPr>
        <a:xfrm>
          <a:off x="16929100" y="399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7"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8" name="直線コネクタ 437"/>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114663</xdr:rowOff>
    </xdr:from>
    <xdr:to>
      <xdr:col>81</xdr:col>
      <xdr:colOff>44450</xdr:colOff>
      <xdr:row>17</xdr:row>
      <xdr:rowOff>112123</xdr:rowOff>
    </xdr:to>
    <xdr:cxnSp macro="">
      <xdr:nvCxnSpPr>
        <xdr:cNvPr id="439" name="直線コネクタ 438"/>
        <xdr:cNvCxnSpPr/>
      </xdr:nvCxnSpPr>
      <xdr:spPr>
        <a:xfrm flipV="1">
          <a:off x="16179800" y="2857863"/>
          <a:ext cx="8382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0" name="将来負担の状況平均値テキスト"/>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1" name="フローチャート: 判断 440"/>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112123</xdr:rowOff>
    </xdr:from>
    <xdr:to>
      <xdr:col>77</xdr:col>
      <xdr:colOff>44450</xdr:colOff>
      <xdr:row>18</xdr:row>
      <xdr:rowOff>23404</xdr:rowOff>
    </xdr:to>
    <xdr:cxnSp macro="">
      <xdr:nvCxnSpPr>
        <xdr:cNvPr id="442" name="直線コネクタ 441"/>
        <xdr:cNvCxnSpPr/>
      </xdr:nvCxnSpPr>
      <xdr:spPr>
        <a:xfrm flipV="1">
          <a:off x="15290800" y="3026773"/>
          <a:ext cx="889000" cy="8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3" name="フローチャート: 判断 442"/>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4" name="テキスト ボックス 443"/>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23404</xdr:rowOff>
    </xdr:from>
    <xdr:to>
      <xdr:col>72</xdr:col>
      <xdr:colOff>203200</xdr:colOff>
      <xdr:row>20</xdr:row>
      <xdr:rowOff>35560</xdr:rowOff>
    </xdr:to>
    <xdr:cxnSp macro="">
      <xdr:nvCxnSpPr>
        <xdr:cNvPr id="445" name="直線コネクタ 444"/>
        <xdr:cNvCxnSpPr/>
      </xdr:nvCxnSpPr>
      <xdr:spPr>
        <a:xfrm flipV="1">
          <a:off x="14401800" y="3109504"/>
          <a:ext cx="889000" cy="355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46" name="フローチャート: 判断 445"/>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7" name="テキスト ボックス 446"/>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35560</xdr:rowOff>
    </xdr:from>
    <xdr:to>
      <xdr:col>68</xdr:col>
      <xdr:colOff>152400</xdr:colOff>
      <xdr:row>21</xdr:row>
      <xdr:rowOff>8890</xdr:rowOff>
    </xdr:to>
    <xdr:cxnSp macro="">
      <xdr:nvCxnSpPr>
        <xdr:cNvPr id="448" name="直線コネクタ 447"/>
        <xdr:cNvCxnSpPr/>
      </xdr:nvCxnSpPr>
      <xdr:spPr>
        <a:xfrm flipV="1">
          <a:off x="13512800" y="346456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33564</xdr:rowOff>
    </xdr:from>
    <xdr:to>
      <xdr:col>68</xdr:col>
      <xdr:colOff>203200</xdr:colOff>
      <xdr:row>13</xdr:row>
      <xdr:rowOff>135164</xdr:rowOff>
    </xdr:to>
    <xdr:sp macro="" textlink="">
      <xdr:nvSpPr>
        <xdr:cNvPr id="449" name="フローチャート: 判断 448"/>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0" name="テキスト ボックス 449"/>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1" name="フローチャート: 判断 450"/>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2" name="テキスト ボックス 451"/>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63863</xdr:rowOff>
    </xdr:from>
    <xdr:to>
      <xdr:col>81</xdr:col>
      <xdr:colOff>95250</xdr:colOff>
      <xdr:row>16</xdr:row>
      <xdr:rowOff>165463</xdr:rowOff>
    </xdr:to>
    <xdr:sp macro="" textlink="">
      <xdr:nvSpPr>
        <xdr:cNvPr id="458" name="楕円 457"/>
        <xdr:cNvSpPr/>
      </xdr:nvSpPr>
      <xdr:spPr>
        <a:xfrm>
          <a:off x="16967200" y="280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35940</xdr:rowOff>
    </xdr:from>
    <xdr:ext cx="762000" cy="259045"/>
    <xdr:sp macro="" textlink="">
      <xdr:nvSpPr>
        <xdr:cNvPr id="459" name="将来負担の状況該当値テキスト"/>
        <xdr:cNvSpPr txBox="1"/>
      </xdr:nvSpPr>
      <xdr:spPr>
        <a:xfrm>
          <a:off x="17106900" y="277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61323</xdr:rowOff>
    </xdr:from>
    <xdr:to>
      <xdr:col>77</xdr:col>
      <xdr:colOff>95250</xdr:colOff>
      <xdr:row>17</xdr:row>
      <xdr:rowOff>162923</xdr:rowOff>
    </xdr:to>
    <xdr:sp macro="" textlink="">
      <xdr:nvSpPr>
        <xdr:cNvPr id="460" name="楕円 459"/>
        <xdr:cNvSpPr/>
      </xdr:nvSpPr>
      <xdr:spPr>
        <a:xfrm>
          <a:off x="16129000" y="297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147700</xdr:rowOff>
    </xdr:from>
    <xdr:ext cx="736600" cy="259045"/>
    <xdr:sp macro="" textlink="">
      <xdr:nvSpPr>
        <xdr:cNvPr id="461" name="テキスト ボックス 460"/>
        <xdr:cNvSpPr txBox="1"/>
      </xdr:nvSpPr>
      <xdr:spPr>
        <a:xfrm>
          <a:off x="15798800" y="30623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144054</xdr:rowOff>
    </xdr:from>
    <xdr:to>
      <xdr:col>73</xdr:col>
      <xdr:colOff>44450</xdr:colOff>
      <xdr:row>18</xdr:row>
      <xdr:rowOff>74204</xdr:rowOff>
    </xdr:to>
    <xdr:sp macro="" textlink="">
      <xdr:nvSpPr>
        <xdr:cNvPr id="462" name="楕円 461"/>
        <xdr:cNvSpPr/>
      </xdr:nvSpPr>
      <xdr:spPr>
        <a:xfrm>
          <a:off x="15240000" y="305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58981</xdr:rowOff>
    </xdr:from>
    <xdr:ext cx="762000" cy="259045"/>
    <xdr:sp macro="" textlink="">
      <xdr:nvSpPr>
        <xdr:cNvPr id="463" name="テキスト ボックス 462"/>
        <xdr:cNvSpPr txBox="1"/>
      </xdr:nvSpPr>
      <xdr:spPr>
        <a:xfrm>
          <a:off x="14909800" y="314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156210</xdr:rowOff>
    </xdr:from>
    <xdr:to>
      <xdr:col>68</xdr:col>
      <xdr:colOff>203200</xdr:colOff>
      <xdr:row>20</xdr:row>
      <xdr:rowOff>86360</xdr:rowOff>
    </xdr:to>
    <xdr:sp macro="" textlink="">
      <xdr:nvSpPr>
        <xdr:cNvPr id="464" name="楕円 463"/>
        <xdr:cNvSpPr/>
      </xdr:nvSpPr>
      <xdr:spPr>
        <a:xfrm>
          <a:off x="14351000" y="341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71137</xdr:rowOff>
    </xdr:from>
    <xdr:ext cx="762000" cy="259045"/>
    <xdr:sp macro="" textlink="">
      <xdr:nvSpPr>
        <xdr:cNvPr id="465" name="テキスト ボックス 464"/>
        <xdr:cNvSpPr txBox="1"/>
      </xdr:nvSpPr>
      <xdr:spPr>
        <a:xfrm>
          <a:off x="14020800" y="350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129540</xdr:rowOff>
    </xdr:from>
    <xdr:to>
      <xdr:col>64</xdr:col>
      <xdr:colOff>152400</xdr:colOff>
      <xdr:row>21</xdr:row>
      <xdr:rowOff>59690</xdr:rowOff>
    </xdr:to>
    <xdr:sp macro="" textlink="">
      <xdr:nvSpPr>
        <xdr:cNvPr id="466" name="楕円 465"/>
        <xdr:cNvSpPr/>
      </xdr:nvSpPr>
      <xdr:spPr>
        <a:xfrm>
          <a:off x="13462000" y="355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44467</xdr:rowOff>
    </xdr:from>
    <xdr:ext cx="762000" cy="259045"/>
    <xdr:sp macro="" textlink="">
      <xdr:nvSpPr>
        <xdr:cNvPr id="467" name="テキスト ボックス 466"/>
        <xdr:cNvSpPr txBox="1"/>
      </xdr:nvSpPr>
      <xdr:spPr>
        <a:xfrm>
          <a:off x="13131800" y="364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北海道ニセコ町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5,298
4,798
197.13
4,977,251
4,817,204
159,890
2,771,089
5,784,087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31.6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昨年度比較で、比率の増加が見られる。以前、全国平均、全道平均、類似団体平均を下回っているが、今後も定員管理の適正化に努める。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74422</xdr:rowOff>
    </xdr:from>
    <xdr:to>
      <xdr:col>24</xdr:col>
      <xdr:colOff>25400</xdr:colOff>
      <xdr:row>41</xdr:row>
      <xdr:rowOff>33274</xdr:rowOff>
    </xdr:to>
    <xdr:cxnSp macro="">
      <xdr:nvCxnSpPr>
        <xdr:cNvPr id="59" name="直線コネクタ 58"/>
        <xdr:cNvCxnSpPr/>
      </xdr:nvCxnSpPr>
      <xdr:spPr>
        <a:xfrm flipV="1">
          <a:off x="4826000" y="5732272"/>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5351</xdr:rowOff>
    </xdr:from>
    <xdr:ext cx="762000" cy="259045"/>
    <xdr:sp macro="" textlink="">
      <xdr:nvSpPr>
        <xdr:cNvPr id="60" name="人件費最小値テキスト"/>
        <xdr:cNvSpPr txBox="1"/>
      </xdr:nvSpPr>
      <xdr:spPr>
        <a:xfrm>
          <a:off x="4914900" y="703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33274</xdr:rowOff>
    </xdr:from>
    <xdr:to>
      <xdr:col>24</xdr:col>
      <xdr:colOff>114300</xdr:colOff>
      <xdr:row>41</xdr:row>
      <xdr:rowOff>33274</xdr:rowOff>
    </xdr:to>
    <xdr:cxnSp macro="">
      <xdr:nvCxnSpPr>
        <xdr:cNvPr id="61" name="直線コネクタ 60"/>
        <xdr:cNvCxnSpPr/>
      </xdr:nvCxnSpPr>
      <xdr:spPr>
        <a:xfrm>
          <a:off x="4737100" y="7062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160799</xdr:rowOff>
    </xdr:from>
    <xdr:ext cx="762000" cy="259045"/>
    <xdr:sp macro="" textlink="">
      <xdr:nvSpPr>
        <xdr:cNvPr id="62" name="人件費最大値テキスト"/>
        <xdr:cNvSpPr txBox="1"/>
      </xdr:nvSpPr>
      <xdr:spPr>
        <a:xfrm>
          <a:off x="4914900" y="547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74422</xdr:rowOff>
    </xdr:from>
    <xdr:to>
      <xdr:col>24</xdr:col>
      <xdr:colOff>114300</xdr:colOff>
      <xdr:row>33</xdr:row>
      <xdr:rowOff>74422</xdr:rowOff>
    </xdr:to>
    <xdr:cxnSp macro="">
      <xdr:nvCxnSpPr>
        <xdr:cNvPr id="63" name="直線コネクタ 62"/>
        <xdr:cNvCxnSpPr/>
      </xdr:nvCxnSpPr>
      <xdr:spPr>
        <a:xfrm>
          <a:off x="4737100" y="573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49276</xdr:rowOff>
    </xdr:from>
    <xdr:to>
      <xdr:col>24</xdr:col>
      <xdr:colOff>25400</xdr:colOff>
      <xdr:row>36</xdr:row>
      <xdr:rowOff>76708</xdr:rowOff>
    </xdr:to>
    <xdr:cxnSp macro="">
      <xdr:nvCxnSpPr>
        <xdr:cNvPr id="64" name="直線コネクタ 63"/>
        <xdr:cNvCxnSpPr/>
      </xdr:nvCxnSpPr>
      <xdr:spPr>
        <a:xfrm>
          <a:off x="3987800" y="622147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126001</xdr:rowOff>
    </xdr:from>
    <xdr:ext cx="762000" cy="259045"/>
    <xdr:sp macro="" textlink="">
      <xdr:nvSpPr>
        <xdr:cNvPr id="65" name="人件費平均値テキスト"/>
        <xdr:cNvSpPr txBox="1"/>
      </xdr:nvSpPr>
      <xdr:spPr>
        <a:xfrm>
          <a:off x="4914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49276</xdr:rowOff>
    </xdr:from>
    <xdr:to>
      <xdr:col>19</xdr:col>
      <xdr:colOff>187325</xdr:colOff>
      <xdr:row>36</xdr:row>
      <xdr:rowOff>117856</xdr:rowOff>
    </xdr:to>
    <xdr:cxnSp macro="">
      <xdr:nvCxnSpPr>
        <xdr:cNvPr id="67" name="直線コネクタ 66"/>
        <xdr:cNvCxnSpPr/>
      </xdr:nvCxnSpPr>
      <xdr:spPr>
        <a:xfrm flipV="1">
          <a:off x="3098800" y="622147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126492</xdr:rowOff>
    </xdr:from>
    <xdr:to>
      <xdr:col>20</xdr:col>
      <xdr:colOff>38100</xdr:colOff>
      <xdr:row>37</xdr:row>
      <xdr:rowOff>56642</xdr:rowOff>
    </xdr:to>
    <xdr:sp macro="" textlink="">
      <xdr:nvSpPr>
        <xdr:cNvPr id="68" name="フローチャート: 判断 67"/>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41419</xdr:rowOff>
    </xdr:from>
    <xdr:ext cx="736600" cy="259045"/>
    <xdr:sp macro="" textlink="">
      <xdr:nvSpPr>
        <xdr:cNvPr id="69" name="テキスト ボックス 68"/>
        <xdr:cNvSpPr txBox="1"/>
      </xdr:nvSpPr>
      <xdr:spPr>
        <a:xfrm>
          <a:off x="3606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85852</xdr:rowOff>
    </xdr:from>
    <xdr:to>
      <xdr:col>15</xdr:col>
      <xdr:colOff>98425</xdr:colOff>
      <xdr:row>36</xdr:row>
      <xdr:rowOff>117856</xdr:rowOff>
    </xdr:to>
    <xdr:cxnSp macro="">
      <xdr:nvCxnSpPr>
        <xdr:cNvPr id="70" name="直線コネクタ 69"/>
        <xdr:cNvCxnSpPr/>
      </xdr:nvCxnSpPr>
      <xdr:spPr>
        <a:xfrm>
          <a:off x="2209800" y="625805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23131</xdr:rowOff>
    </xdr:from>
    <xdr:ext cx="762000" cy="259045"/>
    <xdr:sp macro="" textlink="">
      <xdr:nvSpPr>
        <xdr:cNvPr id="72" name="テキスト ボックス 71"/>
        <xdr:cNvSpPr txBox="1"/>
      </xdr:nvSpPr>
      <xdr:spPr>
        <a:xfrm>
          <a:off x="2717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85852</xdr:rowOff>
    </xdr:from>
    <xdr:to>
      <xdr:col>11</xdr:col>
      <xdr:colOff>9525</xdr:colOff>
      <xdr:row>36</xdr:row>
      <xdr:rowOff>163576</xdr:rowOff>
    </xdr:to>
    <xdr:cxnSp macro="">
      <xdr:nvCxnSpPr>
        <xdr:cNvPr id="73" name="直線コネクタ 72"/>
        <xdr:cNvCxnSpPr/>
      </xdr:nvCxnSpPr>
      <xdr:spPr>
        <a:xfrm flipV="1">
          <a:off x="1320800" y="625805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103632</xdr:rowOff>
    </xdr:from>
    <xdr:to>
      <xdr:col>11</xdr:col>
      <xdr:colOff>60325</xdr:colOff>
      <xdr:row>37</xdr:row>
      <xdr:rowOff>33782</xdr:rowOff>
    </xdr:to>
    <xdr:sp macro="" textlink="">
      <xdr:nvSpPr>
        <xdr:cNvPr id="74" name="フローチャート: 判断 73"/>
        <xdr:cNvSpPr/>
      </xdr:nvSpPr>
      <xdr:spPr>
        <a:xfrm>
          <a:off x="2159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18559</xdr:rowOff>
    </xdr:from>
    <xdr:ext cx="762000" cy="259045"/>
    <xdr:sp macro="" textlink="">
      <xdr:nvSpPr>
        <xdr:cNvPr id="75" name="テキスト ボックス 74"/>
        <xdr:cNvSpPr txBox="1"/>
      </xdr:nvSpPr>
      <xdr:spPr>
        <a:xfrm>
          <a:off x="1828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131064</xdr:rowOff>
    </xdr:from>
    <xdr:to>
      <xdr:col>6</xdr:col>
      <xdr:colOff>171450</xdr:colOff>
      <xdr:row>37</xdr:row>
      <xdr:rowOff>61214</xdr:rowOff>
    </xdr:to>
    <xdr:sp macro="" textlink="">
      <xdr:nvSpPr>
        <xdr:cNvPr id="76" name="フローチャート: 判断 75"/>
        <xdr:cNvSpPr/>
      </xdr:nvSpPr>
      <xdr:spPr>
        <a:xfrm>
          <a:off x="1270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45991</xdr:rowOff>
    </xdr:from>
    <xdr:ext cx="762000" cy="259045"/>
    <xdr:sp macro="" textlink="">
      <xdr:nvSpPr>
        <xdr:cNvPr id="77" name="テキスト ボックス 76"/>
        <xdr:cNvSpPr txBox="1"/>
      </xdr:nvSpPr>
      <xdr:spPr>
        <a:xfrm>
          <a:off x="939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25908</xdr:rowOff>
    </xdr:from>
    <xdr:to>
      <xdr:col>24</xdr:col>
      <xdr:colOff>76200</xdr:colOff>
      <xdr:row>36</xdr:row>
      <xdr:rowOff>127508</xdr:rowOff>
    </xdr:to>
    <xdr:sp macro="" textlink="">
      <xdr:nvSpPr>
        <xdr:cNvPr id="83" name="楕円 82"/>
        <xdr:cNvSpPr/>
      </xdr:nvSpPr>
      <xdr:spPr>
        <a:xfrm>
          <a:off x="47752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42435</xdr:rowOff>
    </xdr:from>
    <xdr:ext cx="762000" cy="259045"/>
    <xdr:sp macro="" textlink="">
      <xdr:nvSpPr>
        <xdr:cNvPr id="84" name="人件費該当値テキスト"/>
        <xdr:cNvSpPr txBox="1"/>
      </xdr:nvSpPr>
      <xdr:spPr>
        <a:xfrm>
          <a:off x="4914900" y="604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169926</xdr:rowOff>
    </xdr:from>
    <xdr:to>
      <xdr:col>20</xdr:col>
      <xdr:colOff>38100</xdr:colOff>
      <xdr:row>36</xdr:row>
      <xdr:rowOff>100076</xdr:rowOff>
    </xdr:to>
    <xdr:sp macro="" textlink="">
      <xdr:nvSpPr>
        <xdr:cNvPr id="85" name="楕円 84"/>
        <xdr:cNvSpPr/>
      </xdr:nvSpPr>
      <xdr:spPr>
        <a:xfrm>
          <a:off x="3937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110253</xdr:rowOff>
    </xdr:from>
    <xdr:ext cx="736600" cy="259045"/>
    <xdr:sp macro="" textlink="">
      <xdr:nvSpPr>
        <xdr:cNvPr id="86" name="テキスト ボックス 85"/>
        <xdr:cNvSpPr txBox="1"/>
      </xdr:nvSpPr>
      <xdr:spPr>
        <a:xfrm>
          <a:off x="3606800" y="5939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67056</xdr:rowOff>
    </xdr:from>
    <xdr:to>
      <xdr:col>15</xdr:col>
      <xdr:colOff>149225</xdr:colOff>
      <xdr:row>36</xdr:row>
      <xdr:rowOff>168656</xdr:rowOff>
    </xdr:to>
    <xdr:sp macro="" textlink="">
      <xdr:nvSpPr>
        <xdr:cNvPr id="87" name="楕円 86"/>
        <xdr:cNvSpPr/>
      </xdr:nvSpPr>
      <xdr:spPr>
        <a:xfrm>
          <a:off x="3048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7383</xdr:rowOff>
    </xdr:from>
    <xdr:ext cx="762000" cy="259045"/>
    <xdr:sp macro="" textlink="">
      <xdr:nvSpPr>
        <xdr:cNvPr id="88" name="テキスト ボックス 87"/>
        <xdr:cNvSpPr txBox="1"/>
      </xdr:nvSpPr>
      <xdr:spPr>
        <a:xfrm>
          <a:off x="2717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35052</xdr:rowOff>
    </xdr:from>
    <xdr:to>
      <xdr:col>11</xdr:col>
      <xdr:colOff>60325</xdr:colOff>
      <xdr:row>36</xdr:row>
      <xdr:rowOff>136652</xdr:rowOff>
    </xdr:to>
    <xdr:sp macro="" textlink="">
      <xdr:nvSpPr>
        <xdr:cNvPr id="89" name="楕円 88"/>
        <xdr:cNvSpPr/>
      </xdr:nvSpPr>
      <xdr:spPr>
        <a:xfrm>
          <a:off x="2159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146829</xdr:rowOff>
    </xdr:from>
    <xdr:ext cx="762000" cy="259045"/>
    <xdr:sp macro="" textlink="">
      <xdr:nvSpPr>
        <xdr:cNvPr id="90" name="テキスト ボックス 89"/>
        <xdr:cNvSpPr txBox="1"/>
      </xdr:nvSpPr>
      <xdr:spPr>
        <a:xfrm>
          <a:off x="1828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112776</xdr:rowOff>
    </xdr:from>
    <xdr:to>
      <xdr:col>6</xdr:col>
      <xdr:colOff>171450</xdr:colOff>
      <xdr:row>37</xdr:row>
      <xdr:rowOff>42926</xdr:rowOff>
    </xdr:to>
    <xdr:sp macro="" textlink="">
      <xdr:nvSpPr>
        <xdr:cNvPr id="91" name="楕円 90"/>
        <xdr:cNvSpPr/>
      </xdr:nvSpPr>
      <xdr:spPr>
        <a:xfrm>
          <a:off x="1270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53103</xdr:rowOff>
    </xdr:from>
    <xdr:ext cx="762000" cy="259045"/>
    <xdr:sp macro="" textlink="">
      <xdr:nvSpPr>
        <xdr:cNvPr id="92" name="テキスト ボックス 91"/>
        <xdr:cNvSpPr txBox="1"/>
      </xdr:nvSpPr>
      <xdr:spPr>
        <a:xfrm>
          <a:off x="939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類似団体平均、全国平均、北海道平均をともに上回っている。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要因として各種業務の民間委託化や観光地を有することによるごみ処理経費の増などがあげられるが、施設管理費・ごみ処理経費の効率化など経常経費の見直しを引き続き進める。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5842</xdr:rowOff>
    </xdr:from>
    <xdr:to>
      <xdr:col>82</xdr:col>
      <xdr:colOff>107950</xdr:colOff>
      <xdr:row>20</xdr:row>
      <xdr:rowOff>62992</xdr:rowOff>
    </xdr:to>
    <xdr:cxnSp macro="">
      <xdr:nvCxnSpPr>
        <xdr:cNvPr id="117" name="直線コネクタ 116"/>
        <xdr:cNvCxnSpPr/>
      </xdr:nvCxnSpPr>
      <xdr:spPr>
        <a:xfrm flipV="1">
          <a:off x="16510000" y="2577592"/>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35069</xdr:rowOff>
    </xdr:from>
    <xdr:ext cx="762000" cy="259045"/>
    <xdr:sp macro="" textlink="">
      <xdr:nvSpPr>
        <xdr:cNvPr id="118" name="物件費最小値テキスト"/>
        <xdr:cNvSpPr txBox="1"/>
      </xdr:nvSpPr>
      <xdr:spPr>
        <a:xfrm>
          <a:off x="16598900" y="346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62992</xdr:rowOff>
    </xdr:from>
    <xdr:to>
      <xdr:col>82</xdr:col>
      <xdr:colOff>196850</xdr:colOff>
      <xdr:row>20</xdr:row>
      <xdr:rowOff>62992</xdr:rowOff>
    </xdr:to>
    <xdr:cxnSp macro="">
      <xdr:nvCxnSpPr>
        <xdr:cNvPr id="119" name="直線コネクタ 118"/>
        <xdr:cNvCxnSpPr/>
      </xdr:nvCxnSpPr>
      <xdr:spPr>
        <a:xfrm>
          <a:off x="16421100" y="3491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92219</xdr:rowOff>
    </xdr:from>
    <xdr:ext cx="762000" cy="259045"/>
    <xdr:sp macro="" textlink="">
      <xdr:nvSpPr>
        <xdr:cNvPr id="120" name="物件費最大値テキスト"/>
        <xdr:cNvSpPr txBox="1"/>
      </xdr:nvSpPr>
      <xdr:spPr>
        <a:xfrm>
          <a:off x="16598900" y="232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5842</xdr:rowOff>
    </xdr:from>
    <xdr:to>
      <xdr:col>82</xdr:col>
      <xdr:colOff>196850</xdr:colOff>
      <xdr:row>15</xdr:row>
      <xdr:rowOff>5842</xdr:rowOff>
    </xdr:to>
    <xdr:cxnSp macro="">
      <xdr:nvCxnSpPr>
        <xdr:cNvPr id="121" name="直線コネクタ 120"/>
        <xdr:cNvCxnSpPr/>
      </xdr:nvCxnSpPr>
      <xdr:spPr>
        <a:xfrm>
          <a:off x="16421100" y="257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65278</xdr:rowOff>
    </xdr:from>
    <xdr:to>
      <xdr:col>82</xdr:col>
      <xdr:colOff>107950</xdr:colOff>
      <xdr:row>17</xdr:row>
      <xdr:rowOff>101854</xdr:rowOff>
    </xdr:to>
    <xdr:cxnSp macro="">
      <xdr:nvCxnSpPr>
        <xdr:cNvPr id="122" name="直線コネクタ 121"/>
        <xdr:cNvCxnSpPr/>
      </xdr:nvCxnSpPr>
      <xdr:spPr>
        <a:xfrm>
          <a:off x="15671800" y="297992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63009</xdr:rowOff>
    </xdr:from>
    <xdr:ext cx="762000" cy="259045"/>
    <xdr:sp macro="" textlink="">
      <xdr:nvSpPr>
        <xdr:cNvPr id="123" name="物件費平均値テキスト"/>
        <xdr:cNvSpPr txBox="1"/>
      </xdr:nvSpPr>
      <xdr:spPr>
        <a:xfrm>
          <a:off x="16598900" y="2806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46482</xdr:rowOff>
    </xdr:from>
    <xdr:to>
      <xdr:col>82</xdr:col>
      <xdr:colOff>158750</xdr:colOff>
      <xdr:row>17</xdr:row>
      <xdr:rowOff>148082</xdr:rowOff>
    </xdr:to>
    <xdr:sp macro="" textlink="">
      <xdr:nvSpPr>
        <xdr:cNvPr id="124" name="フローチャート: 判断 123"/>
        <xdr:cNvSpPr/>
      </xdr:nvSpPr>
      <xdr:spPr>
        <a:xfrm>
          <a:off x="164592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56134</xdr:rowOff>
    </xdr:from>
    <xdr:to>
      <xdr:col>78</xdr:col>
      <xdr:colOff>69850</xdr:colOff>
      <xdr:row>17</xdr:row>
      <xdr:rowOff>65278</xdr:rowOff>
    </xdr:to>
    <xdr:cxnSp macro="">
      <xdr:nvCxnSpPr>
        <xdr:cNvPr id="125" name="直線コネクタ 124"/>
        <xdr:cNvCxnSpPr/>
      </xdr:nvCxnSpPr>
      <xdr:spPr>
        <a:xfrm>
          <a:off x="14782800" y="297078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26" name="フローチャート: 判断 125"/>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105427</xdr:rowOff>
    </xdr:from>
    <xdr:ext cx="736600" cy="259045"/>
    <xdr:sp macro="" textlink="">
      <xdr:nvSpPr>
        <xdr:cNvPr id="127" name="テキスト ボックス 126"/>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56134</xdr:rowOff>
    </xdr:from>
    <xdr:to>
      <xdr:col>73</xdr:col>
      <xdr:colOff>180975</xdr:colOff>
      <xdr:row>17</xdr:row>
      <xdr:rowOff>101854</xdr:rowOff>
    </xdr:to>
    <xdr:cxnSp macro="">
      <xdr:nvCxnSpPr>
        <xdr:cNvPr id="128" name="直線コネクタ 127"/>
        <xdr:cNvCxnSpPr/>
      </xdr:nvCxnSpPr>
      <xdr:spPr>
        <a:xfrm flipV="1">
          <a:off x="13893800" y="297078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158496</xdr:rowOff>
    </xdr:from>
    <xdr:to>
      <xdr:col>74</xdr:col>
      <xdr:colOff>31750</xdr:colOff>
      <xdr:row>17</xdr:row>
      <xdr:rowOff>88646</xdr:rowOff>
    </xdr:to>
    <xdr:sp macro="" textlink="">
      <xdr:nvSpPr>
        <xdr:cNvPr id="129" name="フローチャート: 判断 128"/>
        <xdr:cNvSpPr/>
      </xdr:nvSpPr>
      <xdr:spPr>
        <a:xfrm>
          <a:off x="14732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98823</xdr:rowOff>
    </xdr:from>
    <xdr:ext cx="762000" cy="259045"/>
    <xdr:sp macro="" textlink="">
      <xdr:nvSpPr>
        <xdr:cNvPr id="130" name="テキスト ボックス 129"/>
        <xdr:cNvSpPr txBox="1"/>
      </xdr:nvSpPr>
      <xdr:spPr>
        <a:xfrm>
          <a:off x="14401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56134</xdr:rowOff>
    </xdr:from>
    <xdr:to>
      <xdr:col>69</xdr:col>
      <xdr:colOff>92075</xdr:colOff>
      <xdr:row>17</xdr:row>
      <xdr:rowOff>101854</xdr:rowOff>
    </xdr:to>
    <xdr:cxnSp macro="">
      <xdr:nvCxnSpPr>
        <xdr:cNvPr id="131" name="直線コネクタ 130"/>
        <xdr:cNvCxnSpPr/>
      </xdr:nvCxnSpPr>
      <xdr:spPr>
        <a:xfrm>
          <a:off x="13004800" y="297078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140208</xdr:rowOff>
    </xdr:from>
    <xdr:to>
      <xdr:col>69</xdr:col>
      <xdr:colOff>142875</xdr:colOff>
      <xdr:row>17</xdr:row>
      <xdr:rowOff>70358</xdr:rowOff>
    </xdr:to>
    <xdr:sp macro="" textlink="">
      <xdr:nvSpPr>
        <xdr:cNvPr id="132" name="フローチャート: 判断 131"/>
        <xdr:cNvSpPr/>
      </xdr:nvSpPr>
      <xdr:spPr>
        <a:xfrm>
          <a:off x="13843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80535</xdr:rowOff>
    </xdr:from>
    <xdr:ext cx="762000" cy="259045"/>
    <xdr:sp macro="" textlink="">
      <xdr:nvSpPr>
        <xdr:cNvPr id="133" name="テキスト ボックス 132"/>
        <xdr:cNvSpPr txBox="1"/>
      </xdr:nvSpPr>
      <xdr:spPr>
        <a:xfrm>
          <a:off x="13512800" y="2652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144780</xdr:rowOff>
    </xdr:from>
    <xdr:to>
      <xdr:col>65</xdr:col>
      <xdr:colOff>53975</xdr:colOff>
      <xdr:row>17</xdr:row>
      <xdr:rowOff>74930</xdr:rowOff>
    </xdr:to>
    <xdr:sp macro="" textlink="">
      <xdr:nvSpPr>
        <xdr:cNvPr id="134" name="フローチャート: 判断 133"/>
        <xdr:cNvSpPr/>
      </xdr:nvSpPr>
      <xdr:spPr>
        <a:xfrm>
          <a:off x="12954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85107</xdr:rowOff>
    </xdr:from>
    <xdr:ext cx="762000" cy="259045"/>
    <xdr:sp macro="" textlink="">
      <xdr:nvSpPr>
        <xdr:cNvPr id="135" name="テキスト ボックス 134"/>
        <xdr:cNvSpPr txBox="1"/>
      </xdr:nvSpPr>
      <xdr:spPr>
        <a:xfrm>
          <a:off x="12623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51054</xdr:rowOff>
    </xdr:from>
    <xdr:to>
      <xdr:col>82</xdr:col>
      <xdr:colOff>158750</xdr:colOff>
      <xdr:row>17</xdr:row>
      <xdr:rowOff>152654</xdr:rowOff>
    </xdr:to>
    <xdr:sp macro="" textlink="">
      <xdr:nvSpPr>
        <xdr:cNvPr id="141" name="楕円 140"/>
        <xdr:cNvSpPr/>
      </xdr:nvSpPr>
      <xdr:spPr>
        <a:xfrm>
          <a:off x="16459200" y="296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23131</xdr:rowOff>
    </xdr:from>
    <xdr:ext cx="762000" cy="259045"/>
    <xdr:sp macro="" textlink="">
      <xdr:nvSpPr>
        <xdr:cNvPr id="142" name="物件費該当値テキスト"/>
        <xdr:cNvSpPr txBox="1"/>
      </xdr:nvSpPr>
      <xdr:spPr>
        <a:xfrm>
          <a:off x="16598900" y="2937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14478</xdr:rowOff>
    </xdr:from>
    <xdr:to>
      <xdr:col>78</xdr:col>
      <xdr:colOff>120650</xdr:colOff>
      <xdr:row>17</xdr:row>
      <xdr:rowOff>116078</xdr:rowOff>
    </xdr:to>
    <xdr:sp macro="" textlink="">
      <xdr:nvSpPr>
        <xdr:cNvPr id="143" name="楕円 142"/>
        <xdr:cNvSpPr/>
      </xdr:nvSpPr>
      <xdr:spPr>
        <a:xfrm>
          <a:off x="15621000" y="292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126255</xdr:rowOff>
    </xdr:from>
    <xdr:ext cx="736600" cy="259045"/>
    <xdr:sp macro="" textlink="">
      <xdr:nvSpPr>
        <xdr:cNvPr id="144" name="テキスト ボックス 143"/>
        <xdr:cNvSpPr txBox="1"/>
      </xdr:nvSpPr>
      <xdr:spPr>
        <a:xfrm>
          <a:off x="15290800" y="2698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5334</xdr:rowOff>
    </xdr:from>
    <xdr:to>
      <xdr:col>74</xdr:col>
      <xdr:colOff>31750</xdr:colOff>
      <xdr:row>17</xdr:row>
      <xdr:rowOff>106934</xdr:rowOff>
    </xdr:to>
    <xdr:sp macro="" textlink="">
      <xdr:nvSpPr>
        <xdr:cNvPr id="145" name="楕円 144"/>
        <xdr:cNvSpPr/>
      </xdr:nvSpPr>
      <xdr:spPr>
        <a:xfrm>
          <a:off x="14732000" y="291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91711</xdr:rowOff>
    </xdr:from>
    <xdr:ext cx="762000" cy="259045"/>
    <xdr:sp macro="" textlink="">
      <xdr:nvSpPr>
        <xdr:cNvPr id="146" name="テキスト ボックス 145"/>
        <xdr:cNvSpPr txBox="1"/>
      </xdr:nvSpPr>
      <xdr:spPr>
        <a:xfrm>
          <a:off x="14401800" y="30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51054</xdr:rowOff>
    </xdr:from>
    <xdr:to>
      <xdr:col>69</xdr:col>
      <xdr:colOff>142875</xdr:colOff>
      <xdr:row>17</xdr:row>
      <xdr:rowOff>152654</xdr:rowOff>
    </xdr:to>
    <xdr:sp macro="" textlink="">
      <xdr:nvSpPr>
        <xdr:cNvPr id="147" name="楕円 146"/>
        <xdr:cNvSpPr/>
      </xdr:nvSpPr>
      <xdr:spPr>
        <a:xfrm>
          <a:off x="13843000" y="296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137431</xdr:rowOff>
    </xdr:from>
    <xdr:ext cx="762000" cy="259045"/>
    <xdr:sp macro="" textlink="">
      <xdr:nvSpPr>
        <xdr:cNvPr id="148" name="テキスト ボックス 147"/>
        <xdr:cNvSpPr txBox="1"/>
      </xdr:nvSpPr>
      <xdr:spPr>
        <a:xfrm>
          <a:off x="13512800" y="3052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5334</xdr:rowOff>
    </xdr:from>
    <xdr:to>
      <xdr:col>65</xdr:col>
      <xdr:colOff>53975</xdr:colOff>
      <xdr:row>17</xdr:row>
      <xdr:rowOff>106934</xdr:rowOff>
    </xdr:to>
    <xdr:sp macro="" textlink="">
      <xdr:nvSpPr>
        <xdr:cNvPr id="149" name="楕円 148"/>
        <xdr:cNvSpPr/>
      </xdr:nvSpPr>
      <xdr:spPr>
        <a:xfrm>
          <a:off x="12954000" y="291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91711</xdr:rowOff>
    </xdr:from>
    <xdr:ext cx="762000" cy="259045"/>
    <xdr:sp macro="" textlink="">
      <xdr:nvSpPr>
        <xdr:cNvPr id="150" name="テキスト ボックス 149"/>
        <xdr:cNvSpPr txBox="1"/>
      </xdr:nvSpPr>
      <xdr:spPr>
        <a:xfrm>
          <a:off x="12623800" y="30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類似団体平均、全国平均、北海道平均をともに下回っている。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地域経済の低迷や高齢化の進捗による扶助経費の増加が続いているが、地域経済の活性化と予防事業を効果的に進め、扶助費の抑制に努める。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107950</xdr:rowOff>
    </xdr:to>
    <xdr:cxnSp macro="">
      <xdr:nvCxnSpPr>
        <xdr:cNvPr id="177" name="直線コネクタ 176"/>
        <xdr:cNvCxnSpPr/>
      </xdr:nvCxnSpPr>
      <xdr:spPr>
        <a:xfrm flipV="1">
          <a:off x="4826000" y="91186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80027</xdr:rowOff>
    </xdr:from>
    <xdr:ext cx="762000" cy="259045"/>
    <xdr:sp macro="" textlink="">
      <xdr:nvSpPr>
        <xdr:cNvPr id="178" name="扶助費最小値テキスト"/>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107950</xdr:rowOff>
    </xdr:from>
    <xdr:to>
      <xdr:col>24</xdr:col>
      <xdr:colOff>114300</xdr:colOff>
      <xdr:row>61</xdr:row>
      <xdr:rowOff>107950</xdr:rowOff>
    </xdr:to>
    <xdr:cxnSp macro="">
      <xdr:nvCxnSpPr>
        <xdr:cNvPr id="179" name="直線コネクタ 178"/>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0"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1" name="直線コネクタ 180"/>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152400</xdr:rowOff>
    </xdr:from>
    <xdr:to>
      <xdr:col>24</xdr:col>
      <xdr:colOff>25400</xdr:colOff>
      <xdr:row>54</xdr:row>
      <xdr:rowOff>165100</xdr:rowOff>
    </xdr:to>
    <xdr:cxnSp macro="">
      <xdr:nvCxnSpPr>
        <xdr:cNvPr id="182" name="直線コネクタ 181"/>
        <xdr:cNvCxnSpPr/>
      </xdr:nvCxnSpPr>
      <xdr:spPr>
        <a:xfrm>
          <a:off x="3987800" y="94107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111777</xdr:rowOff>
    </xdr:from>
    <xdr:ext cx="762000" cy="259045"/>
    <xdr:sp macro="" textlink="">
      <xdr:nvSpPr>
        <xdr:cNvPr id="183" name="扶助費平均値テキスト"/>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139700</xdr:rowOff>
    </xdr:from>
    <xdr:to>
      <xdr:col>24</xdr:col>
      <xdr:colOff>76200</xdr:colOff>
      <xdr:row>55</xdr:row>
      <xdr:rowOff>69850</xdr:rowOff>
    </xdr:to>
    <xdr:sp macro="" textlink="">
      <xdr:nvSpPr>
        <xdr:cNvPr id="184" name="フローチャート: 判断 183"/>
        <xdr:cNvSpPr/>
      </xdr:nvSpPr>
      <xdr:spPr>
        <a:xfrm>
          <a:off x="47752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127000</xdr:rowOff>
    </xdr:from>
    <xdr:to>
      <xdr:col>19</xdr:col>
      <xdr:colOff>187325</xdr:colOff>
      <xdr:row>54</xdr:row>
      <xdr:rowOff>152400</xdr:rowOff>
    </xdr:to>
    <xdr:cxnSp macro="">
      <xdr:nvCxnSpPr>
        <xdr:cNvPr id="185" name="直線コネクタ 184"/>
        <xdr:cNvCxnSpPr/>
      </xdr:nvCxnSpPr>
      <xdr:spPr>
        <a:xfrm>
          <a:off x="3098800" y="9385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139700</xdr:rowOff>
    </xdr:from>
    <xdr:to>
      <xdr:col>20</xdr:col>
      <xdr:colOff>38100</xdr:colOff>
      <xdr:row>55</xdr:row>
      <xdr:rowOff>69850</xdr:rowOff>
    </xdr:to>
    <xdr:sp macro="" textlink="">
      <xdr:nvSpPr>
        <xdr:cNvPr id="186" name="フローチャート: 判断 185"/>
        <xdr:cNvSpPr/>
      </xdr:nvSpPr>
      <xdr:spPr>
        <a:xfrm>
          <a:off x="3937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54627</xdr:rowOff>
    </xdr:from>
    <xdr:ext cx="736600" cy="259045"/>
    <xdr:sp macro="" textlink="">
      <xdr:nvSpPr>
        <xdr:cNvPr id="187" name="テキスト ボックス 186"/>
        <xdr:cNvSpPr txBox="1"/>
      </xdr:nvSpPr>
      <xdr:spPr>
        <a:xfrm>
          <a:off x="3606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101600</xdr:rowOff>
    </xdr:from>
    <xdr:to>
      <xdr:col>15</xdr:col>
      <xdr:colOff>98425</xdr:colOff>
      <xdr:row>54</xdr:row>
      <xdr:rowOff>127000</xdr:rowOff>
    </xdr:to>
    <xdr:cxnSp macro="">
      <xdr:nvCxnSpPr>
        <xdr:cNvPr id="188" name="直線コネクタ 187"/>
        <xdr:cNvCxnSpPr/>
      </xdr:nvCxnSpPr>
      <xdr:spPr>
        <a:xfrm>
          <a:off x="2209800" y="9359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127000</xdr:rowOff>
    </xdr:from>
    <xdr:to>
      <xdr:col>15</xdr:col>
      <xdr:colOff>149225</xdr:colOff>
      <xdr:row>55</xdr:row>
      <xdr:rowOff>57150</xdr:rowOff>
    </xdr:to>
    <xdr:sp macro="" textlink="">
      <xdr:nvSpPr>
        <xdr:cNvPr id="189" name="フローチャート: 判断 188"/>
        <xdr:cNvSpPr/>
      </xdr:nvSpPr>
      <xdr:spPr>
        <a:xfrm>
          <a:off x="3048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41927</xdr:rowOff>
    </xdr:from>
    <xdr:ext cx="762000" cy="259045"/>
    <xdr:sp macro="" textlink="">
      <xdr:nvSpPr>
        <xdr:cNvPr id="190" name="テキスト ボックス 189"/>
        <xdr:cNvSpPr txBox="1"/>
      </xdr:nvSpPr>
      <xdr:spPr>
        <a:xfrm>
          <a:off x="2717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101600</xdr:rowOff>
    </xdr:from>
    <xdr:to>
      <xdr:col>11</xdr:col>
      <xdr:colOff>9525</xdr:colOff>
      <xdr:row>54</xdr:row>
      <xdr:rowOff>101600</xdr:rowOff>
    </xdr:to>
    <xdr:cxnSp macro="">
      <xdr:nvCxnSpPr>
        <xdr:cNvPr id="191" name="直線コネクタ 190"/>
        <xdr:cNvCxnSpPr/>
      </xdr:nvCxnSpPr>
      <xdr:spPr>
        <a:xfrm>
          <a:off x="1320800" y="935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114300</xdr:rowOff>
    </xdr:from>
    <xdr:to>
      <xdr:col>11</xdr:col>
      <xdr:colOff>60325</xdr:colOff>
      <xdr:row>55</xdr:row>
      <xdr:rowOff>44450</xdr:rowOff>
    </xdr:to>
    <xdr:sp macro="" textlink="">
      <xdr:nvSpPr>
        <xdr:cNvPr id="192" name="フローチャート: 判断 191"/>
        <xdr:cNvSpPr/>
      </xdr:nvSpPr>
      <xdr:spPr>
        <a:xfrm>
          <a:off x="2159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29227</xdr:rowOff>
    </xdr:from>
    <xdr:ext cx="762000" cy="259045"/>
    <xdr:sp macro="" textlink="">
      <xdr:nvSpPr>
        <xdr:cNvPr id="193" name="テキスト ボックス 192"/>
        <xdr:cNvSpPr txBox="1"/>
      </xdr:nvSpPr>
      <xdr:spPr>
        <a:xfrm>
          <a:off x="1828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101600</xdr:rowOff>
    </xdr:from>
    <xdr:to>
      <xdr:col>6</xdr:col>
      <xdr:colOff>171450</xdr:colOff>
      <xdr:row>55</xdr:row>
      <xdr:rowOff>31750</xdr:rowOff>
    </xdr:to>
    <xdr:sp macro="" textlink="">
      <xdr:nvSpPr>
        <xdr:cNvPr id="194" name="フローチャート: 判断 193"/>
        <xdr:cNvSpPr/>
      </xdr:nvSpPr>
      <xdr:spPr>
        <a:xfrm>
          <a:off x="1270000" y="935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16527</xdr:rowOff>
    </xdr:from>
    <xdr:ext cx="762000" cy="259045"/>
    <xdr:sp macro="" textlink="">
      <xdr:nvSpPr>
        <xdr:cNvPr id="195" name="テキスト ボックス 194"/>
        <xdr:cNvSpPr txBox="1"/>
      </xdr:nvSpPr>
      <xdr:spPr>
        <a:xfrm>
          <a:off x="939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114300</xdr:rowOff>
    </xdr:from>
    <xdr:to>
      <xdr:col>24</xdr:col>
      <xdr:colOff>76200</xdr:colOff>
      <xdr:row>55</xdr:row>
      <xdr:rowOff>44450</xdr:rowOff>
    </xdr:to>
    <xdr:sp macro="" textlink="">
      <xdr:nvSpPr>
        <xdr:cNvPr id="201" name="楕円 200"/>
        <xdr:cNvSpPr/>
      </xdr:nvSpPr>
      <xdr:spPr>
        <a:xfrm>
          <a:off x="47752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130827</xdr:rowOff>
    </xdr:from>
    <xdr:ext cx="762000" cy="259045"/>
    <xdr:sp macro="" textlink="">
      <xdr:nvSpPr>
        <xdr:cNvPr id="202" name="扶助費該当値テキスト"/>
        <xdr:cNvSpPr txBox="1"/>
      </xdr:nvSpPr>
      <xdr:spPr>
        <a:xfrm>
          <a:off x="49149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101600</xdr:rowOff>
    </xdr:from>
    <xdr:to>
      <xdr:col>20</xdr:col>
      <xdr:colOff>38100</xdr:colOff>
      <xdr:row>55</xdr:row>
      <xdr:rowOff>31750</xdr:rowOff>
    </xdr:to>
    <xdr:sp macro="" textlink="">
      <xdr:nvSpPr>
        <xdr:cNvPr id="203" name="楕円 202"/>
        <xdr:cNvSpPr/>
      </xdr:nvSpPr>
      <xdr:spPr>
        <a:xfrm>
          <a:off x="3937000" y="935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41927</xdr:rowOff>
    </xdr:from>
    <xdr:ext cx="736600" cy="259045"/>
    <xdr:sp macro="" textlink="">
      <xdr:nvSpPr>
        <xdr:cNvPr id="204" name="テキスト ボックス 203"/>
        <xdr:cNvSpPr txBox="1"/>
      </xdr:nvSpPr>
      <xdr:spPr>
        <a:xfrm>
          <a:off x="3606800" y="9128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76200</xdr:rowOff>
    </xdr:from>
    <xdr:to>
      <xdr:col>15</xdr:col>
      <xdr:colOff>149225</xdr:colOff>
      <xdr:row>55</xdr:row>
      <xdr:rowOff>6350</xdr:rowOff>
    </xdr:to>
    <xdr:sp macro="" textlink="">
      <xdr:nvSpPr>
        <xdr:cNvPr id="205" name="楕円 204"/>
        <xdr:cNvSpPr/>
      </xdr:nvSpPr>
      <xdr:spPr>
        <a:xfrm>
          <a:off x="3048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16527</xdr:rowOff>
    </xdr:from>
    <xdr:ext cx="762000" cy="259045"/>
    <xdr:sp macro="" textlink="">
      <xdr:nvSpPr>
        <xdr:cNvPr id="206" name="テキスト ボックス 205"/>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50800</xdr:rowOff>
    </xdr:from>
    <xdr:to>
      <xdr:col>11</xdr:col>
      <xdr:colOff>60325</xdr:colOff>
      <xdr:row>54</xdr:row>
      <xdr:rowOff>152400</xdr:rowOff>
    </xdr:to>
    <xdr:sp macro="" textlink="">
      <xdr:nvSpPr>
        <xdr:cNvPr id="207" name="楕円 206"/>
        <xdr:cNvSpPr/>
      </xdr:nvSpPr>
      <xdr:spPr>
        <a:xfrm>
          <a:off x="2159000" y="930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162577</xdr:rowOff>
    </xdr:from>
    <xdr:ext cx="762000" cy="259045"/>
    <xdr:sp macro="" textlink="">
      <xdr:nvSpPr>
        <xdr:cNvPr id="208" name="テキスト ボックス 207"/>
        <xdr:cNvSpPr txBox="1"/>
      </xdr:nvSpPr>
      <xdr:spPr>
        <a:xfrm>
          <a:off x="18288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50800</xdr:rowOff>
    </xdr:from>
    <xdr:to>
      <xdr:col>6</xdr:col>
      <xdr:colOff>171450</xdr:colOff>
      <xdr:row>54</xdr:row>
      <xdr:rowOff>152400</xdr:rowOff>
    </xdr:to>
    <xdr:sp macro="" textlink="">
      <xdr:nvSpPr>
        <xdr:cNvPr id="209" name="楕円 208"/>
        <xdr:cNvSpPr/>
      </xdr:nvSpPr>
      <xdr:spPr>
        <a:xfrm>
          <a:off x="1270000" y="930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162577</xdr:rowOff>
    </xdr:from>
    <xdr:ext cx="762000" cy="259045"/>
    <xdr:sp macro="" textlink="">
      <xdr:nvSpPr>
        <xdr:cNvPr id="210" name="テキスト ボックス 209"/>
        <xdr:cNvSpPr txBox="1"/>
      </xdr:nvSpPr>
      <xdr:spPr>
        <a:xfrm>
          <a:off x="9398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全国平均及び北海道平均を下回っているものの、類似団体平均は上回っている。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平成２７年度から比率が高まった要因は、施設の維持補修を多く実施していることと特別会計への繰出金が増加したためである。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施設の長寿命化対策、適正な維持修繕の実施により、ライフサイクルコストを軽減させていくとともに、公営企業会計・保険会計については経営改善を進め、経費の適正化を一層進める。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2" name="テキスト ボックス 22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5" name="直線コネクタ 224"/>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6" name="テキスト ボックス 225"/>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7" name="直線コネクタ 226"/>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8" name="テキスト ボックス 227"/>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9" name="直線コネクタ 228"/>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0" name="テキスト ボックス 229"/>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1" name="直線コネクタ 230"/>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2" name="テキスト ボックス 231"/>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65278</xdr:rowOff>
    </xdr:from>
    <xdr:to>
      <xdr:col>82</xdr:col>
      <xdr:colOff>107950</xdr:colOff>
      <xdr:row>60</xdr:row>
      <xdr:rowOff>30988</xdr:rowOff>
    </xdr:to>
    <xdr:cxnSp macro="">
      <xdr:nvCxnSpPr>
        <xdr:cNvPr id="235" name="直線コネクタ 234"/>
        <xdr:cNvCxnSpPr/>
      </xdr:nvCxnSpPr>
      <xdr:spPr>
        <a:xfrm flipV="1">
          <a:off x="16510000" y="9152128"/>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3065</xdr:rowOff>
    </xdr:from>
    <xdr:ext cx="762000" cy="259045"/>
    <xdr:sp macro="" textlink="">
      <xdr:nvSpPr>
        <xdr:cNvPr id="236" name="その他最小値テキスト"/>
        <xdr:cNvSpPr txBox="1"/>
      </xdr:nvSpPr>
      <xdr:spPr>
        <a:xfrm>
          <a:off x="16598900" y="1029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30988</xdr:rowOff>
    </xdr:from>
    <xdr:to>
      <xdr:col>82</xdr:col>
      <xdr:colOff>196850</xdr:colOff>
      <xdr:row>60</xdr:row>
      <xdr:rowOff>30988</xdr:rowOff>
    </xdr:to>
    <xdr:cxnSp macro="">
      <xdr:nvCxnSpPr>
        <xdr:cNvPr id="237" name="直線コネクタ 236"/>
        <xdr:cNvCxnSpPr/>
      </xdr:nvCxnSpPr>
      <xdr:spPr>
        <a:xfrm>
          <a:off x="16421100" y="10317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151655</xdr:rowOff>
    </xdr:from>
    <xdr:ext cx="762000" cy="259045"/>
    <xdr:sp macro="" textlink="">
      <xdr:nvSpPr>
        <xdr:cNvPr id="238" name="その他最大値テキスト"/>
        <xdr:cNvSpPr txBox="1"/>
      </xdr:nvSpPr>
      <xdr:spPr>
        <a:xfrm>
          <a:off x="16598900" y="889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65278</xdr:rowOff>
    </xdr:from>
    <xdr:to>
      <xdr:col>82</xdr:col>
      <xdr:colOff>196850</xdr:colOff>
      <xdr:row>53</xdr:row>
      <xdr:rowOff>65278</xdr:rowOff>
    </xdr:to>
    <xdr:cxnSp macro="">
      <xdr:nvCxnSpPr>
        <xdr:cNvPr id="239" name="直線コネクタ 238"/>
        <xdr:cNvCxnSpPr/>
      </xdr:nvCxnSpPr>
      <xdr:spPr>
        <a:xfrm>
          <a:off x="16421100" y="9152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154432</xdr:rowOff>
    </xdr:from>
    <xdr:to>
      <xdr:col>82</xdr:col>
      <xdr:colOff>107950</xdr:colOff>
      <xdr:row>57</xdr:row>
      <xdr:rowOff>42418</xdr:rowOff>
    </xdr:to>
    <xdr:cxnSp macro="">
      <xdr:nvCxnSpPr>
        <xdr:cNvPr id="240" name="直線コネクタ 239"/>
        <xdr:cNvCxnSpPr/>
      </xdr:nvCxnSpPr>
      <xdr:spPr>
        <a:xfrm flipV="1">
          <a:off x="15671800" y="9755632"/>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51579</xdr:rowOff>
    </xdr:from>
    <xdr:ext cx="762000" cy="259045"/>
    <xdr:sp macro="" textlink="">
      <xdr:nvSpPr>
        <xdr:cNvPr id="241" name="その他平均値テキスト"/>
        <xdr:cNvSpPr txBox="1"/>
      </xdr:nvSpPr>
      <xdr:spPr>
        <a:xfrm>
          <a:off x="16598900" y="9481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35052</xdr:rowOff>
    </xdr:from>
    <xdr:to>
      <xdr:col>82</xdr:col>
      <xdr:colOff>158750</xdr:colOff>
      <xdr:row>56</xdr:row>
      <xdr:rowOff>136652</xdr:rowOff>
    </xdr:to>
    <xdr:sp macro="" textlink="">
      <xdr:nvSpPr>
        <xdr:cNvPr id="242" name="フローチャート: 判断 241"/>
        <xdr:cNvSpPr/>
      </xdr:nvSpPr>
      <xdr:spPr>
        <a:xfrm>
          <a:off x="164592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10414</xdr:rowOff>
    </xdr:from>
    <xdr:to>
      <xdr:col>78</xdr:col>
      <xdr:colOff>69850</xdr:colOff>
      <xdr:row>57</xdr:row>
      <xdr:rowOff>42418</xdr:rowOff>
    </xdr:to>
    <xdr:cxnSp macro="">
      <xdr:nvCxnSpPr>
        <xdr:cNvPr id="243" name="直線コネクタ 242"/>
        <xdr:cNvCxnSpPr/>
      </xdr:nvCxnSpPr>
      <xdr:spPr>
        <a:xfrm>
          <a:off x="14782800" y="978306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25908</xdr:rowOff>
    </xdr:from>
    <xdr:to>
      <xdr:col>78</xdr:col>
      <xdr:colOff>120650</xdr:colOff>
      <xdr:row>56</xdr:row>
      <xdr:rowOff>127508</xdr:rowOff>
    </xdr:to>
    <xdr:sp macro="" textlink="">
      <xdr:nvSpPr>
        <xdr:cNvPr id="244" name="フローチャート: 判断 243"/>
        <xdr:cNvSpPr/>
      </xdr:nvSpPr>
      <xdr:spPr>
        <a:xfrm>
          <a:off x="156210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137685</xdr:rowOff>
    </xdr:from>
    <xdr:ext cx="736600" cy="259045"/>
    <xdr:sp macro="" textlink="">
      <xdr:nvSpPr>
        <xdr:cNvPr id="245" name="テキスト ボックス 244"/>
        <xdr:cNvSpPr txBox="1"/>
      </xdr:nvSpPr>
      <xdr:spPr>
        <a:xfrm>
          <a:off x="15290800" y="9395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10414</xdr:rowOff>
    </xdr:from>
    <xdr:to>
      <xdr:col>73</xdr:col>
      <xdr:colOff>180975</xdr:colOff>
      <xdr:row>57</xdr:row>
      <xdr:rowOff>28702</xdr:rowOff>
    </xdr:to>
    <xdr:cxnSp macro="">
      <xdr:nvCxnSpPr>
        <xdr:cNvPr id="246" name="直線コネクタ 245"/>
        <xdr:cNvCxnSpPr/>
      </xdr:nvCxnSpPr>
      <xdr:spPr>
        <a:xfrm flipV="1">
          <a:off x="13893800" y="978306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xdr:rowOff>
    </xdr:from>
    <xdr:to>
      <xdr:col>74</xdr:col>
      <xdr:colOff>31750</xdr:colOff>
      <xdr:row>56</xdr:row>
      <xdr:rowOff>109220</xdr:rowOff>
    </xdr:to>
    <xdr:sp macro="" textlink="">
      <xdr:nvSpPr>
        <xdr:cNvPr id="247" name="フローチャート: 判断 246"/>
        <xdr:cNvSpPr/>
      </xdr:nvSpPr>
      <xdr:spPr>
        <a:xfrm>
          <a:off x="14732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119397</xdr:rowOff>
    </xdr:from>
    <xdr:ext cx="762000" cy="259045"/>
    <xdr:sp macro="" textlink="">
      <xdr:nvSpPr>
        <xdr:cNvPr id="248" name="テキスト ボックス 247"/>
        <xdr:cNvSpPr txBox="1"/>
      </xdr:nvSpPr>
      <xdr:spPr>
        <a:xfrm>
          <a:off x="14401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85852</xdr:rowOff>
    </xdr:from>
    <xdr:to>
      <xdr:col>69</xdr:col>
      <xdr:colOff>92075</xdr:colOff>
      <xdr:row>57</xdr:row>
      <xdr:rowOff>28702</xdr:rowOff>
    </xdr:to>
    <xdr:cxnSp macro="">
      <xdr:nvCxnSpPr>
        <xdr:cNvPr id="249" name="直線コネクタ 248"/>
        <xdr:cNvCxnSpPr/>
      </xdr:nvCxnSpPr>
      <xdr:spPr>
        <a:xfrm>
          <a:off x="13004800" y="968705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165354</xdr:rowOff>
    </xdr:from>
    <xdr:to>
      <xdr:col>69</xdr:col>
      <xdr:colOff>142875</xdr:colOff>
      <xdr:row>56</xdr:row>
      <xdr:rowOff>95504</xdr:rowOff>
    </xdr:to>
    <xdr:sp macro="" textlink="">
      <xdr:nvSpPr>
        <xdr:cNvPr id="250" name="フローチャート: 判断 249"/>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105681</xdr:rowOff>
    </xdr:from>
    <xdr:ext cx="762000" cy="259045"/>
    <xdr:sp macro="" textlink="">
      <xdr:nvSpPr>
        <xdr:cNvPr id="251" name="テキスト ボックス 250"/>
        <xdr:cNvSpPr txBox="1"/>
      </xdr:nvSpPr>
      <xdr:spPr>
        <a:xfrm>
          <a:off x="13512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165354</xdr:rowOff>
    </xdr:from>
    <xdr:to>
      <xdr:col>65</xdr:col>
      <xdr:colOff>53975</xdr:colOff>
      <xdr:row>56</xdr:row>
      <xdr:rowOff>95504</xdr:rowOff>
    </xdr:to>
    <xdr:sp macro="" textlink="">
      <xdr:nvSpPr>
        <xdr:cNvPr id="252" name="フローチャート: 判断 251"/>
        <xdr:cNvSpPr/>
      </xdr:nvSpPr>
      <xdr:spPr>
        <a:xfrm>
          <a:off x="12954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105681</xdr:rowOff>
    </xdr:from>
    <xdr:ext cx="762000" cy="259045"/>
    <xdr:sp macro="" textlink="">
      <xdr:nvSpPr>
        <xdr:cNvPr id="253" name="テキスト ボックス 252"/>
        <xdr:cNvSpPr txBox="1"/>
      </xdr:nvSpPr>
      <xdr:spPr>
        <a:xfrm>
          <a:off x="12623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103632</xdr:rowOff>
    </xdr:from>
    <xdr:to>
      <xdr:col>82</xdr:col>
      <xdr:colOff>158750</xdr:colOff>
      <xdr:row>57</xdr:row>
      <xdr:rowOff>33782</xdr:rowOff>
    </xdr:to>
    <xdr:sp macro="" textlink="">
      <xdr:nvSpPr>
        <xdr:cNvPr id="259" name="楕円 258"/>
        <xdr:cNvSpPr/>
      </xdr:nvSpPr>
      <xdr:spPr>
        <a:xfrm>
          <a:off x="16459200" y="970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75709</xdr:rowOff>
    </xdr:from>
    <xdr:ext cx="762000" cy="259045"/>
    <xdr:sp macro="" textlink="">
      <xdr:nvSpPr>
        <xdr:cNvPr id="260" name="その他該当値テキスト"/>
        <xdr:cNvSpPr txBox="1"/>
      </xdr:nvSpPr>
      <xdr:spPr>
        <a:xfrm>
          <a:off x="16598900" y="9676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163068</xdr:rowOff>
    </xdr:from>
    <xdr:to>
      <xdr:col>78</xdr:col>
      <xdr:colOff>120650</xdr:colOff>
      <xdr:row>57</xdr:row>
      <xdr:rowOff>93218</xdr:rowOff>
    </xdr:to>
    <xdr:sp macro="" textlink="">
      <xdr:nvSpPr>
        <xdr:cNvPr id="261" name="楕円 260"/>
        <xdr:cNvSpPr/>
      </xdr:nvSpPr>
      <xdr:spPr>
        <a:xfrm>
          <a:off x="15621000" y="976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77995</xdr:rowOff>
    </xdr:from>
    <xdr:ext cx="736600" cy="259045"/>
    <xdr:sp macro="" textlink="">
      <xdr:nvSpPr>
        <xdr:cNvPr id="262" name="テキスト ボックス 261"/>
        <xdr:cNvSpPr txBox="1"/>
      </xdr:nvSpPr>
      <xdr:spPr>
        <a:xfrm>
          <a:off x="15290800" y="9850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131064</xdr:rowOff>
    </xdr:from>
    <xdr:to>
      <xdr:col>74</xdr:col>
      <xdr:colOff>31750</xdr:colOff>
      <xdr:row>57</xdr:row>
      <xdr:rowOff>61214</xdr:rowOff>
    </xdr:to>
    <xdr:sp macro="" textlink="">
      <xdr:nvSpPr>
        <xdr:cNvPr id="263" name="楕円 262"/>
        <xdr:cNvSpPr/>
      </xdr:nvSpPr>
      <xdr:spPr>
        <a:xfrm>
          <a:off x="14732000" y="973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45991</xdr:rowOff>
    </xdr:from>
    <xdr:ext cx="762000" cy="259045"/>
    <xdr:sp macro="" textlink="">
      <xdr:nvSpPr>
        <xdr:cNvPr id="264" name="テキスト ボックス 263"/>
        <xdr:cNvSpPr txBox="1"/>
      </xdr:nvSpPr>
      <xdr:spPr>
        <a:xfrm>
          <a:off x="14401800" y="9818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149352</xdr:rowOff>
    </xdr:from>
    <xdr:to>
      <xdr:col>69</xdr:col>
      <xdr:colOff>142875</xdr:colOff>
      <xdr:row>57</xdr:row>
      <xdr:rowOff>79502</xdr:rowOff>
    </xdr:to>
    <xdr:sp macro="" textlink="">
      <xdr:nvSpPr>
        <xdr:cNvPr id="265" name="楕円 264"/>
        <xdr:cNvSpPr/>
      </xdr:nvSpPr>
      <xdr:spPr>
        <a:xfrm>
          <a:off x="13843000" y="975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64279</xdr:rowOff>
    </xdr:from>
    <xdr:ext cx="762000" cy="259045"/>
    <xdr:sp macro="" textlink="">
      <xdr:nvSpPr>
        <xdr:cNvPr id="266" name="テキスト ボックス 265"/>
        <xdr:cNvSpPr txBox="1"/>
      </xdr:nvSpPr>
      <xdr:spPr>
        <a:xfrm>
          <a:off x="13512800" y="9836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35052</xdr:rowOff>
    </xdr:from>
    <xdr:to>
      <xdr:col>65</xdr:col>
      <xdr:colOff>53975</xdr:colOff>
      <xdr:row>56</xdr:row>
      <xdr:rowOff>136652</xdr:rowOff>
    </xdr:to>
    <xdr:sp macro="" textlink="">
      <xdr:nvSpPr>
        <xdr:cNvPr id="267" name="楕円 266"/>
        <xdr:cNvSpPr/>
      </xdr:nvSpPr>
      <xdr:spPr>
        <a:xfrm>
          <a:off x="12954000" y="963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121429</xdr:rowOff>
    </xdr:from>
    <xdr:ext cx="762000" cy="259045"/>
    <xdr:sp macro="" textlink="">
      <xdr:nvSpPr>
        <xdr:cNvPr id="268" name="テキスト ボックス 267"/>
        <xdr:cNvSpPr txBox="1"/>
      </xdr:nvSpPr>
      <xdr:spPr>
        <a:xfrm>
          <a:off x="12623800" y="972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類似団体平均を下回っているものの全国平均、北海道平均を上回っている。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優先順位付け・継続事業の見直し等による総合調整を行うなど、引き続き事業の見直しに努める。</a:t>
          </a:r>
        </a:p>
      </xdr:txBody>
    </xdr:sp>
    <xdr:clientData/>
  </xdr:twoCellAnchor>
  <xdr:oneCellAnchor>
    <xdr:from>
      <xdr:col>62</xdr:col>
      <xdr:colOff>6350</xdr:colOff>
      <xdr:row>29</xdr:row>
      <xdr:rowOff>107950</xdr:rowOff>
    </xdr:from>
    <xdr:ext cx="298543" cy="225703"/>
    <xdr:sp macro="" textlink="">
      <xdr:nvSpPr>
        <xdr:cNvPr id="280" name="テキスト ボックス 27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101854</xdr:rowOff>
    </xdr:to>
    <xdr:cxnSp macro="">
      <xdr:nvCxnSpPr>
        <xdr:cNvPr id="293" name="直線コネクタ 292"/>
        <xdr:cNvCxnSpPr/>
      </xdr:nvCxnSpPr>
      <xdr:spPr>
        <a:xfrm flipV="1">
          <a:off x="16510000" y="5832856"/>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73931</xdr:rowOff>
    </xdr:from>
    <xdr:ext cx="762000" cy="259045"/>
    <xdr:sp macro="" textlink="">
      <xdr:nvSpPr>
        <xdr:cNvPr id="294" name="補助費等最小値テキスト"/>
        <xdr:cNvSpPr txBox="1"/>
      </xdr:nvSpPr>
      <xdr:spPr>
        <a:xfrm>
          <a:off x="16598900" y="710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101854</xdr:rowOff>
    </xdr:from>
    <xdr:to>
      <xdr:col>82</xdr:col>
      <xdr:colOff>196850</xdr:colOff>
      <xdr:row>41</xdr:row>
      <xdr:rowOff>101854</xdr:rowOff>
    </xdr:to>
    <xdr:cxnSp macro="">
      <xdr:nvCxnSpPr>
        <xdr:cNvPr id="295" name="直線コネクタ 294"/>
        <xdr:cNvCxnSpPr/>
      </xdr:nvCxnSpPr>
      <xdr:spPr>
        <a:xfrm>
          <a:off x="16421100" y="7131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296" name="補助費等最大値テキスト"/>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297" name="直線コネクタ 296"/>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62992</xdr:rowOff>
    </xdr:from>
    <xdr:to>
      <xdr:col>82</xdr:col>
      <xdr:colOff>107950</xdr:colOff>
      <xdr:row>36</xdr:row>
      <xdr:rowOff>72136</xdr:rowOff>
    </xdr:to>
    <xdr:cxnSp macro="">
      <xdr:nvCxnSpPr>
        <xdr:cNvPr id="298" name="直線コネクタ 297"/>
        <xdr:cNvCxnSpPr/>
      </xdr:nvCxnSpPr>
      <xdr:spPr>
        <a:xfrm>
          <a:off x="15671800" y="623519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57421</xdr:rowOff>
    </xdr:from>
    <xdr:ext cx="762000" cy="259045"/>
    <xdr:sp macro="" textlink="">
      <xdr:nvSpPr>
        <xdr:cNvPr id="299" name="補助費等平均値テキスト"/>
        <xdr:cNvSpPr txBox="1"/>
      </xdr:nvSpPr>
      <xdr:spPr>
        <a:xfrm>
          <a:off x="16598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0" name="フローチャート: 判断 299"/>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170434</xdr:rowOff>
    </xdr:from>
    <xdr:to>
      <xdr:col>78</xdr:col>
      <xdr:colOff>69850</xdr:colOff>
      <xdr:row>36</xdr:row>
      <xdr:rowOff>62992</xdr:rowOff>
    </xdr:to>
    <xdr:cxnSp macro="">
      <xdr:nvCxnSpPr>
        <xdr:cNvPr id="301" name="直線コネクタ 300"/>
        <xdr:cNvCxnSpPr/>
      </xdr:nvCxnSpPr>
      <xdr:spPr>
        <a:xfrm>
          <a:off x="14782800" y="617118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71628</xdr:rowOff>
    </xdr:from>
    <xdr:to>
      <xdr:col>78</xdr:col>
      <xdr:colOff>120650</xdr:colOff>
      <xdr:row>37</xdr:row>
      <xdr:rowOff>1778</xdr:rowOff>
    </xdr:to>
    <xdr:sp macro="" textlink="">
      <xdr:nvSpPr>
        <xdr:cNvPr id="302" name="フローチャート: 判断 301"/>
        <xdr:cNvSpPr/>
      </xdr:nvSpPr>
      <xdr:spPr>
        <a:xfrm>
          <a:off x="15621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158005</xdr:rowOff>
    </xdr:from>
    <xdr:ext cx="736600" cy="259045"/>
    <xdr:sp macro="" textlink="">
      <xdr:nvSpPr>
        <xdr:cNvPr id="303" name="テキスト ボックス 302"/>
        <xdr:cNvSpPr txBox="1"/>
      </xdr:nvSpPr>
      <xdr:spPr>
        <a:xfrm>
          <a:off x="15290800" y="633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165862</xdr:rowOff>
    </xdr:from>
    <xdr:to>
      <xdr:col>73</xdr:col>
      <xdr:colOff>180975</xdr:colOff>
      <xdr:row>35</xdr:row>
      <xdr:rowOff>170434</xdr:rowOff>
    </xdr:to>
    <xdr:cxnSp macro="">
      <xdr:nvCxnSpPr>
        <xdr:cNvPr id="304" name="直線コネクタ 303"/>
        <xdr:cNvCxnSpPr/>
      </xdr:nvCxnSpPr>
      <xdr:spPr>
        <a:xfrm>
          <a:off x="13893800" y="61666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57912</xdr:rowOff>
    </xdr:from>
    <xdr:to>
      <xdr:col>74</xdr:col>
      <xdr:colOff>31750</xdr:colOff>
      <xdr:row>36</xdr:row>
      <xdr:rowOff>159512</xdr:rowOff>
    </xdr:to>
    <xdr:sp macro="" textlink="">
      <xdr:nvSpPr>
        <xdr:cNvPr id="305" name="フローチャート: 判断 304"/>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144289</xdr:rowOff>
    </xdr:from>
    <xdr:ext cx="762000" cy="259045"/>
    <xdr:sp macro="" textlink="">
      <xdr:nvSpPr>
        <xdr:cNvPr id="306" name="テキスト ボックス 305"/>
        <xdr:cNvSpPr txBox="1"/>
      </xdr:nvSpPr>
      <xdr:spPr>
        <a:xfrm>
          <a:off x="14401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165862</xdr:rowOff>
    </xdr:from>
    <xdr:to>
      <xdr:col>69</xdr:col>
      <xdr:colOff>92075</xdr:colOff>
      <xdr:row>36</xdr:row>
      <xdr:rowOff>30988</xdr:rowOff>
    </xdr:to>
    <xdr:cxnSp macro="">
      <xdr:nvCxnSpPr>
        <xdr:cNvPr id="307" name="直線コネクタ 306"/>
        <xdr:cNvCxnSpPr/>
      </xdr:nvCxnSpPr>
      <xdr:spPr>
        <a:xfrm flipV="1">
          <a:off x="13004800" y="616661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30480</xdr:rowOff>
    </xdr:from>
    <xdr:to>
      <xdr:col>69</xdr:col>
      <xdr:colOff>142875</xdr:colOff>
      <xdr:row>36</xdr:row>
      <xdr:rowOff>132080</xdr:rowOff>
    </xdr:to>
    <xdr:sp macro="" textlink="">
      <xdr:nvSpPr>
        <xdr:cNvPr id="308" name="フローチャート: 判断 307"/>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116857</xdr:rowOff>
    </xdr:from>
    <xdr:ext cx="762000" cy="259045"/>
    <xdr:sp macro="" textlink="">
      <xdr:nvSpPr>
        <xdr:cNvPr id="309" name="テキスト ボックス 308"/>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10" name="フローチャート: 判断 309"/>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144289</xdr:rowOff>
    </xdr:from>
    <xdr:ext cx="762000" cy="259045"/>
    <xdr:sp macro="" textlink="">
      <xdr:nvSpPr>
        <xdr:cNvPr id="311" name="テキスト ボックス 310"/>
        <xdr:cNvSpPr txBox="1"/>
      </xdr:nvSpPr>
      <xdr:spPr>
        <a:xfrm>
          <a:off x="12623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21336</xdr:rowOff>
    </xdr:from>
    <xdr:to>
      <xdr:col>82</xdr:col>
      <xdr:colOff>158750</xdr:colOff>
      <xdr:row>36</xdr:row>
      <xdr:rowOff>122936</xdr:rowOff>
    </xdr:to>
    <xdr:sp macro="" textlink="">
      <xdr:nvSpPr>
        <xdr:cNvPr id="317" name="楕円 316"/>
        <xdr:cNvSpPr/>
      </xdr:nvSpPr>
      <xdr:spPr>
        <a:xfrm>
          <a:off x="164592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37863</xdr:rowOff>
    </xdr:from>
    <xdr:ext cx="762000" cy="259045"/>
    <xdr:sp macro="" textlink="">
      <xdr:nvSpPr>
        <xdr:cNvPr id="318" name="補助費等該当値テキスト"/>
        <xdr:cNvSpPr txBox="1"/>
      </xdr:nvSpPr>
      <xdr:spPr>
        <a:xfrm>
          <a:off x="16598900" y="603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12192</xdr:rowOff>
    </xdr:from>
    <xdr:to>
      <xdr:col>78</xdr:col>
      <xdr:colOff>120650</xdr:colOff>
      <xdr:row>36</xdr:row>
      <xdr:rowOff>113792</xdr:rowOff>
    </xdr:to>
    <xdr:sp macro="" textlink="">
      <xdr:nvSpPr>
        <xdr:cNvPr id="319" name="楕円 318"/>
        <xdr:cNvSpPr/>
      </xdr:nvSpPr>
      <xdr:spPr>
        <a:xfrm>
          <a:off x="15621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123969</xdr:rowOff>
    </xdr:from>
    <xdr:ext cx="736600" cy="259045"/>
    <xdr:sp macro="" textlink="">
      <xdr:nvSpPr>
        <xdr:cNvPr id="320" name="テキスト ボックス 319"/>
        <xdr:cNvSpPr txBox="1"/>
      </xdr:nvSpPr>
      <xdr:spPr>
        <a:xfrm>
          <a:off x="15290800" y="5953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119634</xdr:rowOff>
    </xdr:from>
    <xdr:to>
      <xdr:col>74</xdr:col>
      <xdr:colOff>31750</xdr:colOff>
      <xdr:row>36</xdr:row>
      <xdr:rowOff>49784</xdr:rowOff>
    </xdr:to>
    <xdr:sp macro="" textlink="">
      <xdr:nvSpPr>
        <xdr:cNvPr id="321" name="楕円 320"/>
        <xdr:cNvSpPr/>
      </xdr:nvSpPr>
      <xdr:spPr>
        <a:xfrm>
          <a:off x="14732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59961</xdr:rowOff>
    </xdr:from>
    <xdr:ext cx="762000" cy="259045"/>
    <xdr:sp macro="" textlink="">
      <xdr:nvSpPr>
        <xdr:cNvPr id="322" name="テキスト ボックス 321"/>
        <xdr:cNvSpPr txBox="1"/>
      </xdr:nvSpPr>
      <xdr:spPr>
        <a:xfrm>
          <a:off x="14401800" y="588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115062</xdr:rowOff>
    </xdr:from>
    <xdr:to>
      <xdr:col>69</xdr:col>
      <xdr:colOff>142875</xdr:colOff>
      <xdr:row>36</xdr:row>
      <xdr:rowOff>45212</xdr:rowOff>
    </xdr:to>
    <xdr:sp macro="" textlink="">
      <xdr:nvSpPr>
        <xdr:cNvPr id="323" name="楕円 322"/>
        <xdr:cNvSpPr/>
      </xdr:nvSpPr>
      <xdr:spPr>
        <a:xfrm>
          <a:off x="13843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55389</xdr:rowOff>
    </xdr:from>
    <xdr:ext cx="762000" cy="259045"/>
    <xdr:sp macro="" textlink="">
      <xdr:nvSpPr>
        <xdr:cNvPr id="324" name="テキスト ボックス 323"/>
        <xdr:cNvSpPr txBox="1"/>
      </xdr:nvSpPr>
      <xdr:spPr>
        <a:xfrm>
          <a:off x="13512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151638</xdr:rowOff>
    </xdr:from>
    <xdr:to>
      <xdr:col>65</xdr:col>
      <xdr:colOff>53975</xdr:colOff>
      <xdr:row>36</xdr:row>
      <xdr:rowOff>81788</xdr:rowOff>
    </xdr:to>
    <xdr:sp macro="" textlink="">
      <xdr:nvSpPr>
        <xdr:cNvPr id="325" name="楕円 324"/>
        <xdr:cNvSpPr/>
      </xdr:nvSpPr>
      <xdr:spPr>
        <a:xfrm>
          <a:off x="12954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91965</xdr:rowOff>
    </xdr:from>
    <xdr:ext cx="762000" cy="259045"/>
    <xdr:sp macro="" textlink="">
      <xdr:nvSpPr>
        <xdr:cNvPr id="326" name="テキスト ボックス 325"/>
        <xdr:cNvSpPr txBox="1"/>
      </xdr:nvSpPr>
      <xdr:spPr>
        <a:xfrm>
          <a:off x="12623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類似団体平均、全国平均、北海道平均をともに上回っている。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しかしながら、計画的な投資・借入の実施により継続して減少傾向となっているところであり、引き続き、投資的事業の優先順位付け・平準化による新規発行債の調整など計画的に進め、比率の改善、財政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8" name="テキスト ボックス 33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80</xdr:row>
      <xdr:rowOff>161289</xdr:rowOff>
    </xdr:to>
    <xdr:cxnSp macro="">
      <xdr:nvCxnSpPr>
        <xdr:cNvPr id="353" name="直線コネクタ 352"/>
        <xdr:cNvCxnSpPr/>
      </xdr:nvCxnSpPr>
      <xdr:spPr>
        <a:xfrm flipV="1">
          <a:off x="4826000" y="12513310"/>
          <a:ext cx="0" cy="1363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133366</xdr:rowOff>
    </xdr:from>
    <xdr:ext cx="762000" cy="259045"/>
    <xdr:sp macro="" textlink="">
      <xdr:nvSpPr>
        <xdr:cNvPr id="354" name="公債費最小値テキスト"/>
        <xdr:cNvSpPr txBox="1"/>
      </xdr:nvSpPr>
      <xdr:spPr>
        <a:xfrm>
          <a:off x="4914900" y="13849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161289</xdr:rowOff>
    </xdr:from>
    <xdr:to>
      <xdr:col>24</xdr:col>
      <xdr:colOff>114300</xdr:colOff>
      <xdr:row>80</xdr:row>
      <xdr:rowOff>161289</xdr:rowOff>
    </xdr:to>
    <xdr:cxnSp macro="">
      <xdr:nvCxnSpPr>
        <xdr:cNvPr id="355" name="直線コネクタ 354"/>
        <xdr:cNvCxnSpPr/>
      </xdr:nvCxnSpPr>
      <xdr:spPr>
        <a:xfrm>
          <a:off x="4737100" y="13877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56" name="公債費最大値テキスト"/>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57" name="直線コネクタ 356"/>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107950</xdr:rowOff>
    </xdr:from>
    <xdr:to>
      <xdr:col>24</xdr:col>
      <xdr:colOff>25400</xdr:colOff>
      <xdr:row>77</xdr:row>
      <xdr:rowOff>138430</xdr:rowOff>
    </xdr:to>
    <xdr:cxnSp macro="">
      <xdr:nvCxnSpPr>
        <xdr:cNvPr id="358" name="直線コネクタ 357"/>
        <xdr:cNvCxnSpPr/>
      </xdr:nvCxnSpPr>
      <xdr:spPr>
        <a:xfrm flipV="1">
          <a:off x="3987800" y="133096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127016</xdr:rowOff>
    </xdr:from>
    <xdr:ext cx="762000" cy="259045"/>
    <xdr:sp macro="" textlink="">
      <xdr:nvSpPr>
        <xdr:cNvPr id="359" name="公債費平均値テキスト"/>
        <xdr:cNvSpPr txBox="1"/>
      </xdr:nvSpPr>
      <xdr:spPr>
        <a:xfrm>
          <a:off x="4914900" y="12985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110489</xdr:rowOff>
    </xdr:from>
    <xdr:to>
      <xdr:col>24</xdr:col>
      <xdr:colOff>76200</xdr:colOff>
      <xdr:row>77</xdr:row>
      <xdr:rowOff>40639</xdr:rowOff>
    </xdr:to>
    <xdr:sp macro="" textlink="">
      <xdr:nvSpPr>
        <xdr:cNvPr id="360" name="フローチャート: 判断 359"/>
        <xdr:cNvSpPr/>
      </xdr:nvSpPr>
      <xdr:spPr>
        <a:xfrm>
          <a:off x="4775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138430</xdr:rowOff>
    </xdr:from>
    <xdr:to>
      <xdr:col>19</xdr:col>
      <xdr:colOff>187325</xdr:colOff>
      <xdr:row>77</xdr:row>
      <xdr:rowOff>149861</xdr:rowOff>
    </xdr:to>
    <xdr:cxnSp macro="">
      <xdr:nvCxnSpPr>
        <xdr:cNvPr id="361" name="直線コネクタ 360"/>
        <xdr:cNvCxnSpPr/>
      </xdr:nvCxnSpPr>
      <xdr:spPr>
        <a:xfrm flipV="1">
          <a:off x="3098800" y="1334008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114300</xdr:rowOff>
    </xdr:from>
    <xdr:to>
      <xdr:col>20</xdr:col>
      <xdr:colOff>38100</xdr:colOff>
      <xdr:row>77</xdr:row>
      <xdr:rowOff>44450</xdr:rowOff>
    </xdr:to>
    <xdr:sp macro="" textlink="">
      <xdr:nvSpPr>
        <xdr:cNvPr id="362" name="フローチャート: 判断 361"/>
        <xdr:cNvSpPr/>
      </xdr:nvSpPr>
      <xdr:spPr>
        <a:xfrm>
          <a:off x="3937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54627</xdr:rowOff>
    </xdr:from>
    <xdr:ext cx="736600" cy="259045"/>
    <xdr:sp macro="" textlink="">
      <xdr:nvSpPr>
        <xdr:cNvPr id="363" name="テキスト ボックス 362"/>
        <xdr:cNvSpPr txBox="1"/>
      </xdr:nvSpPr>
      <xdr:spPr>
        <a:xfrm>
          <a:off x="3606800" y="1291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149861</xdr:rowOff>
    </xdr:from>
    <xdr:to>
      <xdr:col>15</xdr:col>
      <xdr:colOff>98425</xdr:colOff>
      <xdr:row>77</xdr:row>
      <xdr:rowOff>165100</xdr:rowOff>
    </xdr:to>
    <xdr:cxnSp macro="">
      <xdr:nvCxnSpPr>
        <xdr:cNvPr id="364" name="直線コネクタ 363"/>
        <xdr:cNvCxnSpPr/>
      </xdr:nvCxnSpPr>
      <xdr:spPr>
        <a:xfrm flipV="1">
          <a:off x="2209800" y="1335151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106680</xdr:rowOff>
    </xdr:from>
    <xdr:to>
      <xdr:col>15</xdr:col>
      <xdr:colOff>149225</xdr:colOff>
      <xdr:row>77</xdr:row>
      <xdr:rowOff>36830</xdr:rowOff>
    </xdr:to>
    <xdr:sp macro="" textlink="">
      <xdr:nvSpPr>
        <xdr:cNvPr id="365" name="フローチャート: 判断 364"/>
        <xdr:cNvSpPr/>
      </xdr:nvSpPr>
      <xdr:spPr>
        <a:xfrm>
          <a:off x="3048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47007</xdr:rowOff>
    </xdr:from>
    <xdr:ext cx="762000" cy="259045"/>
    <xdr:sp macro="" textlink="">
      <xdr:nvSpPr>
        <xdr:cNvPr id="366" name="テキスト ボックス 365"/>
        <xdr:cNvSpPr txBox="1"/>
      </xdr:nvSpPr>
      <xdr:spPr>
        <a:xfrm>
          <a:off x="2717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165100</xdr:rowOff>
    </xdr:from>
    <xdr:to>
      <xdr:col>11</xdr:col>
      <xdr:colOff>9525</xdr:colOff>
      <xdr:row>78</xdr:row>
      <xdr:rowOff>16511</xdr:rowOff>
    </xdr:to>
    <xdr:cxnSp macro="">
      <xdr:nvCxnSpPr>
        <xdr:cNvPr id="367" name="直線コネクタ 366"/>
        <xdr:cNvCxnSpPr/>
      </xdr:nvCxnSpPr>
      <xdr:spPr>
        <a:xfrm flipV="1">
          <a:off x="1320800" y="1336675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95250</xdr:rowOff>
    </xdr:from>
    <xdr:to>
      <xdr:col>11</xdr:col>
      <xdr:colOff>60325</xdr:colOff>
      <xdr:row>77</xdr:row>
      <xdr:rowOff>25400</xdr:rowOff>
    </xdr:to>
    <xdr:sp macro="" textlink="">
      <xdr:nvSpPr>
        <xdr:cNvPr id="368" name="フローチャート: 判断 367"/>
        <xdr:cNvSpPr/>
      </xdr:nvSpPr>
      <xdr:spPr>
        <a:xfrm>
          <a:off x="2159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35577</xdr:rowOff>
    </xdr:from>
    <xdr:ext cx="762000" cy="259045"/>
    <xdr:sp macro="" textlink="">
      <xdr:nvSpPr>
        <xdr:cNvPr id="369" name="テキスト ボックス 368"/>
        <xdr:cNvSpPr txBox="1"/>
      </xdr:nvSpPr>
      <xdr:spPr>
        <a:xfrm>
          <a:off x="1828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70" name="フローチャート: 判断 369"/>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85107</xdr:rowOff>
    </xdr:from>
    <xdr:ext cx="762000" cy="259045"/>
    <xdr:sp macro="" textlink="">
      <xdr:nvSpPr>
        <xdr:cNvPr id="371" name="テキスト ボックス 370"/>
        <xdr:cNvSpPr txBox="1"/>
      </xdr:nvSpPr>
      <xdr:spPr>
        <a:xfrm>
          <a:off x="939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57150</xdr:rowOff>
    </xdr:from>
    <xdr:to>
      <xdr:col>24</xdr:col>
      <xdr:colOff>76200</xdr:colOff>
      <xdr:row>77</xdr:row>
      <xdr:rowOff>158750</xdr:rowOff>
    </xdr:to>
    <xdr:sp macro="" textlink="">
      <xdr:nvSpPr>
        <xdr:cNvPr id="377" name="楕円 376"/>
        <xdr:cNvSpPr/>
      </xdr:nvSpPr>
      <xdr:spPr>
        <a:xfrm>
          <a:off x="47752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29227</xdr:rowOff>
    </xdr:from>
    <xdr:ext cx="762000" cy="259045"/>
    <xdr:sp macro="" textlink="">
      <xdr:nvSpPr>
        <xdr:cNvPr id="378" name="公債費該当値テキスト"/>
        <xdr:cNvSpPr txBox="1"/>
      </xdr:nvSpPr>
      <xdr:spPr>
        <a:xfrm>
          <a:off x="49149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87630</xdr:rowOff>
    </xdr:from>
    <xdr:to>
      <xdr:col>20</xdr:col>
      <xdr:colOff>38100</xdr:colOff>
      <xdr:row>78</xdr:row>
      <xdr:rowOff>17780</xdr:rowOff>
    </xdr:to>
    <xdr:sp macro="" textlink="">
      <xdr:nvSpPr>
        <xdr:cNvPr id="379" name="楕円 378"/>
        <xdr:cNvSpPr/>
      </xdr:nvSpPr>
      <xdr:spPr>
        <a:xfrm>
          <a:off x="3937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2557</xdr:rowOff>
    </xdr:from>
    <xdr:ext cx="736600" cy="259045"/>
    <xdr:sp macro="" textlink="">
      <xdr:nvSpPr>
        <xdr:cNvPr id="380" name="テキスト ボックス 379"/>
        <xdr:cNvSpPr txBox="1"/>
      </xdr:nvSpPr>
      <xdr:spPr>
        <a:xfrm>
          <a:off x="3606800" y="13375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99061</xdr:rowOff>
    </xdr:from>
    <xdr:to>
      <xdr:col>15</xdr:col>
      <xdr:colOff>149225</xdr:colOff>
      <xdr:row>78</xdr:row>
      <xdr:rowOff>29211</xdr:rowOff>
    </xdr:to>
    <xdr:sp macro="" textlink="">
      <xdr:nvSpPr>
        <xdr:cNvPr id="381" name="楕円 380"/>
        <xdr:cNvSpPr/>
      </xdr:nvSpPr>
      <xdr:spPr>
        <a:xfrm>
          <a:off x="3048000" y="1330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13988</xdr:rowOff>
    </xdr:from>
    <xdr:ext cx="762000" cy="259045"/>
    <xdr:sp macro="" textlink="">
      <xdr:nvSpPr>
        <xdr:cNvPr id="382" name="テキスト ボックス 381"/>
        <xdr:cNvSpPr txBox="1"/>
      </xdr:nvSpPr>
      <xdr:spPr>
        <a:xfrm>
          <a:off x="2717800" y="1338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114300</xdr:rowOff>
    </xdr:from>
    <xdr:to>
      <xdr:col>11</xdr:col>
      <xdr:colOff>60325</xdr:colOff>
      <xdr:row>78</xdr:row>
      <xdr:rowOff>44450</xdr:rowOff>
    </xdr:to>
    <xdr:sp macro="" textlink="">
      <xdr:nvSpPr>
        <xdr:cNvPr id="383" name="楕円 382"/>
        <xdr:cNvSpPr/>
      </xdr:nvSpPr>
      <xdr:spPr>
        <a:xfrm>
          <a:off x="2159000" y="1331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29227</xdr:rowOff>
    </xdr:from>
    <xdr:ext cx="762000" cy="259045"/>
    <xdr:sp macro="" textlink="">
      <xdr:nvSpPr>
        <xdr:cNvPr id="384" name="テキスト ボックス 383"/>
        <xdr:cNvSpPr txBox="1"/>
      </xdr:nvSpPr>
      <xdr:spPr>
        <a:xfrm>
          <a:off x="1828800" y="1340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137161</xdr:rowOff>
    </xdr:from>
    <xdr:to>
      <xdr:col>6</xdr:col>
      <xdr:colOff>171450</xdr:colOff>
      <xdr:row>78</xdr:row>
      <xdr:rowOff>67311</xdr:rowOff>
    </xdr:to>
    <xdr:sp macro="" textlink="">
      <xdr:nvSpPr>
        <xdr:cNvPr id="385" name="楕円 384"/>
        <xdr:cNvSpPr/>
      </xdr:nvSpPr>
      <xdr:spPr>
        <a:xfrm>
          <a:off x="1270000" y="1333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52088</xdr:rowOff>
    </xdr:from>
    <xdr:ext cx="762000" cy="259045"/>
    <xdr:sp macro="" textlink="">
      <xdr:nvSpPr>
        <xdr:cNvPr id="386" name="テキスト ボックス 385"/>
        <xdr:cNvSpPr txBox="1"/>
      </xdr:nvSpPr>
      <xdr:spPr>
        <a:xfrm>
          <a:off x="939800" y="13425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全国平均、北海道平均を、類似団体平均を下回っている。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引き続き経費の適正化を進める。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1" name="直線コネクタ 40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2" name="テキスト ボックス 40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3" name="直線コネクタ 40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4" name="テキスト ボックス 40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5" name="直線コネクタ 40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6" name="テキスト ボックス 40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7" name="直線コネクタ 40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8" name="テキスト ボックス 40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65278</xdr:rowOff>
    </xdr:from>
    <xdr:to>
      <xdr:col>82</xdr:col>
      <xdr:colOff>107950</xdr:colOff>
      <xdr:row>80</xdr:row>
      <xdr:rowOff>120142</xdr:rowOff>
    </xdr:to>
    <xdr:cxnSp macro="">
      <xdr:nvCxnSpPr>
        <xdr:cNvPr id="412" name="直線コネクタ 411"/>
        <xdr:cNvCxnSpPr/>
      </xdr:nvCxnSpPr>
      <xdr:spPr>
        <a:xfrm flipV="1">
          <a:off x="16510000" y="12581128"/>
          <a:ext cx="0" cy="1255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92219</xdr:rowOff>
    </xdr:from>
    <xdr:ext cx="762000" cy="259045"/>
    <xdr:sp macro="" textlink="">
      <xdr:nvSpPr>
        <xdr:cNvPr id="413" name="公債費以外最小値テキスト"/>
        <xdr:cNvSpPr txBox="1"/>
      </xdr:nvSpPr>
      <xdr:spPr>
        <a:xfrm>
          <a:off x="16598900" y="13808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120142</xdr:rowOff>
    </xdr:from>
    <xdr:to>
      <xdr:col>82</xdr:col>
      <xdr:colOff>196850</xdr:colOff>
      <xdr:row>80</xdr:row>
      <xdr:rowOff>120142</xdr:rowOff>
    </xdr:to>
    <xdr:cxnSp macro="">
      <xdr:nvCxnSpPr>
        <xdr:cNvPr id="414" name="直線コネクタ 413"/>
        <xdr:cNvCxnSpPr/>
      </xdr:nvCxnSpPr>
      <xdr:spPr>
        <a:xfrm>
          <a:off x="16421100" y="13836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151655</xdr:rowOff>
    </xdr:from>
    <xdr:ext cx="762000" cy="259045"/>
    <xdr:sp macro="" textlink="">
      <xdr:nvSpPr>
        <xdr:cNvPr id="415" name="公債費以外最大値テキスト"/>
        <xdr:cNvSpPr txBox="1"/>
      </xdr:nvSpPr>
      <xdr:spPr>
        <a:xfrm>
          <a:off x="16598900" y="1232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65278</xdr:rowOff>
    </xdr:from>
    <xdr:to>
      <xdr:col>82</xdr:col>
      <xdr:colOff>196850</xdr:colOff>
      <xdr:row>73</xdr:row>
      <xdr:rowOff>65278</xdr:rowOff>
    </xdr:to>
    <xdr:cxnSp macro="">
      <xdr:nvCxnSpPr>
        <xdr:cNvPr id="416" name="直線コネクタ 415"/>
        <xdr:cNvCxnSpPr/>
      </xdr:nvCxnSpPr>
      <xdr:spPr>
        <a:xfrm>
          <a:off x="16421100" y="1258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99568</xdr:rowOff>
    </xdr:from>
    <xdr:to>
      <xdr:col>82</xdr:col>
      <xdr:colOff>107950</xdr:colOff>
      <xdr:row>76</xdr:row>
      <xdr:rowOff>108713</xdr:rowOff>
    </xdr:to>
    <xdr:cxnSp macro="">
      <xdr:nvCxnSpPr>
        <xdr:cNvPr id="417" name="直線コネクタ 416"/>
        <xdr:cNvCxnSpPr/>
      </xdr:nvCxnSpPr>
      <xdr:spPr>
        <a:xfrm>
          <a:off x="15671800" y="13129768"/>
          <a:ext cx="8382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93997</xdr:rowOff>
    </xdr:from>
    <xdr:ext cx="762000" cy="259045"/>
    <xdr:sp macro="" textlink="">
      <xdr:nvSpPr>
        <xdr:cNvPr id="418" name="公債費以外平均値テキスト"/>
        <xdr:cNvSpPr txBox="1"/>
      </xdr:nvSpPr>
      <xdr:spPr>
        <a:xfrm>
          <a:off x="16598900" y="13124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121920</xdr:rowOff>
    </xdr:from>
    <xdr:to>
      <xdr:col>82</xdr:col>
      <xdr:colOff>158750</xdr:colOff>
      <xdr:row>77</xdr:row>
      <xdr:rowOff>52070</xdr:rowOff>
    </xdr:to>
    <xdr:sp macro="" textlink="">
      <xdr:nvSpPr>
        <xdr:cNvPr id="419" name="フローチャート: 判断 418"/>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76708</xdr:rowOff>
    </xdr:from>
    <xdr:to>
      <xdr:col>78</xdr:col>
      <xdr:colOff>69850</xdr:colOff>
      <xdr:row>76</xdr:row>
      <xdr:rowOff>99568</xdr:rowOff>
    </xdr:to>
    <xdr:cxnSp macro="">
      <xdr:nvCxnSpPr>
        <xdr:cNvPr id="420" name="直線コネクタ 419"/>
        <xdr:cNvCxnSpPr/>
      </xdr:nvCxnSpPr>
      <xdr:spPr>
        <a:xfrm>
          <a:off x="14782800" y="1310690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83058</xdr:rowOff>
    </xdr:from>
    <xdr:to>
      <xdr:col>78</xdr:col>
      <xdr:colOff>120650</xdr:colOff>
      <xdr:row>77</xdr:row>
      <xdr:rowOff>13208</xdr:rowOff>
    </xdr:to>
    <xdr:sp macro="" textlink="">
      <xdr:nvSpPr>
        <xdr:cNvPr id="421" name="フローチャート: 判断 420"/>
        <xdr:cNvSpPr/>
      </xdr:nvSpPr>
      <xdr:spPr>
        <a:xfrm>
          <a:off x="15621000" y="1311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169435</xdr:rowOff>
    </xdr:from>
    <xdr:ext cx="736600" cy="259045"/>
    <xdr:sp macro="" textlink="">
      <xdr:nvSpPr>
        <xdr:cNvPr id="422" name="テキスト ボックス 421"/>
        <xdr:cNvSpPr txBox="1"/>
      </xdr:nvSpPr>
      <xdr:spPr>
        <a:xfrm>
          <a:off x="15290800" y="13199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76708</xdr:rowOff>
    </xdr:from>
    <xdr:to>
      <xdr:col>73</xdr:col>
      <xdr:colOff>180975</xdr:colOff>
      <xdr:row>76</xdr:row>
      <xdr:rowOff>85852</xdr:rowOff>
    </xdr:to>
    <xdr:cxnSp macro="">
      <xdr:nvCxnSpPr>
        <xdr:cNvPr id="423" name="直線コネクタ 422"/>
        <xdr:cNvCxnSpPr/>
      </xdr:nvCxnSpPr>
      <xdr:spPr>
        <a:xfrm flipV="1">
          <a:off x="13893800" y="131069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39624</xdr:rowOff>
    </xdr:from>
    <xdr:to>
      <xdr:col>74</xdr:col>
      <xdr:colOff>31750</xdr:colOff>
      <xdr:row>76</xdr:row>
      <xdr:rowOff>141224</xdr:rowOff>
    </xdr:to>
    <xdr:sp macro="" textlink="">
      <xdr:nvSpPr>
        <xdr:cNvPr id="424" name="フローチャート: 判断 423"/>
        <xdr:cNvSpPr/>
      </xdr:nvSpPr>
      <xdr:spPr>
        <a:xfrm>
          <a:off x="14732000" y="13069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126001</xdr:rowOff>
    </xdr:from>
    <xdr:ext cx="762000" cy="259045"/>
    <xdr:sp macro="" textlink="">
      <xdr:nvSpPr>
        <xdr:cNvPr id="425" name="テキスト ボックス 424"/>
        <xdr:cNvSpPr txBox="1"/>
      </xdr:nvSpPr>
      <xdr:spPr>
        <a:xfrm>
          <a:off x="14401800" y="1315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62992</xdr:rowOff>
    </xdr:from>
    <xdr:to>
      <xdr:col>69</xdr:col>
      <xdr:colOff>92075</xdr:colOff>
      <xdr:row>76</xdr:row>
      <xdr:rowOff>85852</xdr:rowOff>
    </xdr:to>
    <xdr:cxnSp macro="">
      <xdr:nvCxnSpPr>
        <xdr:cNvPr id="426" name="直線コネクタ 425"/>
        <xdr:cNvCxnSpPr/>
      </xdr:nvCxnSpPr>
      <xdr:spPr>
        <a:xfrm>
          <a:off x="13004800" y="1309319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5335</xdr:rowOff>
    </xdr:from>
    <xdr:to>
      <xdr:col>69</xdr:col>
      <xdr:colOff>142875</xdr:colOff>
      <xdr:row>76</xdr:row>
      <xdr:rowOff>106935</xdr:rowOff>
    </xdr:to>
    <xdr:sp macro="" textlink="">
      <xdr:nvSpPr>
        <xdr:cNvPr id="427" name="フローチャート: 判断 426"/>
        <xdr:cNvSpPr/>
      </xdr:nvSpPr>
      <xdr:spPr>
        <a:xfrm>
          <a:off x="13843000" y="13035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117111</xdr:rowOff>
    </xdr:from>
    <xdr:ext cx="762000" cy="259045"/>
    <xdr:sp macro="" textlink="">
      <xdr:nvSpPr>
        <xdr:cNvPr id="428" name="テキスト ボックス 427"/>
        <xdr:cNvSpPr txBox="1"/>
      </xdr:nvSpPr>
      <xdr:spPr>
        <a:xfrm>
          <a:off x="13512800" y="12804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32765</xdr:rowOff>
    </xdr:from>
    <xdr:to>
      <xdr:col>65</xdr:col>
      <xdr:colOff>53975</xdr:colOff>
      <xdr:row>76</xdr:row>
      <xdr:rowOff>134365</xdr:rowOff>
    </xdr:to>
    <xdr:sp macro="" textlink="">
      <xdr:nvSpPr>
        <xdr:cNvPr id="429" name="フローチャート: 判断 428"/>
        <xdr:cNvSpPr/>
      </xdr:nvSpPr>
      <xdr:spPr>
        <a:xfrm>
          <a:off x="12954000" y="130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119142</xdr:rowOff>
    </xdr:from>
    <xdr:ext cx="762000" cy="259045"/>
    <xdr:sp macro="" textlink="">
      <xdr:nvSpPr>
        <xdr:cNvPr id="430" name="テキスト ボックス 429"/>
        <xdr:cNvSpPr txBox="1"/>
      </xdr:nvSpPr>
      <xdr:spPr>
        <a:xfrm>
          <a:off x="12623800" y="13149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57913</xdr:rowOff>
    </xdr:from>
    <xdr:to>
      <xdr:col>82</xdr:col>
      <xdr:colOff>158750</xdr:colOff>
      <xdr:row>76</xdr:row>
      <xdr:rowOff>159513</xdr:rowOff>
    </xdr:to>
    <xdr:sp macro="" textlink="">
      <xdr:nvSpPr>
        <xdr:cNvPr id="436" name="楕円 435"/>
        <xdr:cNvSpPr/>
      </xdr:nvSpPr>
      <xdr:spPr>
        <a:xfrm>
          <a:off x="164592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74439</xdr:rowOff>
    </xdr:from>
    <xdr:ext cx="762000" cy="259045"/>
    <xdr:sp macro="" textlink="">
      <xdr:nvSpPr>
        <xdr:cNvPr id="437" name="公債費以外該当値テキスト"/>
        <xdr:cNvSpPr txBox="1"/>
      </xdr:nvSpPr>
      <xdr:spPr>
        <a:xfrm>
          <a:off x="16598900" y="12933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48768</xdr:rowOff>
    </xdr:from>
    <xdr:to>
      <xdr:col>78</xdr:col>
      <xdr:colOff>120650</xdr:colOff>
      <xdr:row>76</xdr:row>
      <xdr:rowOff>150368</xdr:rowOff>
    </xdr:to>
    <xdr:sp macro="" textlink="">
      <xdr:nvSpPr>
        <xdr:cNvPr id="438" name="楕円 437"/>
        <xdr:cNvSpPr/>
      </xdr:nvSpPr>
      <xdr:spPr>
        <a:xfrm>
          <a:off x="15621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160545</xdr:rowOff>
    </xdr:from>
    <xdr:ext cx="736600" cy="259045"/>
    <xdr:sp macro="" textlink="">
      <xdr:nvSpPr>
        <xdr:cNvPr id="439" name="テキスト ボックス 438"/>
        <xdr:cNvSpPr txBox="1"/>
      </xdr:nvSpPr>
      <xdr:spPr>
        <a:xfrm>
          <a:off x="15290800" y="12847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25908</xdr:rowOff>
    </xdr:from>
    <xdr:to>
      <xdr:col>74</xdr:col>
      <xdr:colOff>31750</xdr:colOff>
      <xdr:row>76</xdr:row>
      <xdr:rowOff>127508</xdr:rowOff>
    </xdr:to>
    <xdr:sp macro="" textlink="">
      <xdr:nvSpPr>
        <xdr:cNvPr id="440" name="楕円 439"/>
        <xdr:cNvSpPr/>
      </xdr:nvSpPr>
      <xdr:spPr>
        <a:xfrm>
          <a:off x="14732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137685</xdr:rowOff>
    </xdr:from>
    <xdr:ext cx="762000" cy="259045"/>
    <xdr:sp macro="" textlink="">
      <xdr:nvSpPr>
        <xdr:cNvPr id="441" name="テキスト ボックス 440"/>
        <xdr:cNvSpPr txBox="1"/>
      </xdr:nvSpPr>
      <xdr:spPr>
        <a:xfrm>
          <a:off x="14401800" y="1282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35052</xdr:rowOff>
    </xdr:from>
    <xdr:to>
      <xdr:col>69</xdr:col>
      <xdr:colOff>142875</xdr:colOff>
      <xdr:row>76</xdr:row>
      <xdr:rowOff>136652</xdr:rowOff>
    </xdr:to>
    <xdr:sp macro="" textlink="">
      <xdr:nvSpPr>
        <xdr:cNvPr id="442" name="楕円 441"/>
        <xdr:cNvSpPr/>
      </xdr:nvSpPr>
      <xdr:spPr>
        <a:xfrm>
          <a:off x="13843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121429</xdr:rowOff>
    </xdr:from>
    <xdr:ext cx="762000" cy="259045"/>
    <xdr:sp macro="" textlink="">
      <xdr:nvSpPr>
        <xdr:cNvPr id="443" name="テキスト ボックス 442"/>
        <xdr:cNvSpPr txBox="1"/>
      </xdr:nvSpPr>
      <xdr:spPr>
        <a:xfrm>
          <a:off x="13512800" y="1315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xdr:rowOff>
    </xdr:from>
    <xdr:to>
      <xdr:col>65</xdr:col>
      <xdr:colOff>53975</xdr:colOff>
      <xdr:row>76</xdr:row>
      <xdr:rowOff>113792</xdr:rowOff>
    </xdr:to>
    <xdr:sp macro="" textlink="">
      <xdr:nvSpPr>
        <xdr:cNvPr id="444" name="楕円 443"/>
        <xdr:cNvSpPr/>
      </xdr:nvSpPr>
      <xdr:spPr>
        <a:xfrm>
          <a:off x="12954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123969</xdr:rowOff>
    </xdr:from>
    <xdr:ext cx="762000" cy="259045"/>
    <xdr:sp macro="" textlink="">
      <xdr:nvSpPr>
        <xdr:cNvPr id="445" name="テキスト ボックス 444"/>
        <xdr:cNvSpPr txBox="1"/>
      </xdr:nvSpPr>
      <xdr:spPr>
        <a:xfrm>
          <a:off x="12623800" y="1281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北海道ニセコ町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106645</xdr:rowOff>
    </xdr:from>
    <xdr:to>
      <xdr:col>29</xdr:col>
      <xdr:colOff>127000</xdr:colOff>
      <xdr:row>19</xdr:row>
      <xdr:rowOff>60948</xdr:rowOff>
    </xdr:to>
    <xdr:cxnSp macro="">
      <xdr:nvCxnSpPr>
        <xdr:cNvPr id="44" name="直線コネクタ 43"/>
        <xdr:cNvCxnSpPr/>
      </xdr:nvCxnSpPr>
      <xdr:spPr bwMode="auto">
        <a:xfrm flipV="1">
          <a:off x="5651500" y="2211670"/>
          <a:ext cx="0" cy="11544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33025</xdr:rowOff>
    </xdr:from>
    <xdr:ext cx="762000" cy="259045"/>
    <xdr:sp macro="" textlink="">
      <xdr:nvSpPr>
        <xdr:cNvPr id="45" name="人口1人当たり決算額の推移最小値テキスト130"/>
        <xdr:cNvSpPr txBox="1"/>
      </xdr:nvSpPr>
      <xdr:spPr>
        <a:xfrm>
          <a:off x="5740400" y="3338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60948</xdr:rowOff>
    </xdr:from>
    <xdr:to>
      <xdr:col>30</xdr:col>
      <xdr:colOff>25400</xdr:colOff>
      <xdr:row>19</xdr:row>
      <xdr:rowOff>60948</xdr:rowOff>
    </xdr:to>
    <xdr:cxnSp macro="">
      <xdr:nvCxnSpPr>
        <xdr:cNvPr id="46" name="直線コネクタ 45"/>
        <xdr:cNvCxnSpPr/>
      </xdr:nvCxnSpPr>
      <xdr:spPr bwMode="auto">
        <a:xfrm>
          <a:off x="5562600" y="33661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21572</xdr:rowOff>
    </xdr:from>
    <xdr:ext cx="762000" cy="259045"/>
    <xdr:sp macro="" textlink="">
      <xdr:nvSpPr>
        <xdr:cNvPr id="47" name="人口1人当たり決算額の推移最大値テキスト130"/>
        <xdr:cNvSpPr txBox="1"/>
      </xdr:nvSpPr>
      <xdr:spPr>
        <a:xfrm>
          <a:off x="5740400" y="195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106645</xdr:rowOff>
    </xdr:from>
    <xdr:to>
      <xdr:col>30</xdr:col>
      <xdr:colOff>25400</xdr:colOff>
      <xdr:row>12</xdr:row>
      <xdr:rowOff>106645</xdr:rowOff>
    </xdr:to>
    <xdr:cxnSp macro="">
      <xdr:nvCxnSpPr>
        <xdr:cNvPr id="48" name="直線コネクタ 47"/>
        <xdr:cNvCxnSpPr/>
      </xdr:nvCxnSpPr>
      <xdr:spPr bwMode="auto">
        <a:xfrm>
          <a:off x="5562600" y="22116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62160</xdr:rowOff>
    </xdr:from>
    <xdr:to>
      <xdr:col>29</xdr:col>
      <xdr:colOff>127000</xdr:colOff>
      <xdr:row>18</xdr:row>
      <xdr:rowOff>63531</xdr:rowOff>
    </xdr:to>
    <xdr:cxnSp macro="">
      <xdr:nvCxnSpPr>
        <xdr:cNvPr id="49" name="直線コネクタ 48"/>
        <xdr:cNvCxnSpPr/>
      </xdr:nvCxnSpPr>
      <xdr:spPr bwMode="auto">
        <a:xfrm>
          <a:off x="5003800" y="3195885"/>
          <a:ext cx="647700" cy="13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96629</xdr:rowOff>
    </xdr:from>
    <xdr:ext cx="762000" cy="259045"/>
    <xdr:sp macro="" textlink="">
      <xdr:nvSpPr>
        <xdr:cNvPr id="50" name="人口1人当たり決算額の推移平均値テキスト130"/>
        <xdr:cNvSpPr txBox="1"/>
      </xdr:nvSpPr>
      <xdr:spPr>
        <a:xfrm>
          <a:off x="5740400" y="28874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80102</xdr:rowOff>
    </xdr:from>
    <xdr:to>
      <xdr:col>29</xdr:col>
      <xdr:colOff>177800</xdr:colOff>
      <xdr:row>18</xdr:row>
      <xdr:rowOff>10252</xdr:rowOff>
    </xdr:to>
    <xdr:sp macro="" textlink="">
      <xdr:nvSpPr>
        <xdr:cNvPr id="51" name="フローチャート: 判断 50"/>
        <xdr:cNvSpPr/>
      </xdr:nvSpPr>
      <xdr:spPr bwMode="auto">
        <a:xfrm>
          <a:off x="56007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62160</xdr:rowOff>
    </xdr:from>
    <xdr:to>
      <xdr:col>26</xdr:col>
      <xdr:colOff>50800</xdr:colOff>
      <xdr:row>18</xdr:row>
      <xdr:rowOff>66583</xdr:rowOff>
    </xdr:to>
    <xdr:cxnSp macro="">
      <xdr:nvCxnSpPr>
        <xdr:cNvPr id="52" name="直線コネクタ 51"/>
        <xdr:cNvCxnSpPr/>
      </xdr:nvCxnSpPr>
      <xdr:spPr bwMode="auto">
        <a:xfrm flipV="1">
          <a:off x="4305300" y="3195885"/>
          <a:ext cx="698500" cy="44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84658</xdr:rowOff>
    </xdr:from>
    <xdr:to>
      <xdr:col>26</xdr:col>
      <xdr:colOff>101600</xdr:colOff>
      <xdr:row>18</xdr:row>
      <xdr:rowOff>14808</xdr:rowOff>
    </xdr:to>
    <xdr:sp macro="" textlink="">
      <xdr:nvSpPr>
        <xdr:cNvPr id="53" name="フローチャート: 判断 52"/>
        <xdr:cNvSpPr/>
      </xdr:nvSpPr>
      <xdr:spPr bwMode="auto">
        <a:xfrm>
          <a:off x="49530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24985</xdr:rowOff>
    </xdr:from>
    <xdr:ext cx="736600" cy="259045"/>
    <xdr:sp macro="" textlink="">
      <xdr:nvSpPr>
        <xdr:cNvPr id="54" name="テキスト ボックス 53"/>
        <xdr:cNvSpPr txBox="1"/>
      </xdr:nvSpPr>
      <xdr:spPr>
        <a:xfrm>
          <a:off x="4622800" y="2815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65829</xdr:rowOff>
    </xdr:from>
    <xdr:to>
      <xdr:col>22</xdr:col>
      <xdr:colOff>114300</xdr:colOff>
      <xdr:row>18</xdr:row>
      <xdr:rowOff>66583</xdr:rowOff>
    </xdr:to>
    <xdr:cxnSp macro="">
      <xdr:nvCxnSpPr>
        <xdr:cNvPr id="55" name="直線コネクタ 54"/>
        <xdr:cNvCxnSpPr/>
      </xdr:nvCxnSpPr>
      <xdr:spPr bwMode="auto">
        <a:xfrm>
          <a:off x="3606800" y="3199554"/>
          <a:ext cx="698500" cy="7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88819</xdr:rowOff>
    </xdr:from>
    <xdr:to>
      <xdr:col>22</xdr:col>
      <xdr:colOff>165100</xdr:colOff>
      <xdr:row>18</xdr:row>
      <xdr:rowOff>18969</xdr:rowOff>
    </xdr:to>
    <xdr:sp macro="" textlink="">
      <xdr:nvSpPr>
        <xdr:cNvPr id="56" name="フローチャート: 判断 55"/>
        <xdr:cNvSpPr/>
      </xdr:nvSpPr>
      <xdr:spPr bwMode="auto">
        <a:xfrm>
          <a:off x="42545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29146</xdr:rowOff>
    </xdr:from>
    <xdr:ext cx="762000" cy="259045"/>
    <xdr:sp macro="" textlink="">
      <xdr:nvSpPr>
        <xdr:cNvPr id="57" name="テキスト ボックス 56"/>
        <xdr:cNvSpPr txBox="1"/>
      </xdr:nvSpPr>
      <xdr:spPr>
        <a:xfrm>
          <a:off x="3924300" y="2819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65829</xdr:rowOff>
    </xdr:from>
    <xdr:to>
      <xdr:col>18</xdr:col>
      <xdr:colOff>177800</xdr:colOff>
      <xdr:row>18</xdr:row>
      <xdr:rowOff>66240</xdr:rowOff>
    </xdr:to>
    <xdr:cxnSp macro="">
      <xdr:nvCxnSpPr>
        <xdr:cNvPr id="58" name="直線コネクタ 57"/>
        <xdr:cNvCxnSpPr/>
      </xdr:nvCxnSpPr>
      <xdr:spPr bwMode="auto">
        <a:xfrm flipV="1">
          <a:off x="2908300" y="3199554"/>
          <a:ext cx="698500" cy="4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98997</xdr:rowOff>
    </xdr:from>
    <xdr:to>
      <xdr:col>19</xdr:col>
      <xdr:colOff>38100</xdr:colOff>
      <xdr:row>18</xdr:row>
      <xdr:rowOff>29147</xdr:rowOff>
    </xdr:to>
    <xdr:sp macro="" textlink="">
      <xdr:nvSpPr>
        <xdr:cNvPr id="59" name="フローチャート: 判断 58"/>
        <xdr:cNvSpPr/>
      </xdr:nvSpPr>
      <xdr:spPr bwMode="auto">
        <a:xfrm>
          <a:off x="35560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39324</xdr:rowOff>
    </xdr:from>
    <xdr:ext cx="762000" cy="259045"/>
    <xdr:sp macro="" textlink="">
      <xdr:nvSpPr>
        <xdr:cNvPr id="60" name="テキスト ボックス 59"/>
        <xdr:cNvSpPr txBox="1"/>
      </xdr:nvSpPr>
      <xdr:spPr>
        <a:xfrm>
          <a:off x="3225800" y="2830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100976</xdr:rowOff>
    </xdr:from>
    <xdr:to>
      <xdr:col>15</xdr:col>
      <xdr:colOff>101600</xdr:colOff>
      <xdr:row>18</xdr:row>
      <xdr:rowOff>31126</xdr:rowOff>
    </xdr:to>
    <xdr:sp macro="" textlink="">
      <xdr:nvSpPr>
        <xdr:cNvPr id="61" name="フローチャート: 判断 60"/>
        <xdr:cNvSpPr/>
      </xdr:nvSpPr>
      <xdr:spPr bwMode="auto">
        <a:xfrm>
          <a:off x="2857500" y="306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41303</xdr:rowOff>
    </xdr:from>
    <xdr:ext cx="762000" cy="259045"/>
    <xdr:sp macro="" textlink="">
      <xdr:nvSpPr>
        <xdr:cNvPr id="62" name="テキスト ボックス 61"/>
        <xdr:cNvSpPr txBox="1"/>
      </xdr:nvSpPr>
      <xdr:spPr>
        <a:xfrm>
          <a:off x="2527300" y="2832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12731</xdr:rowOff>
    </xdr:from>
    <xdr:to>
      <xdr:col>29</xdr:col>
      <xdr:colOff>177800</xdr:colOff>
      <xdr:row>18</xdr:row>
      <xdr:rowOff>114331</xdr:rowOff>
    </xdr:to>
    <xdr:sp macro="" textlink="">
      <xdr:nvSpPr>
        <xdr:cNvPr id="68" name="楕円 67"/>
        <xdr:cNvSpPr/>
      </xdr:nvSpPr>
      <xdr:spPr bwMode="auto">
        <a:xfrm>
          <a:off x="5600700" y="31464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156258</xdr:rowOff>
    </xdr:from>
    <xdr:ext cx="762000" cy="259045"/>
    <xdr:sp macro="" textlink="">
      <xdr:nvSpPr>
        <xdr:cNvPr id="69" name="人口1人当たり決算額の推移該当値テキスト130"/>
        <xdr:cNvSpPr txBox="1"/>
      </xdr:nvSpPr>
      <xdr:spPr>
        <a:xfrm>
          <a:off x="5740400" y="311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11360</xdr:rowOff>
    </xdr:from>
    <xdr:to>
      <xdr:col>26</xdr:col>
      <xdr:colOff>101600</xdr:colOff>
      <xdr:row>18</xdr:row>
      <xdr:rowOff>112960</xdr:rowOff>
    </xdr:to>
    <xdr:sp macro="" textlink="">
      <xdr:nvSpPr>
        <xdr:cNvPr id="70" name="楕円 69"/>
        <xdr:cNvSpPr/>
      </xdr:nvSpPr>
      <xdr:spPr bwMode="auto">
        <a:xfrm>
          <a:off x="4953000" y="31450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97736</xdr:rowOff>
    </xdr:from>
    <xdr:ext cx="736600" cy="259045"/>
    <xdr:sp macro="" textlink="">
      <xdr:nvSpPr>
        <xdr:cNvPr id="71" name="テキスト ボックス 70"/>
        <xdr:cNvSpPr txBox="1"/>
      </xdr:nvSpPr>
      <xdr:spPr>
        <a:xfrm>
          <a:off x="4622800" y="32314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15783</xdr:rowOff>
    </xdr:from>
    <xdr:to>
      <xdr:col>22</xdr:col>
      <xdr:colOff>165100</xdr:colOff>
      <xdr:row>18</xdr:row>
      <xdr:rowOff>117383</xdr:rowOff>
    </xdr:to>
    <xdr:sp macro="" textlink="">
      <xdr:nvSpPr>
        <xdr:cNvPr id="72" name="楕円 71"/>
        <xdr:cNvSpPr/>
      </xdr:nvSpPr>
      <xdr:spPr bwMode="auto">
        <a:xfrm>
          <a:off x="4254500" y="31495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102160</xdr:rowOff>
    </xdr:from>
    <xdr:ext cx="762000" cy="259045"/>
    <xdr:sp macro="" textlink="">
      <xdr:nvSpPr>
        <xdr:cNvPr id="73" name="テキスト ボックス 72"/>
        <xdr:cNvSpPr txBox="1"/>
      </xdr:nvSpPr>
      <xdr:spPr>
        <a:xfrm>
          <a:off x="3924300" y="3235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15029</xdr:rowOff>
    </xdr:from>
    <xdr:to>
      <xdr:col>19</xdr:col>
      <xdr:colOff>38100</xdr:colOff>
      <xdr:row>18</xdr:row>
      <xdr:rowOff>116629</xdr:rowOff>
    </xdr:to>
    <xdr:sp macro="" textlink="">
      <xdr:nvSpPr>
        <xdr:cNvPr id="74" name="楕円 73"/>
        <xdr:cNvSpPr/>
      </xdr:nvSpPr>
      <xdr:spPr bwMode="auto">
        <a:xfrm>
          <a:off x="3556000" y="31487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101406</xdr:rowOff>
    </xdr:from>
    <xdr:ext cx="762000" cy="259045"/>
    <xdr:sp macro="" textlink="">
      <xdr:nvSpPr>
        <xdr:cNvPr id="75" name="テキスト ボックス 74"/>
        <xdr:cNvSpPr txBox="1"/>
      </xdr:nvSpPr>
      <xdr:spPr>
        <a:xfrm>
          <a:off x="3225800" y="3235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15440</xdr:rowOff>
    </xdr:from>
    <xdr:to>
      <xdr:col>15</xdr:col>
      <xdr:colOff>101600</xdr:colOff>
      <xdr:row>18</xdr:row>
      <xdr:rowOff>117040</xdr:rowOff>
    </xdr:to>
    <xdr:sp macro="" textlink="">
      <xdr:nvSpPr>
        <xdr:cNvPr id="76" name="楕円 75"/>
        <xdr:cNvSpPr/>
      </xdr:nvSpPr>
      <xdr:spPr bwMode="auto">
        <a:xfrm>
          <a:off x="2857500" y="31491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101817</xdr:rowOff>
    </xdr:from>
    <xdr:ext cx="762000" cy="259045"/>
    <xdr:sp macro="" textlink="">
      <xdr:nvSpPr>
        <xdr:cNvPr id="77" name="テキスト ボックス 76"/>
        <xdr:cNvSpPr txBox="1"/>
      </xdr:nvSpPr>
      <xdr:spPr>
        <a:xfrm>
          <a:off x="2527300" y="3235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277976</xdr:rowOff>
    </xdr:from>
    <xdr:to>
      <xdr:col>29</xdr:col>
      <xdr:colOff>127000</xdr:colOff>
      <xdr:row>37</xdr:row>
      <xdr:rowOff>71738</xdr:rowOff>
    </xdr:to>
    <xdr:cxnSp macro="">
      <xdr:nvCxnSpPr>
        <xdr:cNvPr id="103" name="直線コネクタ 102"/>
        <xdr:cNvCxnSpPr/>
      </xdr:nvCxnSpPr>
      <xdr:spPr bwMode="auto">
        <a:xfrm flipV="1">
          <a:off x="5651500" y="6202526"/>
          <a:ext cx="0" cy="9939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43815</xdr:rowOff>
    </xdr:from>
    <xdr:ext cx="762000" cy="259045"/>
    <xdr:sp macro="" textlink="">
      <xdr:nvSpPr>
        <xdr:cNvPr id="104" name="人口1人当たり決算額の推移最小値テキスト445"/>
        <xdr:cNvSpPr txBox="1"/>
      </xdr:nvSpPr>
      <xdr:spPr>
        <a:xfrm>
          <a:off x="5740400" y="716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71738</xdr:rowOff>
    </xdr:from>
    <xdr:to>
      <xdr:col>30</xdr:col>
      <xdr:colOff>25400</xdr:colOff>
      <xdr:row>37</xdr:row>
      <xdr:rowOff>71738</xdr:rowOff>
    </xdr:to>
    <xdr:cxnSp macro="">
      <xdr:nvCxnSpPr>
        <xdr:cNvPr id="105" name="直線コネクタ 104"/>
        <xdr:cNvCxnSpPr/>
      </xdr:nvCxnSpPr>
      <xdr:spPr bwMode="auto">
        <a:xfrm>
          <a:off x="5562600" y="71964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21453</xdr:rowOff>
    </xdr:from>
    <xdr:ext cx="762000" cy="259045"/>
    <xdr:sp macro="" textlink="">
      <xdr:nvSpPr>
        <xdr:cNvPr id="106" name="人口1人当たり決算額の推移最大値テキスト445"/>
        <xdr:cNvSpPr txBox="1"/>
      </xdr:nvSpPr>
      <xdr:spPr>
        <a:xfrm>
          <a:off x="5740400" y="5946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277976</xdr:rowOff>
    </xdr:from>
    <xdr:to>
      <xdr:col>30</xdr:col>
      <xdr:colOff>25400</xdr:colOff>
      <xdr:row>33</xdr:row>
      <xdr:rowOff>277976</xdr:rowOff>
    </xdr:to>
    <xdr:cxnSp macro="">
      <xdr:nvCxnSpPr>
        <xdr:cNvPr id="107" name="直線コネクタ 106"/>
        <xdr:cNvCxnSpPr/>
      </xdr:nvCxnSpPr>
      <xdr:spPr bwMode="auto">
        <a:xfrm>
          <a:off x="5562600" y="62025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178911</xdr:rowOff>
    </xdr:from>
    <xdr:to>
      <xdr:col>29</xdr:col>
      <xdr:colOff>127000</xdr:colOff>
      <xdr:row>35</xdr:row>
      <xdr:rowOff>195484</xdr:rowOff>
    </xdr:to>
    <xdr:cxnSp macro="">
      <xdr:nvCxnSpPr>
        <xdr:cNvPr id="108" name="直線コネクタ 107"/>
        <xdr:cNvCxnSpPr/>
      </xdr:nvCxnSpPr>
      <xdr:spPr bwMode="auto">
        <a:xfrm>
          <a:off x="5003800" y="6789261"/>
          <a:ext cx="647700" cy="165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180261</xdr:rowOff>
    </xdr:from>
    <xdr:ext cx="762000" cy="259045"/>
    <xdr:sp macro="" textlink="">
      <xdr:nvSpPr>
        <xdr:cNvPr id="109" name="人口1人当たり決算額の推移平均値テキスト445"/>
        <xdr:cNvSpPr txBox="1"/>
      </xdr:nvSpPr>
      <xdr:spPr>
        <a:xfrm>
          <a:off x="5740400" y="67906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165761</xdr:rowOff>
    </xdr:from>
    <xdr:to>
      <xdr:col>29</xdr:col>
      <xdr:colOff>177800</xdr:colOff>
      <xdr:row>35</xdr:row>
      <xdr:rowOff>267361</xdr:rowOff>
    </xdr:to>
    <xdr:sp macro="" textlink="">
      <xdr:nvSpPr>
        <xdr:cNvPr id="110" name="フローチャート: 判断 109"/>
        <xdr:cNvSpPr/>
      </xdr:nvSpPr>
      <xdr:spPr bwMode="auto">
        <a:xfrm>
          <a:off x="5600700" y="677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178911</xdr:rowOff>
    </xdr:from>
    <xdr:to>
      <xdr:col>26</xdr:col>
      <xdr:colOff>50800</xdr:colOff>
      <xdr:row>35</xdr:row>
      <xdr:rowOff>178979</xdr:rowOff>
    </xdr:to>
    <xdr:cxnSp macro="">
      <xdr:nvCxnSpPr>
        <xdr:cNvPr id="111" name="直線コネクタ 110"/>
        <xdr:cNvCxnSpPr/>
      </xdr:nvCxnSpPr>
      <xdr:spPr bwMode="auto">
        <a:xfrm flipV="1">
          <a:off x="4305300" y="6789261"/>
          <a:ext cx="698500" cy="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163192</xdr:rowOff>
    </xdr:from>
    <xdr:to>
      <xdr:col>26</xdr:col>
      <xdr:colOff>101600</xdr:colOff>
      <xdr:row>35</xdr:row>
      <xdr:rowOff>264792</xdr:rowOff>
    </xdr:to>
    <xdr:sp macro="" textlink="">
      <xdr:nvSpPr>
        <xdr:cNvPr id="112" name="フローチャート: 判断 111"/>
        <xdr:cNvSpPr/>
      </xdr:nvSpPr>
      <xdr:spPr bwMode="auto">
        <a:xfrm>
          <a:off x="49530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249569</xdr:rowOff>
    </xdr:from>
    <xdr:ext cx="736600" cy="259045"/>
    <xdr:sp macro="" textlink="">
      <xdr:nvSpPr>
        <xdr:cNvPr id="113" name="テキスト ボックス 112"/>
        <xdr:cNvSpPr txBox="1"/>
      </xdr:nvSpPr>
      <xdr:spPr>
        <a:xfrm>
          <a:off x="4622800" y="6859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150555</xdr:rowOff>
    </xdr:from>
    <xdr:to>
      <xdr:col>22</xdr:col>
      <xdr:colOff>114300</xdr:colOff>
      <xdr:row>35</xdr:row>
      <xdr:rowOff>178979</xdr:rowOff>
    </xdr:to>
    <xdr:cxnSp macro="">
      <xdr:nvCxnSpPr>
        <xdr:cNvPr id="114" name="直線コネクタ 113"/>
        <xdr:cNvCxnSpPr/>
      </xdr:nvCxnSpPr>
      <xdr:spPr bwMode="auto">
        <a:xfrm>
          <a:off x="3606800" y="6760905"/>
          <a:ext cx="698500" cy="284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166612</xdr:rowOff>
    </xdr:from>
    <xdr:to>
      <xdr:col>22</xdr:col>
      <xdr:colOff>165100</xdr:colOff>
      <xdr:row>35</xdr:row>
      <xdr:rowOff>268212</xdr:rowOff>
    </xdr:to>
    <xdr:sp macro="" textlink="">
      <xdr:nvSpPr>
        <xdr:cNvPr id="115" name="フローチャート: 判断 114"/>
        <xdr:cNvSpPr/>
      </xdr:nvSpPr>
      <xdr:spPr bwMode="auto">
        <a:xfrm>
          <a:off x="42545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252989</xdr:rowOff>
    </xdr:from>
    <xdr:ext cx="762000" cy="259045"/>
    <xdr:sp macro="" textlink="">
      <xdr:nvSpPr>
        <xdr:cNvPr id="116" name="テキスト ボックス 115"/>
        <xdr:cNvSpPr txBox="1"/>
      </xdr:nvSpPr>
      <xdr:spPr>
        <a:xfrm>
          <a:off x="3924300" y="686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132962</xdr:rowOff>
    </xdr:from>
    <xdr:to>
      <xdr:col>18</xdr:col>
      <xdr:colOff>177800</xdr:colOff>
      <xdr:row>35</xdr:row>
      <xdr:rowOff>150555</xdr:rowOff>
    </xdr:to>
    <xdr:cxnSp macro="">
      <xdr:nvCxnSpPr>
        <xdr:cNvPr id="117" name="直線コネクタ 116"/>
        <xdr:cNvCxnSpPr/>
      </xdr:nvCxnSpPr>
      <xdr:spPr bwMode="auto">
        <a:xfrm>
          <a:off x="2908300" y="6743312"/>
          <a:ext cx="698500" cy="175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168376</xdr:rowOff>
    </xdr:from>
    <xdr:to>
      <xdr:col>19</xdr:col>
      <xdr:colOff>38100</xdr:colOff>
      <xdr:row>35</xdr:row>
      <xdr:rowOff>269976</xdr:rowOff>
    </xdr:to>
    <xdr:sp macro="" textlink="">
      <xdr:nvSpPr>
        <xdr:cNvPr id="118" name="フローチャート: 判断 117"/>
        <xdr:cNvSpPr/>
      </xdr:nvSpPr>
      <xdr:spPr bwMode="auto">
        <a:xfrm>
          <a:off x="3556000" y="67787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254753</xdr:rowOff>
    </xdr:from>
    <xdr:ext cx="762000" cy="259045"/>
    <xdr:sp macro="" textlink="">
      <xdr:nvSpPr>
        <xdr:cNvPr id="119" name="テキスト ボックス 118"/>
        <xdr:cNvSpPr txBox="1"/>
      </xdr:nvSpPr>
      <xdr:spPr>
        <a:xfrm>
          <a:off x="3225800" y="6865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153819</xdr:rowOff>
    </xdr:from>
    <xdr:to>
      <xdr:col>15</xdr:col>
      <xdr:colOff>101600</xdr:colOff>
      <xdr:row>35</xdr:row>
      <xdr:rowOff>255419</xdr:rowOff>
    </xdr:to>
    <xdr:sp macro="" textlink="">
      <xdr:nvSpPr>
        <xdr:cNvPr id="120" name="フローチャート: 判断 119"/>
        <xdr:cNvSpPr/>
      </xdr:nvSpPr>
      <xdr:spPr bwMode="auto">
        <a:xfrm>
          <a:off x="2857500" y="6764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240196</xdr:rowOff>
    </xdr:from>
    <xdr:ext cx="762000" cy="259045"/>
    <xdr:sp macro="" textlink="">
      <xdr:nvSpPr>
        <xdr:cNvPr id="121" name="テキスト ボックス 120"/>
        <xdr:cNvSpPr txBox="1"/>
      </xdr:nvSpPr>
      <xdr:spPr>
        <a:xfrm>
          <a:off x="2527300" y="6850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144684</xdr:rowOff>
    </xdr:from>
    <xdr:to>
      <xdr:col>29</xdr:col>
      <xdr:colOff>177800</xdr:colOff>
      <xdr:row>35</xdr:row>
      <xdr:rowOff>246284</xdr:rowOff>
    </xdr:to>
    <xdr:sp macro="" textlink="">
      <xdr:nvSpPr>
        <xdr:cNvPr id="127" name="楕円 126"/>
        <xdr:cNvSpPr/>
      </xdr:nvSpPr>
      <xdr:spPr bwMode="auto">
        <a:xfrm>
          <a:off x="5600700" y="67550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332661</xdr:rowOff>
    </xdr:from>
    <xdr:ext cx="762000" cy="259045"/>
    <xdr:sp macro="" textlink="">
      <xdr:nvSpPr>
        <xdr:cNvPr id="128" name="人口1人当たり決算額の推移該当値テキスト445"/>
        <xdr:cNvSpPr txBox="1"/>
      </xdr:nvSpPr>
      <xdr:spPr>
        <a:xfrm>
          <a:off x="5740400" y="660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128111</xdr:rowOff>
    </xdr:from>
    <xdr:to>
      <xdr:col>26</xdr:col>
      <xdr:colOff>101600</xdr:colOff>
      <xdr:row>35</xdr:row>
      <xdr:rowOff>229711</xdr:rowOff>
    </xdr:to>
    <xdr:sp macro="" textlink="">
      <xdr:nvSpPr>
        <xdr:cNvPr id="129" name="楕円 128"/>
        <xdr:cNvSpPr/>
      </xdr:nvSpPr>
      <xdr:spPr bwMode="auto">
        <a:xfrm>
          <a:off x="4953000" y="67384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239888</xdr:rowOff>
    </xdr:from>
    <xdr:ext cx="736600" cy="259045"/>
    <xdr:sp macro="" textlink="">
      <xdr:nvSpPr>
        <xdr:cNvPr id="130" name="テキスト ボックス 129"/>
        <xdr:cNvSpPr txBox="1"/>
      </xdr:nvSpPr>
      <xdr:spPr>
        <a:xfrm>
          <a:off x="4622800" y="6507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128179</xdr:rowOff>
    </xdr:from>
    <xdr:to>
      <xdr:col>22</xdr:col>
      <xdr:colOff>165100</xdr:colOff>
      <xdr:row>35</xdr:row>
      <xdr:rowOff>229779</xdr:rowOff>
    </xdr:to>
    <xdr:sp macro="" textlink="">
      <xdr:nvSpPr>
        <xdr:cNvPr id="131" name="楕円 130"/>
        <xdr:cNvSpPr/>
      </xdr:nvSpPr>
      <xdr:spPr bwMode="auto">
        <a:xfrm>
          <a:off x="4254500" y="67385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239956</xdr:rowOff>
    </xdr:from>
    <xdr:ext cx="762000" cy="259045"/>
    <xdr:sp macro="" textlink="">
      <xdr:nvSpPr>
        <xdr:cNvPr id="132" name="テキスト ボックス 131"/>
        <xdr:cNvSpPr txBox="1"/>
      </xdr:nvSpPr>
      <xdr:spPr>
        <a:xfrm>
          <a:off x="3924300" y="650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99755</xdr:rowOff>
    </xdr:from>
    <xdr:to>
      <xdr:col>19</xdr:col>
      <xdr:colOff>38100</xdr:colOff>
      <xdr:row>35</xdr:row>
      <xdr:rowOff>201355</xdr:rowOff>
    </xdr:to>
    <xdr:sp macro="" textlink="">
      <xdr:nvSpPr>
        <xdr:cNvPr id="133" name="楕円 132"/>
        <xdr:cNvSpPr/>
      </xdr:nvSpPr>
      <xdr:spPr bwMode="auto">
        <a:xfrm>
          <a:off x="3556000" y="67101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211532</xdr:rowOff>
    </xdr:from>
    <xdr:ext cx="762000" cy="259045"/>
    <xdr:sp macro="" textlink="">
      <xdr:nvSpPr>
        <xdr:cNvPr id="134" name="テキスト ボックス 133"/>
        <xdr:cNvSpPr txBox="1"/>
      </xdr:nvSpPr>
      <xdr:spPr>
        <a:xfrm>
          <a:off x="3225800" y="6478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82162</xdr:rowOff>
    </xdr:from>
    <xdr:to>
      <xdr:col>15</xdr:col>
      <xdr:colOff>101600</xdr:colOff>
      <xdr:row>35</xdr:row>
      <xdr:rowOff>183762</xdr:rowOff>
    </xdr:to>
    <xdr:sp macro="" textlink="">
      <xdr:nvSpPr>
        <xdr:cNvPr id="135" name="楕円 134"/>
        <xdr:cNvSpPr/>
      </xdr:nvSpPr>
      <xdr:spPr bwMode="auto">
        <a:xfrm>
          <a:off x="2857500" y="66925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193939</xdr:rowOff>
    </xdr:from>
    <xdr:ext cx="762000" cy="259045"/>
    <xdr:sp macro="" textlink="">
      <xdr:nvSpPr>
        <xdr:cNvPr id="136" name="テキスト ボックス 135"/>
        <xdr:cNvSpPr txBox="1"/>
      </xdr:nvSpPr>
      <xdr:spPr>
        <a:xfrm>
          <a:off x="2527300" y="6461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北海道ニセコ町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5,298
4,798
197.13
4,977,251
4,817,204
159,890
2,771,089
5,784,087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31.6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43505</xdr:rowOff>
    </xdr:from>
    <xdr:to>
      <xdr:col>24</xdr:col>
      <xdr:colOff>62865</xdr:colOff>
      <xdr:row>37</xdr:row>
      <xdr:rowOff>119268</xdr:rowOff>
    </xdr:to>
    <xdr:cxnSp macro="">
      <xdr:nvCxnSpPr>
        <xdr:cNvPr id="53" name="直線コネクタ 52"/>
        <xdr:cNvCxnSpPr/>
      </xdr:nvCxnSpPr>
      <xdr:spPr>
        <a:xfrm flipV="1">
          <a:off x="4633595" y="5187005"/>
          <a:ext cx="1270" cy="1275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123095</xdr:rowOff>
    </xdr:from>
    <xdr:ext cx="534377" cy="259045"/>
    <xdr:sp macro="" textlink="">
      <xdr:nvSpPr>
        <xdr:cNvPr id="54" name="人件費最小値テキスト"/>
        <xdr:cNvSpPr txBox="1"/>
      </xdr:nvSpPr>
      <xdr:spPr>
        <a:xfrm>
          <a:off x="4686300" y="6466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119268</xdr:rowOff>
    </xdr:from>
    <xdr:to>
      <xdr:col>24</xdr:col>
      <xdr:colOff>152400</xdr:colOff>
      <xdr:row>37</xdr:row>
      <xdr:rowOff>119268</xdr:rowOff>
    </xdr:to>
    <xdr:cxnSp macro="">
      <xdr:nvCxnSpPr>
        <xdr:cNvPr id="55" name="直線コネクタ 54"/>
        <xdr:cNvCxnSpPr/>
      </xdr:nvCxnSpPr>
      <xdr:spPr>
        <a:xfrm>
          <a:off x="4546600" y="646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161632</xdr:rowOff>
    </xdr:from>
    <xdr:ext cx="599010" cy="259045"/>
    <xdr:sp macro="" textlink="">
      <xdr:nvSpPr>
        <xdr:cNvPr id="56" name="人件費最大値テキスト"/>
        <xdr:cNvSpPr txBox="1"/>
      </xdr:nvSpPr>
      <xdr:spPr>
        <a:xfrm>
          <a:off x="4686300" y="4962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43505</xdr:rowOff>
    </xdr:from>
    <xdr:to>
      <xdr:col>24</xdr:col>
      <xdr:colOff>152400</xdr:colOff>
      <xdr:row>30</xdr:row>
      <xdr:rowOff>43505</xdr:rowOff>
    </xdr:to>
    <xdr:cxnSp macro="">
      <xdr:nvCxnSpPr>
        <xdr:cNvPr id="57" name="直線コネクタ 56"/>
        <xdr:cNvCxnSpPr/>
      </xdr:nvCxnSpPr>
      <xdr:spPr>
        <a:xfrm>
          <a:off x="4546600" y="5187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135034</xdr:rowOff>
    </xdr:from>
    <xdr:to>
      <xdr:col>24</xdr:col>
      <xdr:colOff>63500</xdr:colOff>
      <xdr:row>36</xdr:row>
      <xdr:rowOff>135162</xdr:rowOff>
    </xdr:to>
    <xdr:cxnSp macro="">
      <xdr:nvCxnSpPr>
        <xdr:cNvPr id="58" name="直線コネクタ 57"/>
        <xdr:cNvCxnSpPr/>
      </xdr:nvCxnSpPr>
      <xdr:spPr>
        <a:xfrm>
          <a:off x="3797300" y="6307234"/>
          <a:ext cx="838200" cy="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18735</xdr:rowOff>
    </xdr:from>
    <xdr:ext cx="599010" cy="259045"/>
    <xdr:sp macro="" textlink="">
      <xdr:nvSpPr>
        <xdr:cNvPr id="59" name="人件費平均値テキスト"/>
        <xdr:cNvSpPr txBox="1"/>
      </xdr:nvSpPr>
      <xdr:spPr>
        <a:xfrm>
          <a:off x="4686300" y="60194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167308</xdr:rowOff>
    </xdr:from>
    <xdr:to>
      <xdr:col>24</xdr:col>
      <xdr:colOff>114300</xdr:colOff>
      <xdr:row>36</xdr:row>
      <xdr:rowOff>97458</xdr:rowOff>
    </xdr:to>
    <xdr:sp macro="" textlink="">
      <xdr:nvSpPr>
        <xdr:cNvPr id="60" name="フローチャート: 判断 59"/>
        <xdr:cNvSpPr/>
      </xdr:nvSpPr>
      <xdr:spPr>
        <a:xfrm>
          <a:off x="4584700" y="616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127683</xdr:rowOff>
    </xdr:from>
    <xdr:to>
      <xdr:col>19</xdr:col>
      <xdr:colOff>177800</xdr:colOff>
      <xdr:row>36</xdr:row>
      <xdr:rowOff>135034</xdr:rowOff>
    </xdr:to>
    <xdr:cxnSp macro="">
      <xdr:nvCxnSpPr>
        <xdr:cNvPr id="61" name="直線コネクタ 60"/>
        <xdr:cNvCxnSpPr/>
      </xdr:nvCxnSpPr>
      <xdr:spPr>
        <a:xfrm>
          <a:off x="2908300" y="6299883"/>
          <a:ext cx="889000" cy="7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169518</xdr:rowOff>
    </xdr:from>
    <xdr:to>
      <xdr:col>20</xdr:col>
      <xdr:colOff>38100</xdr:colOff>
      <xdr:row>36</xdr:row>
      <xdr:rowOff>99668</xdr:rowOff>
    </xdr:to>
    <xdr:sp macro="" textlink="">
      <xdr:nvSpPr>
        <xdr:cNvPr id="62" name="フローチャート: 判断 61"/>
        <xdr:cNvSpPr/>
      </xdr:nvSpPr>
      <xdr:spPr>
        <a:xfrm>
          <a:off x="3746500" y="61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116195</xdr:rowOff>
    </xdr:from>
    <xdr:ext cx="599010" cy="259045"/>
    <xdr:sp macro="" textlink="">
      <xdr:nvSpPr>
        <xdr:cNvPr id="63" name="テキスト ボックス 62"/>
        <xdr:cNvSpPr txBox="1"/>
      </xdr:nvSpPr>
      <xdr:spPr>
        <a:xfrm>
          <a:off x="3497795" y="5945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127683</xdr:rowOff>
    </xdr:from>
    <xdr:to>
      <xdr:col>15</xdr:col>
      <xdr:colOff>50800</xdr:colOff>
      <xdr:row>36</xdr:row>
      <xdr:rowOff>139789</xdr:rowOff>
    </xdr:to>
    <xdr:cxnSp macro="">
      <xdr:nvCxnSpPr>
        <xdr:cNvPr id="64" name="直線コネクタ 63"/>
        <xdr:cNvCxnSpPr/>
      </xdr:nvCxnSpPr>
      <xdr:spPr>
        <a:xfrm flipV="1">
          <a:off x="2019300" y="6299883"/>
          <a:ext cx="889000" cy="12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169605</xdr:rowOff>
    </xdr:from>
    <xdr:to>
      <xdr:col>15</xdr:col>
      <xdr:colOff>101600</xdr:colOff>
      <xdr:row>36</xdr:row>
      <xdr:rowOff>99755</xdr:rowOff>
    </xdr:to>
    <xdr:sp macro="" textlink="">
      <xdr:nvSpPr>
        <xdr:cNvPr id="65" name="フローチャート: 判断 64"/>
        <xdr:cNvSpPr/>
      </xdr:nvSpPr>
      <xdr:spPr>
        <a:xfrm>
          <a:off x="2857500" y="617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116282</xdr:rowOff>
    </xdr:from>
    <xdr:ext cx="599010" cy="259045"/>
    <xdr:sp macro="" textlink="">
      <xdr:nvSpPr>
        <xdr:cNvPr id="66" name="テキスト ボックス 65"/>
        <xdr:cNvSpPr txBox="1"/>
      </xdr:nvSpPr>
      <xdr:spPr>
        <a:xfrm>
          <a:off x="2608795" y="594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133555</xdr:rowOff>
    </xdr:from>
    <xdr:to>
      <xdr:col>10</xdr:col>
      <xdr:colOff>114300</xdr:colOff>
      <xdr:row>36</xdr:row>
      <xdr:rowOff>139789</xdr:rowOff>
    </xdr:to>
    <xdr:cxnSp macro="">
      <xdr:nvCxnSpPr>
        <xdr:cNvPr id="67" name="直線コネクタ 66"/>
        <xdr:cNvCxnSpPr/>
      </xdr:nvCxnSpPr>
      <xdr:spPr>
        <a:xfrm>
          <a:off x="1130300" y="6305755"/>
          <a:ext cx="889000" cy="6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3964</xdr:rowOff>
    </xdr:from>
    <xdr:to>
      <xdr:col>10</xdr:col>
      <xdr:colOff>165100</xdr:colOff>
      <xdr:row>36</xdr:row>
      <xdr:rowOff>105564</xdr:rowOff>
    </xdr:to>
    <xdr:sp macro="" textlink="">
      <xdr:nvSpPr>
        <xdr:cNvPr id="68" name="フローチャート: 判断 67"/>
        <xdr:cNvSpPr/>
      </xdr:nvSpPr>
      <xdr:spPr>
        <a:xfrm>
          <a:off x="1968500" y="617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122091</xdr:rowOff>
    </xdr:from>
    <xdr:ext cx="599010" cy="259045"/>
    <xdr:sp macro="" textlink="">
      <xdr:nvSpPr>
        <xdr:cNvPr id="69" name="テキスト ボックス 68"/>
        <xdr:cNvSpPr txBox="1"/>
      </xdr:nvSpPr>
      <xdr:spPr>
        <a:xfrm>
          <a:off x="1719795" y="5951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170215</xdr:rowOff>
    </xdr:from>
    <xdr:to>
      <xdr:col>6</xdr:col>
      <xdr:colOff>38100</xdr:colOff>
      <xdr:row>36</xdr:row>
      <xdr:rowOff>100365</xdr:rowOff>
    </xdr:to>
    <xdr:sp macro="" textlink="">
      <xdr:nvSpPr>
        <xdr:cNvPr id="70" name="フローチャート: 判断 69"/>
        <xdr:cNvSpPr/>
      </xdr:nvSpPr>
      <xdr:spPr>
        <a:xfrm>
          <a:off x="1079500" y="617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116892</xdr:rowOff>
    </xdr:from>
    <xdr:ext cx="599010" cy="259045"/>
    <xdr:sp macro="" textlink="">
      <xdr:nvSpPr>
        <xdr:cNvPr id="71" name="テキスト ボックス 70"/>
        <xdr:cNvSpPr txBox="1"/>
      </xdr:nvSpPr>
      <xdr:spPr>
        <a:xfrm>
          <a:off x="830795" y="5946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84362</xdr:rowOff>
    </xdr:from>
    <xdr:to>
      <xdr:col>24</xdr:col>
      <xdr:colOff>114300</xdr:colOff>
      <xdr:row>37</xdr:row>
      <xdr:rowOff>14512</xdr:rowOff>
    </xdr:to>
    <xdr:sp macro="" textlink="">
      <xdr:nvSpPr>
        <xdr:cNvPr id="77" name="楕円 76"/>
        <xdr:cNvSpPr/>
      </xdr:nvSpPr>
      <xdr:spPr>
        <a:xfrm>
          <a:off x="4584700" y="6256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62789</xdr:rowOff>
    </xdr:from>
    <xdr:ext cx="599010" cy="259045"/>
    <xdr:sp macro="" textlink="">
      <xdr:nvSpPr>
        <xdr:cNvPr id="78" name="人件費該当値テキスト"/>
        <xdr:cNvSpPr txBox="1"/>
      </xdr:nvSpPr>
      <xdr:spPr>
        <a:xfrm>
          <a:off x="4686300" y="6234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84234</xdr:rowOff>
    </xdr:from>
    <xdr:to>
      <xdr:col>20</xdr:col>
      <xdr:colOff>38100</xdr:colOff>
      <xdr:row>37</xdr:row>
      <xdr:rowOff>14384</xdr:rowOff>
    </xdr:to>
    <xdr:sp macro="" textlink="">
      <xdr:nvSpPr>
        <xdr:cNvPr id="79" name="楕円 78"/>
        <xdr:cNvSpPr/>
      </xdr:nvSpPr>
      <xdr:spPr>
        <a:xfrm>
          <a:off x="3746500" y="625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5511</xdr:rowOff>
    </xdr:from>
    <xdr:ext cx="599010" cy="259045"/>
    <xdr:sp macro="" textlink="">
      <xdr:nvSpPr>
        <xdr:cNvPr id="80" name="テキスト ボックス 79"/>
        <xdr:cNvSpPr txBox="1"/>
      </xdr:nvSpPr>
      <xdr:spPr>
        <a:xfrm>
          <a:off x="3497795" y="6349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76883</xdr:rowOff>
    </xdr:from>
    <xdr:to>
      <xdr:col>15</xdr:col>
      <xdr:colOff>101600</xdr:colOff>
      <xdr:row>37</xdr:row>
      <xdr:rowOff>7033</xdr:rowOff>
    </xdr:to>
    <xdr:sp macro="" textlink="">
      <xdr:nvSpPr>
        <xdr:cNvPr id="81" name="楕円 80"/>
        <xdr:cNvSpPr/>
      </xdr:nvSpPr>
      <xdr:spPr>
        <a:xfrm>
          <a:off x="2857500" y="6249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169610</xdr:rowOff>
    </xdr:from>
    <xdr:ext cx="599010" cy="259045"/>
    <xdr:sp macro="" textlink="">
      <xdr:nvSpPr>
        <xdr:cNvPr id="82" name="テキスト ボックス 81"/>
        <xdr:cNvSpPr txBox="1"/>
      </xdr:nvSpPr>
      <xdr:spPr>
        <a:xfrm>
          <a:off x="2608795" y="6341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88989</xdr:rowOff>
    </xdr:from>
    <xdr:to>
      <xdr:col>10</xdr:col>
      <xdr:colOff>165100</xdr:colOff>
      <xdr:row>37</xdr:row>
      <xdr:rowOff>19139</xdr:rowOff>
    </xdr:to>
    <xdr:sp macro="" textlink="">
      <xdr:nvSpPr>
        <xdr:cNvPr id="83" name="楕円 82"/>
        <xdr:cNvSpPr/>
      </xdr:nvSpPr>
      <xdr:spPr>
        <a:xfrm>
          <a:off x="1968500" y="626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10266</xdr:rowOff>
    </xdr:from>
    <xdr:ext cx="599010" cy="259045"/>
    <xdr:sp macro="" textlink="">
      <xdr:nvSpPr>
        <xdr:cNvPr id="84" name="テキスト ボックス 83"/>
        <xdr:cNvSpPr txBox="1"/>
      </xdr:nvSpPr>
      <xdr:spPr>
        <a:xfrm>
          <a:off x="1719795" y="6353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82755</xdr:rowOff>
    </xdr:from>
    <xdr:to>
      <xdr:col>6</xdr:col>
      <xdr:colOff>38100</xdr:colOff>
      <xdr:row>37</xdr:row>
      <xdr:rowOff>12905</xdr:rowOff>
    </xdr:to>
    <xdr:sp macro="" textlink="">
      <xdr:nvSpPr>
        <xdr:cNvPr id="85" name="楕円 84"/>
        <xdr:cNvSpPr/>
      </xdr:nvSpPr>
      <xdr:spPr>
        <a:xfrm>
          <a:off x="1079500" y="625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4032</xdr:rowOff>
    </xdr:from>
    <xdr:ext cx="599010" cy="259045"/>
    <xdr:sp macro="" textlink="">
      <xdr:nvSpPr>
        <xdr:cNvPr id="86" name="テキスト ボックス 85"/>
        <xdr:cNvSpPr txBox="1"/>
      </xdr:nvSpPr>
      <xdr:spPr>
        <a:xfrm>
          <a:off x="830795" y="6347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7" name="直線コネクタ 96"/>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8" name="テキスト ボックス 97"/>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8" name="テキスト ボックス 107"/>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142394</xdr:rowOff>
    </xdr:from>
    <xdr:to>
      <xdr:col>24</xdr:col>
      <xdr:colOff>62865</xdr:colOff>
      <xdr:row>58</xdr:row>
      <xdr:rowOff>141924</xdr:rowOff>
    </xdr:to>
    <xdr:cxnSp macro="">
      <xdr:nvCxnSpPr>
        <xdr:cNvPr id="112" name="直線コネクタ 111"/>
        <xdr:cNvCxnSpPr/>
      </xdr:nvCxnSpPr>
      <xdr:spPr>
        <a:xfrm flipV="1">
          <a:off x="4633595" y="8543444"/>
          <a:ext cx="1270" cy="154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145751</xdr:rowOff>
    </xdr:from>
    <xdr:ext cx="534377" cy="259045"/>
    <xdr:sp macro="" textlink="">
      <xdr:nvSpPr>
        <xdr:cNvPr id="113" name="物件費最小値テキスト"/>
        <xdr:cNvSpPr txBox="1"/>
      </xdr:nvSpPr>
      <xdr:spPr>
        <a:xfrm>
          <a:off x="4686300" y="10089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141924</xdr:rowOff>
    </xdr:from>
    <xdr:to>
      <xdr:col>24</xdr:col>
      <xdr:colOff>152400</xdr:colOff>
      <xdr:row>58</xdr:row>
      <xdr:rowOff>141924</xdr:rowOff>
    </xdr:to>
    <xdr:cxnSp macro="">
      <xdr:nvCxnSpPr>
        <xdr:cNvPr id="114" name="直線コネクタ 113"/>
        <xdr:cNvCxnSpPr/>
      </xdr:nvCxnSpPr>
      <xdr:spPr>
        <a:xfrm>
          <a:off x="4546600" y="10086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89071</xdr:rowOff>
    </xdr:from>
    <xdr:ext cx="690189" cy="259045"/>
    <xdr:sp macro="" textlink="">
      <xdr:nvSpPr>
        <xdr:cNvPr id="115" name="物件費最大値テキスト"/>
        <xdr:cNvSpPr txBox="1"/>
      </xdr:nvSpPr>
      <xdr:spPr>
        <a:xfrm>
          <a:off x="4686300" y="83186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142394</xdr:rowOff>
    </xdr:from>
    <xdr:to>
      <xdr:col>24</xdr:col>
      <xdr:colOff>152400</xdr:colOff>
      <xdr:row>49</xdr:row>
      <xdr:rowOff>142394</xdr:rowOff>
    </xdr:to>
    <xdr:cxnSp macro="">
      <xdr:nvCxnSpPr>
        <xdr:cNvPr id="116" name="直線コネクタ 115"/>
        <xdr:cNvCxnSpPr/>
      </xdr:nvCxnSpPr>
      <xdr:spPr>
        <a:xfrm>
          <a:off x="4546600" y="854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154953</xdr:rowOff>
    </xdr:from>
    <xdr:to>
      <xdr:col>24</xdr:col>
      <xdr:colOff>63500</xdr:colOff>
      <xdr:row>58</xdr:row>
      <xdr:rowOff>14701</xdr:rowOff>
    </xdr:to>
    <xdr:cxnSp macro="">
      <xdr:nvCxnSpPr>
        <xdr:cNvPr id="117" name="直線コネクタ 116"/>
        <xdr:cNvCxnSpPr/>
      </xdr:nvCxnSpPr>
      <xdr:spPr>
        <a:xfrm flipV="1">
          <a:off x="3797300" y="9927603"/>
          <a:ext cx="838200" cy="31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62842</xdr:rowOff>
    </xdr:from>
    <xdr:ext cx="599010" cy="259045"/>
    <xdr:sp macro="" textlink="">
      <xdr:nvSpPr>
        <xdr:cNvPr id="118" name="物件費平均値テキスト"/>
        <xdr:cNvSpPr txBox="1"/>
      </xdr:nvSpPr>
      <xdr:spPr>
        <a:xfrm>
          <a:off x="4686300" y="96640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39965</xdr:rowOff>
    </xdr:from>
    <xdr:to>
      <xdr:col>24</xdr:col>
      <xdr:colOff>114300</xdr:colOff>
      <xdr:row>57</xdr:row>
      <xdr:rowOff>141565</xdr:rowOff>
    </xdr:to>
    <xdr:sp macro="" textlink="">
      <xdr:nvSpPr>
        <xdr:cNvPr id="119" name="フローチャート: 判断 118"/>
        <xdr:cNvSpPr/>
      </xdr:nvSpPr>
      <xdr:spPr>
        <a:xfrm>
          <a:off x="45847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14701</xdr:rowOff>
    </xdr:from>
    <xdr:to>
      <xdr:col>19</xdr:col>
      <xdr:colOff>177800</xdr:colOff>
      <xdr:row>58</xdr:row>
      <xdr:rowOff>27786</xdr:rowOff>
    </xdr:to>
    <xdr:cxnSp macro="">
      <xdr:nvCxnSpPr>
        <xdr:cNvPr id="120" name="直線コネクタ 119"/>
        <xdr:cNvCxnSpPr/>
      </xdr:nvCxnSpPr>
      <xdr:spPr>
        <a:xfrm flipV="1">
          <a:off x="2908300" y="9958801"/>
          <a:ext cx="889000" cy="13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51036</xdr:rowOff>
    </xdr:from>
    <xdr:to>
      <xdr:col>20</xdr:col>
      <xdr:colOff>38100</xdr:colOff>
      <xdr:row>57</xdr:row>
      <xdr:rowOff>152636</xdr:rowOff>
    </xdr:to>
    <xdr:sp macro="" textlink="">
      <xdr:nvSpPr>
        <xdr:cNvPr id="121" name="フローチャート: 判断 120"/>
        <xdr:cNvSpPr/>
      </xdr:nvSpPr>
      <xdr:spPr>
        <a:xfrm>
          <a:off x="3746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169163</xdr:rowOff>
    </xdr:from>
    <xdr:ext cx="599010" cy="259045"/>
    <xdr:sp macro="" textlink="">
      <xdr:nvSpPr>
        <xdr:cNvPr id="122" name="テキスト ボックス 121"/>
        <xdr:cNvSpPr txBox="1"/>
      </xdr:nvSpPr>
      <xdr:spPr>
        <a:xfrm>
          <a:off x="3497795" y="9598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27786</xdr:rowOff>
    </xdr:from>
    <xdr:to>
      <xdr:col>15</xdr:col>
      <xdr:colOff>50800</xdr:colOff>
      <xdr:row>58</xdr:row>
      <xdr:rowOff>33106</xdr:rowOff>
    </xdr:to>
    <xdr:cxnSp macro="">
      <xdr:nvCxnSpPr>
        <xdr:cNvPr id="123" name="直線コネクタ 122"/>
        <xdr:cNvCxnSpPr/>
      </xdr:nvCxnSpPr>
      <xdr:spPr>
        <a:xfrm flipV="1">
          <a:off x="2019300" y="9971886"/>
          <a:ext cx="889000" cy="5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52546</xdr:rowOff>
    </xdr:from>
    <xdr:to>
      <xdr:col>15</xdr:col>
      <xdr:colOff>101600</xdr:colOff>
      <xdr:row>57</xdr:row>
      <xdr:rowOff>154146</xdr:rowOff>
    </xdr:to>
    <xdr:sp macro="" textlink="">
      <xdr:nvSpPr>
        <xdr:cNvPr id="124" name="フローチャート: 判断 123"/>
        <xdr:cNvSpPr/>
      </xdr:nvSpPr>
      <xdr:spPr>
        <a:xfrm>
          <a:off x="2857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170673</xdr:rowOff>
    </xdr:from>
    <xdr:ext cx="599010" cy="259045"/>
    <xdr:sp macro="" textlink="">
      <xdr:nvSpPr>
        <xdr:cNvPr id="125" name="テキスト ボックス 124"/>
        <xdr:cNvSpPr txBox="1"/>
      </xdr:nvSpPr>
      <xdr:spPr>
        <a:xfrm>
          <a:off x="2608795" y="9600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33106</xdr:rowOff>
    </xdr:from>
    <xdr:to>
      <xdr:col>10</xdr:col>
      <xdr:colOff>114300</xdr:colOff>
      <xdr:row>58</xdr:row>
      <xdr:rowOff>41911</xdr:rowOff>
    </xdr:to>
    <xdr:cxnSp macro="">
      <xdr:nvCxnSpPr>
        <xdr:cNvPr id="126" name="直線コネクタ 125"/>
        <xdr:cNvCxnSpPr/>
      </xdr:nvCxnSpPr>
      <xdr:spPr>
        <a:xfrm flipV="1">
          <a:off x="1130300" y="9977206"/>
          <a:ext cx="889000" cy="8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79697</xdr:rowOff>
    </xdr:from>
    <xdr:to>
      <xdr:col>10</xdr:col>
      <xdr:colOff>165100</xdr:colOff>
      <xdr:row>58</xdr:row>
      <xdr:rowOff>9847</xdr:rowOff>
    </xdr:to>
    <xdr:sp macro="" textlink="">
      <xdr:nvSpPr>
        <xdr:cNvPr id="127" name="フローチャート: 判断 126"/>
        <xdr:cNvSpPr/>
      </xdr:nvSpPr>
      <xdr:spPr>
        <a:xfrm>
          <a:off x="1968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26374</xdr:rowOff>
    </xdr:from>
    <xdr:ext cx="599010" cy="259045"/>
    <xdr:sp macro="" textlink="">
      <xdr:nvSpPr>
        <xdr:cNvPr id="128" name="テキスト ボックス 127"/>
        <xdr:cNvSpPr txBox="1"/>
      </xdr:nvSpPr>
      <xdr:spPr>
        <a:xfrm>
          <a:off x="1719795" y="9627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91039</xdr:rowOff>
    </xdr:from>
    <xdr:to>
      <xdr:col>6</xdr:col>
      <xdr:colOff>38100</xdr:colOff>
      <xdr:row>58</xdr:row>
      <xdr:rowOff>21189</xdr:rowOff>
    </xdr:to>
    <xdr:sp macro="" textlink="">
      <xdr:nvSpPr>
        <xdr:cNvPr id="129" name="フローチャート: 判断 128"/>
        <xdr:cNvSpPr/>
      </xdr:nvSpPr>
      <xdr:spPr>
        <a:xfrm>
          <a:off x="1079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37716</xdr:rowOff>
    </xdr:from>
    <xdr:ext cx="599010" cy="259045"/>
    <xdr:sp macro="" textlink="">
      <xdr:nvSpPr>
        <xdr:cNvPr id="130" name="テキスト ボックス 129"/>
        <xdr:cNvSpPr txBox="1"/>
      </xdr:nvSpPr>
      <xdr:spPr>
        <a:xfrm>
          <a:off x="830795" y="9638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104153</xdr:rowOff>
    </xdr:from>
    <xdr:to>
      <xdr:col>24</xdr:col>
      <xdr:colOff>114300</xdr:colOff>
      <xdr:row>58</xdr:row>
      <xdr:rowOff>34303</xdr:rowOff>
    </xdr:to>
    <xdr:sp macro="" textlink="">
      <xdr:nvSpPr>
        <xdr:cNvPr id="136" name="楕円 135"/>
        <xdr:cNvSpPr/>
      </xdr:nvSpPr>
      <xdr:spPr>
        <a:xfrm>
          <a:off x="4584700" y="9876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82580</xdr:rowOff>
    </xdr:from>
    <xdr:ext cx="599010" cy="259045"/>
    <xdr:sp macro="" textlink="">
      <xdr:nvSpPr>
        <xdr:cNvPr id="137" name="物件費該当値テキスト"/>
        <xdr:cNvSpPr txBox="1"/>
      </xdr:nvSpPr>
      <xdr:spPr>
        <a:xfrm>
          <a:off x="4686300" y="9855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135351</xdr:rowOff>
    </xdr:from>
    <xdr:to>
      <xdr:col>20</xdr:col>
      <xdr:colOff>38100</xdr:colOff>
      <xdr:row>58</xdr:row>
      <xdr:rowOff>65501</xdr:rowOff>
    </xdr:to>
    <xdr:sp macro="" textlink="">
      <xdr:nvSpPr>
        <xdr:cNvPr id="138" name="楕円 137"/>
        <xdr:cNvSpPr/>
      </xdr:nvSpPr>
      <xdr:spPr>
        <a:xfrm>
          <a:off x="3746500" y="9908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56628</xdr:rowOff>
    </xdr:from>
    <xdr:ext cx="599010" cy="259045"/>
    <xdr:sp macro="" textlink="">
      <xdr:nvSpPr>
        <xdr:cNvPr id="139" name="テキスト ボックス 138"/>
        <xdr:cNvSpPr txBox="1"/>
      </xdr:nvSpPr>
      <xdr:spPr>
        <a:xfrm>
          <a:off x="3497795" y="10000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148436</xdr:rowOff>
    </xdr:from>
    <xdr:to>
      <xdr:col>15</xdr:col>
      <xdr:colOff>101600</xdr:colOff>
      <xdr:row>58</xdr:row>
      <xdr:rowOff>78586</xdr:rowOff>
    </xdr:to>
    <xdr:sp macro="" textlink="">
      <xdr:nvSpPr>
        <xdr:cNvPr id="140" name="楕円 139"/>
        <xdr:cNvSpPr/>
      </xdr:nvSpPr>
      <xdr:spPr>
        <a:xfrm>
          <a:off x="2857500" y="9921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69713</xdr:rowOff>
    </xdr:from>
    <xdr:ext cx="599010" cy="259045"/>
    <xdr:sp macro="" textlink="">
      <xdr:nvSpPr>
        <xdr:cNvPr id="141" name="テキスト ボックス 140"/>
        <xdr:cNvSpPr txBox="1"/>
      </xdr:nvSpPr>
      <xdr:spPr>
        <a:xfrm>
          <a:off x="2608795" y="10013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153756</xdr:rowOff>
    </xdr:from>
    <xdr:to>
      <xdr:col>10</xdr:col>
      <xdr:colOff>165100</xdr:colOff>
      <xdr:row>58</xdr:row>
      <xdr:rowOff>83906</xdr:rowOff>
    </xdr:to>
    <xdr:sp macro="" textlink="">
      <xdr:nvSpPr>
        <xdr:cNvPr id="142" name="楕円 141"/>
        <xdr:cNvSpPr/>
      </xdr:nvSpPr>
      <xdr:spPr>
        <a:xfrm>
          <a:off x="1968500" y="9926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75033</xdr:rowOff>
    </xdr:from>
    <xdr:ext cx="599010" cy="259045"/>
    <xdr:sp macro="" textlink="">
      <xdr:nvSpPr>
        <xdr:cNvPr id="143" name="テキスト ボックス 142"/>
        <xdr:cNvSpPr txBox="1"/>
      </xdr:nvSpPr>
      <xdr:spPr>
        <a:xfrm>
          <a:off x="1719795" y="10019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162561</xdr:rowOff>
    </xdr:from>
    <xdr:to>
      <xdr:col>6</xdr:col>
      <xdr:colOff>38100</xdr:colOff>
      <xdr:row>58</xdr:row>
      <xdr:rowOff>92711</xdr:rowOff>
    </xdr:to>
    <xdr:sp macro="" textlink="">
      <xdr:nvSpPr>
        <xdr:cNvPr id="144" name="楕円 143"/>
        <xdr:cNvSpPr/>
      </xdr:nvSpPr>
      <xdr:spPr>
        <a:xfrm>
          <a:off x="1079500" y="993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83838</xdr:rowOff>
    </xdr:from>
    <xdr:ext cx="599010" cy="259045"/>
    <xdr:sp macro="" textlink="">
      <xdr:nvSpPr>
        <xdr:cNvPr id="145" name="テキスト ボックス 144"/>
        <xdr:cNvSpPr txBox="1"/>
      </xdr:nvSpPr>
      <xdr:spPr>
        <a:xfrm>
          <a:off x="830795" y="10027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9" name="テキスト ボックス 158"/>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120223</xdr:rowOff>
    </xdr:from>
    <xdr:to>
      <xdr:col>24</xdr:col>
      <xdr:colOff>62865</xdr:colOff>
      <xdr:row>79</xdr:row>
      <xdr:rowOff>43407</xdr:rowOff>
    </xdr:to>
    <xdr:cxnSp macro="">
      <xdr:nvCxnSpPr>
        <xdr:cNvPr id="169" name="直線コネクタ 168"/>
        <xdr:cNvCxnSpPr/>
      </xdr:nvCxnSpPr>
      <xdr:spPr>
        <a:xfrm flipV="1">
          <a:off x="4633595" y="12293173"/>
          <a:ext cx="1270" cy="1294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47234</xdr:rowOff>
    </xdr:from>
    <xdr:ext cx="378565" cy="259045"/>
    <xdr:sp macro="" textlink="">
      <xdr:nvSpPr>
        <xdr:cNvPr id="170" name="維持補修費最小値テキスト"/>
        <xdr:cNvSpPr txBox="1"/>
      </xdr:nvSpPr>
      <xdr:spPr>
        <a:xfrm>
          <a:off x="4686300" y="13591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43407</xdr:rowOff>
    </xdr:from>
    <xdr:to>
      <xdr:col>24</xdr:col>
      <xdr:colOff>152400</xdr:colOff>
      <xdr:row>79</xdr:row>
      <xdr:rowOff>43407</xdr:rowOff>
    </xdr:to>
    <xdr:cxnSp macro="">
      <xdr:nvCxnSpPr>
        <xdr:cNvPr id="171" name="直線コネクタ 170"/>
        <xdr:cNvCxnSpPr/>
      </xdr:nvCxnSpPr>
      <xdr:spPr>
        <a:xfrm>
          <a:off x="4546600" y="13587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66900</xdr:rowOff>
    </xdr:from>
    <xdr:ext cx="599010" cy="259045"/>
    <xdr:sp macro="" textlink="">
      <xdr:nvSpPr>
        <xdr:cNvPr id="172" name="維持補修費最大値テキスト"/>
        <xdr:cNvSpPr txBox="1"/>
      </xdr:nvSpPr>
      <xdr:spPr>
        <a:xfrm>
          <a:off x="4686300" y="12068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120223</xdr:rowOff>
    </xdr:from>
    <xdr:to>
      <xdr:col>24</xdr:col>
      <xdr:colOff>152400</xdr:colOff>
      <xdr:row>71</xdr:row>
      <xdr:rowOff>120223</xdr:rowOff>
    </xdr:to>
    <xdr:cxnSp macro="">
      <xdr:nvCxnSpPr>
        <xdr:cNvPr id="173" name="直線コネクタ 172"/>
        <xdr:cNvCxnSpPr/>
      </xdr:nvCxnSpPr>
      <xdr:spPr>
        <a:xfrm>
          <a:off x="4546600" y="12293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49997</xdr:rowOff>
    </xdr:from>
    <xdr:to>
      <xdr:col>24</xdr:col>
      <xdr:colOff>63500</xdr:colOff>
      <xdr:row>77</xdr:row>
      <xdr:rowOff>127119</xdr:rowOff>
    </xdr:to>
    <xdr:cxnSp macro="">
      <xdr:nvCxnSpPr>
        <xdr:cNvPr id="174" name="直線コネクタ 173"/>
        <xdr:cNvCxnSpPr/>
      </xdr:nvCxnSpPr>
      <xdr:spPr>
        <a:xfrm>
          <a:off x="3797300" y="13251647"/>
          <a:ext cx="838200" cy="77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109055</xdr:rowOff>
    </xdr:from>
    <xdr:ext cx="534377" cy="259045"/>
    <xdr:sp macro="" textlink="">
      <xdr:nvSpPr>
        <xdr:cNvPr id="175" name="維持補修費平均値テキスト"/>
        <xdr:cNvSpPr txBox="1"/>
      </xdr:nvSpPr>
      <xdr:spPr>
        <a:xfrm>
          <a:off x="4686300" y="13310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130628</xdr:rowOff>
    </xdr:from>
    <xdr:to>
      <xdr:col>24</xdr:col>
      <xdr:colOff>114300</xdr:colOff>
      <xdr:row>78</xdr:row>
      <xdr:rowOff>60778</xdr:rowOff>
    </xdr:to>
    <xdr:sp macro="" textlink="">
      <xdr:nvSpPr>
        <xdr:cNvPr id="176" name="フローチャート: 判断 175"/>
        <xdr:cNvSpPr/>
      </xdr:nvSpPr>
      <xdr:spPr>
        <a:xfrm>
          <a:off x="4584700" y="1333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49997</xdr:rowOff>
    </xdr:from>
    <xdr:to>
      <xdr:col>19</xdr:col>
      <xdr:colOff>177800</xdr:colOff>
      <xdr:row>77</xdr:row>
      <xdr:rowOff>133283</xdr:rowOff>
    </xdr:to>
    <xdr:cxnSp macro="">
      <xdr:nvCxnSpPr>
        <xdr:cNvPr id="177" name="直線コネクタ 176"/>
        <xdr:cNvCxnSpPr/>
      </xdr:nvCxnSpPr>
      <xdr:spPr>
        <a:xfrm flipV="1">
          <a:off x="2908300" y="13251647"/>
          <a:ext cx="889000" cy="8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114336</xdr:rowOff>
    </xdr:from>
    <xdr:to>
      <xdr:col>20</xdr:col>
      <xdr:colOff>38100</xdr:colOff>
      <xdr:row>78</xdr:row>
      <xdr:rowOff>44486</xdr:rowOff>
    </xdr:to>
    <xdr:sp macro="" textlink="">
      <xdr:nvSpPr>
        <xdr:cNvPr id="178" name="フローチャート: 判断 177"/>
        <xdr:cNvSpPr/>
      </xdr:nvSpPr>
      <xdr:spPr>
        <a:xfrm>
          <a:off x="3746500" y="133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35613</xdr:rowOff>
    </xdr:from>
    <xdr:ext cx="534377" cy="259045"/>
    <xdr:sp macro="" textlink="">
      <xdr:nvSpPr>
        <xdr:cNvPr id="179" name="テキスト ボックス 178"/>
        <xdr:cNvSpPr txBox="1"/>
      </xdr:nvSpPr>
      <xdr:spPr>
        <a:xfrm>
          <a:off x="3530111" y="1340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96396</xdr:rowOff>
    </xdr:from>
    <xdr:to>
      <xdr:col>15</xdr:col>
      <xdr:colOff>50800</xdr:colOff>
      <xdr:row>77</xdr:row>
      <xdr:rowOff>133283</xdr:rowOff>
    </xdr:to>
    <xdr:cxnSp macro="">
      <xdr:nvCxnSpPr>
        <xdr:cNvPr id="180" name="直線コネクタ 179"/>
        <xdr:cNvCxnSpPr/>
      </xdr:nvCxnSpPr>
      <xdr:spPr>
        <a:xfrm>
          <a:off x="2019300" y="13298046"/>
          <a:ext cx="889000" cy="36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143101</xdr:rowOff>
    </xdr:from>
    <xdr:to>
      <xdr:col>15</xdr:col>
      <xdr:colOff>101600</xdr:colOff>
      <xdr:row>78</xdr:row>
      <xdr:rowOff>73251</xdr:rowOff>
    </xdr:to>
    <xdr:sp macro="" textlink="">
      <xdr:nvSpPr>
        <xdr:cNvPr id="181" name="フローチャート: 判断 180"/>
        <xdr:cNvSpPr/>
      </xdr:nvSpPr>
      <xdr:spPr>
        <a:xfrm>
          <a:off x="2857500" y="13344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64378</xdr:rowOff>
    </xdr:from>
    <xdr:ext cx="534377" cy="259045"/>
    <xdr:sp macro="" textlink="">
      <xdr:nvSpPr>
        <xdr:cNvPr id="182" name="テキスト ボックス 181"/>
        <xdr:cNvSpPr txBox="1"/>
      </xdr:nvSpPr>
      <xdr:spPr>
        <a:xfrm>
          <a:off x="2641111" y="13437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96396</xdr:rowOff>
    </xdr:from>
    <xdr:to>
      <xdr:col>10</xdr:col>
      <xdr:colOff>114300</xdr:colOff>
      <xdr:row>77</xdr:row>
      <xdr:rowOff>125907</xdr:rowOff>
    </xdr:to>
    <xdr:cxnSp macro="">
      <xdr:nvCxnSpPr>
        <xdr:cNvPr id="183" name="直線コネクタ 182"/>
        <xdr:cNvCxnSpPr/>
      </xdr:nvCxnSpPr>
      <xdr:spPr>
        <a:xfrm flipV="1">
          <a:off x="1130300" y="13298046"/>
          <a:ext cx="889000" cy="29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154226</xdr:rowOff>
    </xdr:from>
    <xdr:to>
      <xdr:col>10</xdr:col>
      <xdr:colOff>165100</xdr:colOff>
      <xdr:row>78</xdr:row>
      <xdr:rowOff>84376</xdr:rowOff>
    </xdr:to>
    <xdr:sp macro="" textlink="">
      <xdr:nvSpPr>
        <xdr:cNvPr id="184" name="フローチャート: 判断 183"/>
        <xdr:cNvSpPr/>
      </xdr:nvSpPr>
      <xdr:spPr>
        <a:xfrm>
          <a:off x="1968500" y="1335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75503</xdr:rowOff>
    </xdr:from>
    <xdr:ext cx="534377" cy="259045"/>
    <xdr:sp macro="" textlink="">
      <xdr:nvSpPr>
        <xdr:cNvPr id="185" name="テキスト ボックス 184"/>
        <xdr:cNvSpPr txBox="1"/>
      </xdr:nvSpPr>
      <xdr:spPr>
        <a:xfrm>
          <a:off x="1752111" y="1344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156550</xdr:rowOff>
    </xdr:from>
    <xdr:to>
      <xdr:col>6</xdr:col>
      <xdr:colOff>38100</xdr:colOff>
      <xdr:row>78</xdr:row>
      <xdr:rowOff>86700</xdr:rowOff>
    </xdr:to>
    <xdr:sp macro="" textlink="">
      <xdr:nvSpPr>
        <xdr:cNvPr id="186" name="フローチャート: 判断 185"/>
        <xdr:cNvSpPr/>
      </xdr:nvSpPr>
      <xdr:spPr>
        <a:xfrm>
          <a:off x="1079500" y="1335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77827</xdr:rowOff>
    </xdr:from>
    <xdr:ext cx="534377" cy="259045"/>
    <xdr:sp macro="" textlink="">
      <xdr:nvSpPr>
        <xdr:cNvPr id="187" name="テキスト ボックス 186"/>
        <xdr:cNvSpPr txBox="1"/>
      </xdr:nvSpPr>
      <xdr:spPr>
        <a:xfrm>
          <a:off x="863111" y="13450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76319</xdr:rowOff>
    </xdr:from>
    <xdr:to>
      <xdr:col>24</xdr:col>
      <xdr:colOff>114300</xdr:colOff>
      <xdr:row>78</xdr:row>
      <xdr:rowOff>6469</xdr:rowOff>
    </xdr:to>
    <xdr:sp macro="" textlink="">
      <xdr:nvSpPr>
        <xdr:cNvPr id="193" name="楕円 192"/>
        <xdr:cNvSpPr/>
      </xdr:nvSpPr>
      <xdr:spPr>
        <a:xfrm>
          <a:off x="4584700" y="13277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99196</xdr:rowOff>
    </xdr:from>
    <xdr:ext cx="534377" cy="259045"/>
    <xdr:sp macro="" textlink="">
      <xdr:nvSpPr>
        <xdr:cNvPr id="194" name="維持補修費該当値テキスト"/>
        <xdr:cNvSpPr txBox="1"/>
      </xdr:nvSpPr>
      <xdr:spPr>
        <a:xfrm>
          <a:off x="4686300" y="13129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170647</xdr:rowOff>
    </xdr:from>
    <xdr:to>
      <xdr:col>20</xdr:col>
      <xdr:colOff>38100</xdr:colOff>
      <xdr:row>77</xdr:row>
      <xdr:rowOff>100797</xdr:rowOff>
    </xdr:to>
    <xdr:sp macro="" textlink="">
      <xdr:nvSpPr>
        <xdr:cNvPr id="195" name="楕円 194"/>
        <xdr:cNvSpPr/>
      </xdr:nvSpPr>
      <xdr:spPr>
        <a:xfrm>
          <a:off x="3746500" y="13200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117324</xdr:rowOff>
    </xdr:from>
    <xdr:ext cx="534377" cy="259045"/>
    <xdr:sp macro="" textlink="">
      <xdr:nvSpPr>
        <xdr:cNvPr id="196" name="テキスト ボックス 195"/>
        <xdr:cNvSpPr txBox="1"/>
      </xdr:nvSpPr>
      <xdr:spPr>
        <a:xfrm>
          <a:off x="3530111" y="12976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82483</xdr:rowOff>
    </xdr:from>
    <xdr:to>
      <xdr:col>15</xdr:col>
      <xdr:colOff>101600</xdr:colOff>
      <xdr:row>78</xdr:row>
      <xdr:rowOff>12633</xdr:rowOff>
    </xdr:to>
    <xdr:sp macro="" textlink="">
      <xdr:nvSpPr>
        <xdr:cNvPr id="197" name="楕円 196"/>
        <xdr:cNvSpPr/>
      </xdr:nvSpPr>
      <xdr:spPr>
        <a:xfrm>
          <a:off x="2857500" y="13284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29160</xdr:rowOff>
    </xdr:from>
    <xdr:ext cx="534377" cy="259045"/>
    <xdr:sp macro="" textlink="">
      <xdr:nvSpPr>
        <xdr:cNvPr id="198" name="テキスト ボックス 197"/>
        <xdr:cNvSpPr txBox="1"/>
      </xdr:nvSpPr>
      <xdr:spPr>
        <a:xfrm>
          <a:off x="2641111" y="13059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45596</xdr:rowOff>
    </xdr:from>
    <xdr:to>
      <xdr:col>10</xdr:col>
      <xdr:colOff>165100</xdr:colOff>
      <xdr:row>77</xdr:row>
      <xdr:rowOff>147196</xdr:rowOff>
    </xdr:to>
    <xdr:sp macro="" textlink="">
      <xdr:nvSpPr>
        <xdr:cNvPr id="199" name="楕円 198"/>
        <xdr:cNvSpPr/>
      </xdr:nvSpPr>
      <xdr:spPr>
        <a:xfrm>
          <a:off x="1968500" y="1324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163723</xdr:rowOff>
    </xdr:from>
    <xdr:ext cx="534377" cy="259045"/>
    <xdr:sp macro="" textlink="">
      <xdr:nvSpPr>
        <xdr:cNvPr id="200" name="テキスト ボックス 199"/>
        <xdr:cNvSpPr txBox="1"/>
      </xdr:nvSpPr>
      <xdr:spPr>
        <a:xfrm>
          <a:off x="1752111" y="13022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75107</xdr:rowOff>
    </xdr:from>
    <xdr:to>
      <xdr:col>6</xdr:col>
      <xdr:colOff>38100</xdr:colOff>
      <xdr:row>78</xdr:row>
      <xdr:rowOff>5257</xdr:rowOff>
    </xdr:to>
    <xdr:sp macro="" textlink="">
      <xdr:nvSpPr>
        <xdr:cNvPr id="201" name="楕円 200"/>
        <xdr:cNvSpPr/>
      </xdr:nvSpPr>
      <xdr:spPr>
        <a:xfrm>
          <a:off x="1079500" y="1327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21784</xdr:rowOff>
    </xdr:from>
    <xdr:ext cx="534377" cy="259045"/>
    <xdr:sp macro="" textlink="">
      <xdr:nvSpPr>
        <xdr:cNvPr id="202" name="テキスト ボックス 201"/>
        <xdr:cNvSpPr txBox="1"/>
      </xdr:nvSpPr>
      <xdr:spPr>
        <a:xfrm>
          <a:off x="863111" y="13051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13" name="直線コネクタ 212"/>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4" name="テキスト ボックス 213"/>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5" name="直線コネクタ 214"/>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6" name="テキスト ボックス 215"/>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7" name="直線コネクタ 216"/>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8" name="テキスト ボックス 217"/>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1" name="直線コネクタ 220"/>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2" name="テキスト ボックス 221"/>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3" name="直線コネクタ 222"/>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4" name="テキスト ボックス 223"/>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5" name="直線コネクタ 224"/>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6" name="テキスト ボックス 225"/>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76540</xdr:rowOff>
    </xdr:from>
    <xdr:to>
      <xdr:col>24</xdr:col>
      <xdr:colOff>62865</xdr:colOff>
      <xdr:row>98</xdr:row>
      <xdr:rowOff>112021</xdr:rowOff>
    </xdr:to>
    <xdr:cxnSp macro="">
      <xdr:nvCxnSpPr>
        <xdr:cNvPr id="230" name="直線コネクタ 229"/>
        <xdr:cNvCxnSpPr/>
      </xdr:nvCxnSpPr>
      <xdr:spPr>
        <a:xfrm flipV="1">
          <a:off x="4633595" y="15507040"/>
          <a:ext cx="1270" cy="1407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115848</xdr:rowOff>
    </xdr:from>
    <xdr:ext cx="534377" cy="259045"/>
    <xdr:sp macro="" textlink="">
      <xdr:nvSpPr>
        <xdr:cNvPr id="231" name="扶助費最小値テキスト"/>
        <xdr:cNvSpPr txBox="1"/>
      </xdr:nvSpPr>
      <xdr:spPr>
        <a:xfrm>
          <a:off x="4686300" y="1691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112021</xdr:rowOff>
    </xdr:from>
    <xdr:to>
      <xdr:col>24</xdr:col>
      <xdr:colOff>152400</xdr:colOff>
      <xdr:row>98</xdr:row>
      <xdr:rowOff>112021</xdr:rowOff>
    </xdr:to>
    <xdr:cxnSp macro="">
      <xdr:nvCxnSpPr>
        <xdr:cNvPr id="232" name="直線コネクタ 231"/>
        <xdr:cNvCxnSpPr/>
      </xdr:nvCxnSpPr>
      <xdr:spPr>
        <a:xfrm>
          <a:off x="4546600" y="16914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23217</xdr:rowOff>
    </xdr:from>
    <xdr:ext cx="599010" cy="259045"/>
    <xdr:sp macro="" textlink="">
      <xdr:nvSpPr>
        <xdr:cNvPr id="233" name="扶助費最大値テキスト"/>
        <xdr:cNvSpPr txBox="1"/>
      </xdr:nvSpPr>
      <xdr:spPr>
        <a:xfrm>
          <a:off x="4686300" y="15282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76540</xdr:rowOff>
    </xdr:from>
    <xdr:to>
      <xdr:col>24</xdr:col>
      <xdr:colOff>152400</xdr:colOff>
      <xdr:row>90</xdr:row>
      <xdr:rowOff>76540</xdr:rowOff>
    </xdr:to>
    <xdr:cxnSp macro="">
      <xdr:nvCxnSpPr>
        <xdr:cNvPr id="234" name="直線コネクタ 233"/>
        <xdr:cNvCxnSpPr/>
      </xdr:nvCxnSpPr>
      <xdr:spPr>
        <a:xfrm>
          <a:off x="4546600" y="15507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50642</xdr:rowOff>
    </xdr:from>
    <xdr:to>
      <xdr:col>24</xdr:col>
      <xdr:colOff>63500</xdr:colOff>
      <xdr:row>97</xdr:row>
      <xdr:rowOff>55214</xdr:rowOff>
    </xdr:to>
    <xdr:cxnSp macro="">
      <xdr:nvCxnSpPr>
        <xdr:cNvPr id="235" name="直線コネクタ 234"/>
        <xdr:cNvCxnSpPr/>
      </xdr:nvCxnSpPr>
      <xdr:spPr>
        <a:xfrm flipV="1">
          <a:off x="3797300" y="1668129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630</xdr:rowOff>
    </xdr:from>
    <xdr:ext cx="534377" cy="259045"/>
    <xdr:sp macro="" textlink="">
      <xdr:nvSpPr>
        <xdr:cNvPr id="236" name="扶助費平均値テキスト"/>
        <xdr:cNvSpPr txBox="1"/>
      </xdr:nvSpPr>
      <xdr:spPr>
        <a:xfrm>
          <a:off x="4686300" y="16288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149203</xdr:rowOff>
    </xdr:from>
    <xdr:to>
      <xdr:col>24</xdr:col>
      <xdr:colOff>114300</xdr:colOff>
      <xdr:row>96</xdr:row>
      <xdr:rowOff>79353</xdr:rowOff>
    </xdr:to>
    <xdr:sp macro="" textlink="">
      <xdr:nvSpPr>
        <xdr:cNvPr id="237" name="フローチャート: 判断 236"/>
        <xdr:cNvSpPr/>
      </xdr:nvSpPr>
      <xdr:spPr>
        <a:xfrm>
          <a:off x="4584700" y="164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16314</xdr:rowOff>
    </xdr:from>
    <xdr:to>
      <xdr:col>19</xdr:col>
      <xdr:colOff>177800</xdr:colOff>
      <xdr:row>97</xdr:row>
      <xdr:rowOff>55214</xdr:rowOff>
    </xdr:to>
    <xdr:cxnSp macro="">
      <xdr:nvCxnSpPr>
        <xdr:cNvPr id="238" name="直線コネクタ 237"/>
        <xdr:cNvCxnSpPr/>
      </xdr:nvCxnSpPr>
      <xdr:spPr>
        <a:xfrm>
          <a:off x="2908300" y="16646964"/>
          <a:ext cx="889000" cy="3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134410</xdr:rowOff>
    </xdr:from>
    <xdr:to>
      <xdr:col>20</xdr:col>
      <xdr:colOff>38100</xdr:colOff>
      <xdr:row>96</xdr:row>
      <xdr:rowOff>64560</xdr:rowOff>
    </xdr:to>
    <xdr:sp macro="" textlink="">
      <xdr:nvSpPr>
        <xdr:cNvPr id="239" name="フローチャート: 判断 238"/>
        <xdr:cNvSpPr/>
      </xdr:nvSpPr>
      <xdr:spPr>
        <a:xfrm>
          <a:off x="3746500" y="1642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81087</xdr:rowOff>
    </xdr:from>
    <xdr:ext cx="534377" cy="259045"/>
    <xdr:sp macro="" textlink="">
      <xdr:nvSpPr>
        <xdr:cNvPr id="240" name="テキスト ボックス 239"/>
        <xdr:cNvSpPr txBox="1"/>
      </xdr:nvSpPr>
      <xdr:spPr>
        <a:xfrm>
          <a:off x="3530111" y="16197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16314</xdr:rowOff>
    </xdr:from>
    <xdr:to>
      <xdr:col>15</xdr:col>
      <xdr:colOff>50800</xdr:colOff>
      <xdr:row>97</xdr:row>
      <xdr:rowOff>70844</xdr:rowOff>
    </xdr:to>
    <xdr:cxnSp macro="">
      <xdr:nvCxnSpPr>
        <xdr:cNvPr id="241" name="直線コネクタ 240"/>
        <xdr:cNvCxnSpPr/>
      </xdr:nvCxnSpPr>
      <xdr:spPr>
        <a:xfrm flipV="1">
          <a:off x="2019300" y="16646964"/>
          <a:ext cx="889000" cy="54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125161</xdr:rowOff>
    </xdr:from>
    <xdr:to>
      <xdr:col>15</xdr:col>
      <xdr:colOff>101600</xdr:colOff>
      <xdr:row>96</xdr:row>
      <xdr:rowOff>55311</xdr:rowOff>
    </xdr:to>
    <xdr:sp macro="" textlink="">
      <xdr:nvSpPr>
        <xdr:cNvPr id="242" name="フローチャート: 判断 241"/>
        <xdr:cNvSpPr/>
      </xdr:nvSpPr>
      <xdr:spPr>
        <a:xfrm>
          <a:off x="2857500" y="1641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71838</xdr:rowOff>
    </xdr:from>
    <xdr:ext cx="534377" cy="259045"/>
    <xdr:sp macro="" textlink="">
      <xdr:nvSpPr>
        <xdr:cNvPr id="243" name="テキスト ボックス 242"/>
        <xdr:cNvSpPr txBox="1"/>
      </xdr:nvSpPr>
      <xdr:spPr>
        <a:xfrm>
          <a:off x="2641111" y="1618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65224</xdr:rowOff>
    </xdr:from>
    <xdr:to>
      <xdr:col>10</xdr:col>
      <xdr:colOff>114300</xdr:colOff>
      <xdr:row>97</xdr:row>
      <xdr:rowOff>70844</xdr:rowOff>
    </xdr:to>
    <xdr:cxnSp macro="">
      <xdr:nvCxnSpPr>
        <xdr:cNvPr id="244" name="直線コネクタ 243"/>
        <xdr:cNvCxnSpPr/>
      </xdr:nvCxnSpPr>
      <xdr:spPr>
        <a:xfrm>
          <a:off x="1130300" y="16695874"/>
          <a:ext cx="889000" cy="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4308</xdr:rowOff>
    </xdr:from>
    <xdr:to>
      <xdr:col>10</xdr:col>
      <xdr:colOff>165100</xdr:colOff>
      <xdr:row>96</xdr:row>
      <xdr:rowOff>105908</xdr:rowOff>
    </xdr:to>
    <xdr:sp macro="" textlink="">
      <xdr:nvSpPr>
        <xdr:cNvPr id="245" name="フローチャート: 判断 244"/>
        <xdr:cNvSpPr/>
      </xdr:nvSpPr>
      <xdr:spPr>
        <a:xfrm>
          <a:off x="1968500" y="16463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122435</xdr:rowOff>
    </xdr:from>
    <xdr:ext cx="534377" cy="259045"/>
    <xdr:sp macro="" textlink="">
      <xdr:nvSpPr>
        <xdr:cNvPr id="246" name="テキスト ボックス 245"/>
        <xdr:cNvSpPr txBox="1"/>
      </xdr:nvSpPr>
      <xdr:spPr>
        <a:xfrm>
          <a:off x="1752111" y="16238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14939</xdr:rowOff>
    </xdr:from>
    <xdr:to>
      <xdr:col>6</xdr:col>
      <xdr:colOff>38100</xdr:colOff>
      <xdr:row>96</xdr:row>
      <xdr:rowOff>116539</xdr:rowOff>
    </xdr:to>
    <xdr:sp macro="" textlink="">
      <xdr:nvSpPr>
        <xdr:cNvPr id="247" name="フローチャート: 判断 246"/>
        <xdr:cNvSpPr/>
      </xdr:nvSpPr>
      <xdr:spPr>
        <a:xfrm>
          <a:off x="1079500" y="16474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133066</xdr:rowOff>
    </xdr:from>
    <xdr:ext cx="534377" cy="259045"/>
    <xdr:sp macro="" textlink="">
      <xdr:nvSpPr>
        <xdr:cNvPr id="248" name="テキスト ボックス 247"/>
        <xdr:cNvSpPr txBox="1"/>
      </xdr:nvSpPr>
      <xdr:spPr>
        <a:xfrm>
          <a:off x="863111" y="16249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171292</xdr:rowOff>
    </xdr:from>
    <xdr:to>
      <xdr:col>24</xdr:col>
      <xdr:colOff>114300</xdr:colOff>
      <xdr:row>97</xdr:row>
      <xdr:rowOff>101442</xdr:rowOff>
    </xdr:to>
    <xdr:sp macro="" textlink="">
      <xdr:nvSpPr>
        <xdr:cNvPr id="254" name="楕円 253"/>
        <xdr:cNvSpPr/>
      </xdr:nvSpPr>
      <xdr:spPr>
        <a:xfrm>
          <a:off x="4584700" y="1663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149719</xdr:rowOff>
    </xdr:from>
    <xdr:ext cx="534377" cy="259045"/>
    <xdr:sp macro="" textlink="">
      <xdr:nvSpPr>
        <xdr:cNvPr id="255" name="扶助費該当値テキスト"/>
        <xdr:cNvSpPr txBox="1"/>
      </xdr:nvSpPr>
      <xdr:spPr>
        <a:xfrm>
          <a:off x="4686300" y="1660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4414</xdr:rowOff>
    </xdr:from>
    <xdr:to>
      <xdr:col>20</xdr:col>
      <xdr:colOff>38100</xdr:colOff>
      <xdr:row>97</xdr:row>
      <xdr:rowOff>106014</xdr:rowOff>
    </xdr:to>
    <xdr:sp macro="" textlink="">
      <xdr:nvSpPr>
        <xdr:cNvPr id="256" name="楕円 255"/>
        <xdr:cNvSpPr/>
      </xdr:nvSpPr>
      <xdr:spPr>
        <a:xfrm>
          <a:off x="3746500" y="16635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97141</xdr:rowOff>
    </xdr:from>
    <xdr:ext cx="534377" cy="259045"/>
    <xdr:sp macro="" textlink="">
      <xdr:nvSpPr>
        <xdr:cNvPr id="257" name="テキスト ボックス 256"/>
        <xdr:cNvSpPr txBox="1"/>
      </xdr:nvSpPr>
      <xdr:spPr>
        <a:xfrm>
          <a:off x="3530111" y="1672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136964</xdr:rowOff>
    </xdr:from>
    <xdr:to>
      <xdr:col>15</xdr:col>
      <xdr:colOff>101600</xdr:colOff>
      <xdr:row>97</xdr:row>
      <xdr:rowOff>67114</xdr:rowOff>
    </xdr:to>
    <xdr:sp macro="" textlink="">
      <xdr:nvSpPr>
        <xdr:cNvPr id="258" name="楕円 257"/>
        <xdr:cNvSpPr/>
      </xdr:nvSpPr>
      <xdr:spPr>
        <a:xfrm>
          <a:off x="2857500" y="1659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58241</xdr:rowOff>
    </xdr:from>
    <xdr:ext cx="534377" cy="259045"/>
    <xdr:sp macro="" textlink="">
      <xdr:nvSpPr>
        <xdr:cNvPr id="259" name="テキスト ボックス 258"/>
        <xdr:cNvSpPr txBox="1"/>
      </xdr:nvSpPr>
      <xdr:spPr>
        <a:xfrm>
          <a:off x="2641111" y="1668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20044</xdr:rowOff>
    </xdr:from>
    <xdr:to>
      <xdr:col>10</xdr:col>
      <xdr:colOff>165100</xdr:colOff>
      <xdr:row>97</xdr:row>
      <xdr:rowOff>121644</xdr:rowOff>
    </xdr:to>
    <xdr:sp macro="" textlink="">
      <xdr:nvSpPr>
        <xdr:cNvPr id="260" name="楕円 259"/>
        <xdr:cNvSpPr/>
      </xdr:nvSpPr>
      <xdr:spPr>
        <a:xfrm>
          <a:off x="1968500" y="1665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112771</xdr:rowOff>
    </xdr:from>
    <xdr:ext cx="534377" cy="259045"/>
    <xdr:sp macro="" textlink="">
      <xdr:nvSpPr>
        <xdr:cNvPr id="261" name="テキスト ボックス 260"/>
        <xdr:cNvSpPr txBox="1"/>
      </xdr:nvSpPr>
      <xdr:spPr>
        <a:xfrm>
          <a:off x="1752111" y="16743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14424</xdr:rowOff>
    </xdr:from>
    <xdr:to>
      <xdr:col>6</xdr:col>
      <xdr:colOff>38100</xdr:colOff>
      <xdr:row>97</xdr:row>
      <xdr:rowOff>116024</xdr:rowOff>
    </xdr:to>
    <xdr:sp macro="" textlink="">
      <xdr:nvSpPr>
        <xdr:cNvPr id="262" name="楕円 261"/>
        <xdr:cNvSpPr/>
      </xdr:nvSpPr>
      <xdr:spPr>
        <a:xfrm>
          <a:off x="1079500" y="16645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107151</xdr:rowOff>
    </xdr:from>
    <xdr:ext cx="534377" cy="259045"/>
    <xdr:sp macro="" textlink="">
      <xdr:nvSpPr>
        <xdr:cNvPr id="263" name="テキスト ボックス 262"/>
        <xdr:cNvSpPr txBox="1"/>
      </xdr:nvSpPr>
      <xdr:spPr>
        <a:xfrm>
          <a:off x="863111" y="16737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5" name="テキスト ボックス 284"/>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98923</xdr:rowOff>
    </xdr:from>
    <xdr:to>
      <xdr:col>54</xdr:col>
      <xdr:colOff>189865</xdr:colOff>
      <xdr:row>38</xdr:row>
      <xdr:rowOff>137099</xdr:rowOff>
    </xdr:to>
    <xdr:cxnSp macro="">
      <xdr:nvCxnSpPr>
        <xdr:cNvPr id="287" name="直線コネクタ 286"/>
        <xdr:cNvCxnSpPr/>
      </xdr:nvCxnSpPr>
      <xdr:spPr>
        <a:xfrm flipV="1">
          <a:off x="10475595" y="5413873"/>
          <a:ext cx="1270" cy="1238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140926</xdr:rowOff>
    </xdr:from>
    <xdr:ext cx="534377" cy="259045"/>
    <xdr:sp macro="" textlink="">
      <xdr:nvSpPr>
        <xdr:cNvPr id="288" name="補助費等最小値テキスト"/>
        <xdr:cNvSpPr txBox="1"/>
      </xdr:nvSpPr>
      <xdr:spPr>
        <a:xfrm>
          <a:off x="10528300" y="665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137099</xdr:rowOff>
    </xdr:from>
    <xdr:to>
      <xdr:col>55</xdr:col>
      <xdr:colOff>88900</xdr:colOff>
      <xdr:row>38</xdr:row>
      <xdr:rowOff>137099</xdr:rowOff>
    </xdr:to>
    <xdr:cxnSp macro="">
      <xdr:nvCxnSpPr>
        <xdr:cNvPr id="289" name="直線コネクタ 288"/>
        <xdr:cNvCxnSpPr/>
      </xdr:nvCxnSpPr>
      <xdr:spPr>
        <a:xfrm>
          <a:off x="10388600" y="665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45600</xdr:rowOff>
    </xdr:from>
    <xdr:ext cx="599010" cy="259045"/>
    <xdr:sp macro="" textlink="">
      <xdr:nvSpPr>
        <xdr:cNvPr id="290" name="補助費等最大値テキスト"/>
        <xdr:cNvSpPr txBox="1"/>
      </xdr:nvSpPr>
      <xdr:spPr>
        <a:xfrm>
          <a:off x="10528300" y="5189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98923</xdr:rowOff>
    </xdr:from>
    <xdr:to>
      <xdr:col>55</xdr:col>
      <xdr:colOff>88900</xdr:colOff>
      <xdr:row>31</xdr:row>
      <xdr:rowOff>98923</xdr:rowOff>
    </xdr:to>
    <xdr:cxnSp macro="">
      <xdr:nvCxnSpPr>
        <xdr:cNvPr id="291" name="直線コネクタ 290"/>
        <xdr:cNvCxnSpPr/>
      </xdr:nvCxnSpPr>
      <xdr:spPr>
        <a:xfrm>
          <a:off x="10388600" y="5413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139624</xdr:rowOff>
    </xdr:from>
    <xdr:to>
      <xdr:col>55</xdr:col>
      <xdr:colOff>0</xdr:colOff>
      <xdr:row>37</xdr:row>
      <xdr:rowOff>156866</xdr:rowOff>
    </xdr:to>
    <xdr:cxnSp macro="">
      <xdr:nvCxnSpPr>
        <xdr:cNvPr id="292" name="直線コネクタ 291"/>
        <xdr:cNvCxnSpPr/>
      </xdr:nvCxnSpPr>
      <xdr:spPr>
        <a:xfrm flipV="1">
          <a:off x="9639300" y="6483274"/>
          <a:ext cx="838200" cy="17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171032</xdr:rowOff>
    </xdr:from>
    <xdr:ext cx="599010" cy="259045"/>
    <xdr:sp macro="" textlink="">
      <xdr:nvSpPr>
        <xdr:cNvPr id="293" name="補助費等平均値テキスト"/>
        <xdr:cNvSpPr txBox="1"/>
      </xdr:nvSpPr>
      <xdr:spPr>
        <a:xfrm>
          <a:off x="10528300" y="61717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148155</xdr:rowOff>
    </xdr:from>
    <xdr:to>
      <xdr:col>55</xdr:col>
      <xdr:colOff>50800</xdr:colOff>
      <xdr:row>37</xdr:row>
      <xdr:rowOff>78305</xdr:rowOff>
    </xdr:to>
    <xdr:sp macro="" textlink="">
      <xdr:nvSpPr>
        <xdr:cNvPr id="294" name="フローチャート: 判断 293"/>
        <xdr:cNvSpPr/>
      </xdr:nvSpPr>
      <xdr:spPr>
        <a:xfrm>
          <a:off x="104267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156866</xdr:rowOff>
    </xdr:from>
    <xdr:to>
      <xdr:col>50</xdr:col>
      <xdr:colOff>114300</xdr:colOff>
      <xdr:row>37</xdr:row>
      <xdr:rowOff>169446</xdr:rowOff>
    </xdr:to>
    <xdr:cxnSp macro="">
      <xdr:nvCxnSpPr>
        <xdr:cNvPr id="295" name="直線コネクタ 294"/>
        <xdr:cNvCxnSpPr/>
      </xdr:nvCxnSpPr>
      <xdr:spPr>
        <a:xfrm flipV="1">
          <a:off x="8750300" y="6500516"/>
          <a:ext cx="889000" cy="12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134586</xdr:rowOff>
    </xdr:from>
    <xdr:to>
      <xdr:col>50</xdr:col>
      <xdr:colOff>165100</xdr:colOff>
      <xdr:row>37</xdr:row>
      <xdr:rowOff>64736</xdr:rowOff>
    </xdr:to>
    <xdr:sp macro="" textlink="">
      <xdr:nvSpPr>
        <xdr:cNvPr id="296" name="フローチャート: 判断 295"/>
        <xdr:cNvSpPr/>
      </xdr:nvSpPr>
      <xdr:spPr>
        <a:xfrm>
          <a:off x="9588500" y="630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81263</xdr:rowOff>
    </xdr:from>
    <xdr:ext cx="599010" cy="259045"/>
    <xdr:sp macro="" textlink="">
      <xdr:nvSpPr>
        <xdr:cNvPr id="297" name="テキスト ボックス 296"/>
        <xdr:cNvSpPr txBox="1"/>
      </xdr:nvSpPr>
      <xdr:spPr>
        <a:xfrm>
          <a:off x="9339795" y="6082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146400</xdr:rowOff>
    </xdr:from>
    <xdr:to>
      <xdr:col>45</xdr:col>
      <xdr:colOff>177800</xdr:colOff>
      <xdr:row>37</xdr:row>
      <xdr:rowOff>169446</xdr:rowOff>
    </xdr:to>
    <xdr:cxnSp macro="">
      <xdr:nvCxnSpPr>
        <xdr:cNvPr id="298" name="直線コネクタ 297"/>
        <xdr:cNvCxnSpPr/>
      </xdr:nvCxnSpPr>
      <xdr:spPr>
        <a:xfrm>
          <a:off x="7861300" y="6490050"/>
          <a:ext cx="889000" cy="23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162862</xdr:rowOff>
    </xdr:from>
    <xdr:to>
      <xdr:col>46</xdr:col>
      <xdr:colOff>38100</xdr:colOff>
      <xdr:row>37</xdr:row>
      <xdr:rowOff>93012</xdr:rowOff>
    </xdr:to>
    <xdr:sp macro="" textlink="">
      <xdr:nvSpPr>
        <xdr:cNvPr id="299" name="フローチャート: 判断 298"/>
        <xdr:cNvSpPr/>
      </xdr:nvSpPr>
      <xdr:spPr>
        <a:xfrm>
          <a:off x="8699500" y="6335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109539</xdr:rowOff>
    </xdr:from>
    <xdr:ext cx="599010" cy="259045"/>
    <xdr:sp macro="" textlink="">
      <xdr:nvSpPr>
        <xdr:cNvPr id="300" name="テキスト ボックス 299"/>
        <xdr:cNvSpPr txBox="1"/>
      </xdr:nvSpPr>
      <xdr:spPr>
        <a:xfrm>
          <a:off x="8450795" y="6110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146400</xdr:rowOff>
    </xdr:from>
    <xdr:to>
      <xdr:col>41</xdr:col>
      <xdr:colOff>50800</xdr:colOff>
      <xdr:row>38</xdr:row>
      <xdr:rowOff>1159</xdr:rowOff>
    </xdr:to>
    <xdr:cxnSp macro="">
      <xdr:nvCxnSpPr>
        <xdr:cNvPr id="301" name="直線コネクタ 300"/>
        <xdr:cNvCxnSpPr/>
      </xdr:nvCxnSpPr>
      <xdr:spPr>
        <a:xfrm flipV="1">
          <a:off x="6972300" y="6490050"/>
          <a:ext cx="889000" cy="26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2137</xdr:rowOff>
    </xdr:from>
    <xdr:to>
      <xdr:col>41</xdr:col>
      <xdr:colOff>101600</xdr:colOff>
      <xdr:row>37</xdr:row>
      <xdr:rowOff>103737</xdr:rowOff>
    </xdr:to>
    <xdr:sp macro="" textlink="">
      <xdr:nvSpPr>
        <xdr:cNvPr id="302" name="フローチャート: 判断 301"/>
        <xdr:cNvSpPr/>
      </xdr:nvSpPr>
      <xdr:spPr>
        <a:xfrm>
          <a:off x="7810500" y="634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120264</xdr:rowOff>
    </xdr:from>
    <xdr:ext cx="599010" cy="259045"/>
    <xdr:sp macro="" textlink="">
      <xdr:nvSpPr>
        <xdr:cNvPr id="303" name="テキスト ボックス 302"/>
        <xdr:cNvSpPr txBox="1"/>
      </xdr:nvSpPr>
      <xdr:spPr>
        <a:xfrm>
          <a:off x="7561795" y="612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13572</xdr:rowOff>
    </xdr:from>
    <xdr:to>
      <xdr:col>36</xdr:col>
      <xdr:colOff>165100</xdr:colOff>
      <xdr:row>37</xdr:row>
      <xdr:rowOff>115172</xdr:rowOff>
    </xdr:to>
    <xdr:sp macro="" textlink="">
      <xdr:nvSpPr>
        <xdr:cNvPr id="304" name="フローチャート: 判断 303"/>
        <xdr:cNvSpPr/>
      </xdr:nvSpPr>
      <xdr:spPr>
        <a:xfrm>
          <a:off x="6921500" y="63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131699</xdr:rowOff>
    </xdr:from>
    <xdr:ext cx="599010" cy="259045"/>
    <xdr:sp macro="" textlink="">
      <xdr:nvSpPr>
        <xdr:cNvPr id="305" name="テキスト ボックス 304"/>
        <xdr:cNvSpPr txBox="1"/>
      </xdr:nvSpPr>
      <xdr:spPr>
        <a:xfrm>
          <a:off x="6672795" y="61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88824</xdr:rowOff>
    </xdr:from>
    <xdr:to>
      <xdr:col>55</xdr:col>
      <xdr:colOff>50800</xdr:colOff>
      <xdr:row>38</xdr:row>
      <xdr:rowOff>18974</xdr:rowOff>
    </xdr:to>
    <xdr:sp macro="" textlink="">
      <xdr:nvSpPr>
        <xdr:cNvPr id="311" name="楕円 310"/>
        <xdr:cNvSpPr/>
      </xdr:nvSpPr>
      <xdr:spPr>
        <a:xfrm>
          <a:off x="10426700" y="643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67251</xdr:rowOff>
    </xdr:from>
    <xdr:ext cx="599010" cy="259045"/>
    <xdr:sp macro="" textlink="">
      <xdr:nvSpPr>
        <xdr:cNvPr id="312" name="補助費等該当値テキスト"/>
        <xdr:cNvSpPr txBox="1"/>
      </xdr:nvSpPr>
      <xdr:spPr>
        <a:xfrm>
          <a:off x="10528300" y="6410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106066</xdr:rowOff>
    </xdr:from>
    <xdr:to>
      <xdr:col>50</xdr:col>
      <xdr:colOff>165100</xdr:colOff>
      <xdr:row>38</xdr:row>
      <xdr:rowOff>36216</xdr:rowOff>
    </xdr:to>
    <xdr:sp macro="" textlink="">
      <xdr:nvSpPr>
        <xdr:cNvPr id="313" name="楕円 312"/>
        <xdr:cNvSpPr/>
      </xdr:nvSpPr>
      <xdr:spPr>
        <a:xfrm>
          <a:off x="9588500" y="6449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27343</xdr:rowOff>
    </xdr:from>
    <xdr:ext cx="599010" cy="259045"/>
    <xdr:sp macro="" textlink="">
      <xdr:nvSpPr>
        <xdr:cNvPr id="314" name="テキスト ボックス 313"/>
        <xdr:cNvSpPr txBox="1"/>
      </xdr:nvSpPr>
      <xdr:spPr>
        <a:xfrm>
          <a:off x="9339795" y="6542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118647</xdr:rowOff>
    </xdr:from>
    <xdr:to>
      <xdr:col>46</xdr:col>
      <xdr:colOff>38100</xdr:colOff>
      <xdr:row>38</xdr:row>
      <xdr:rowOff>48797</xdr:rowOff>
    </xdr:to>
    <xdr:sp macro="" textlink="">
      <xdr:nvSpPr>
        <xdr:cNvPr id="315" name="楕円 314"/>
        <xdr:cNvSpPr/>
      </xdr:nvSpPr>
      <xdr:spPr>
        <a:xfrm>
          <a:off x="8699500" y="646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39923</xdr:rowOff>
    </xdr:from>
    <xdr:ext cx="599010" cy="259045"/>
    <xdr:sp macro="" textlink="">
      <xdr:nvSpPr>
        <xdr:cNvPr id="316" name="テキスト ボックス 315"/>
        <xdr:cNvSpPr txBox="1"/>
      </xdr:nvSpPr>
      <xdr:spPr>
        <a:xfrm>
          <a:off x="8450795" y="6555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95600</xdr:rowOff>
    </xdr:from>
    <xdr:to>
      <xdr:col>41</xdr:col>
      <xdr:colOff>101600</xdr:colOff>
      <xdr:row>38</xdr:row>
      <xdr:rowOff>25750</xdr:rowOff>
    </xdr:to>
    <xdr:sp macro="" textlink="">
      <xdr:nvSpPr>
        <xdr:cNvPr id="317" name="楕円 316"/>
        <xdr:cNvSpPr/>
      </xdr:nvSpPr>
      <xdr:spPr>
        <a:xfrm>
          <a:off x="7810500" y="64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16877</xdr:rowOff>
    </xdr:from>
    <xdr:ext cx="599010" cy="259045"/>
    <xdr:sp macro="" textlink="">
      <xdr:nvSpPr>
        <xdr:cNvPr id="318" name="テキスト ボックス 317"/>
        <xdr:cNvSpPr txBox="1"/>
      </xdr:nvSpPr>
      <xdr:spPr>
        <a:xfrm>
          <a:off x="7561795" y="6531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121809</xdr:rowOff>
    </xdr:from>
    <xdr:to>
      <xdr:col>36</xdr:col>
      <xdr:colOff>165100</xdr:colOff>
      <xdr:row>38</xdr:row>
      <xdr:rowOff>51959</xdr:rowOff>
    </xdr:to>
    <xdr:sp macro="" textlink="">
      <xdr:nvSpPr>
        <xdr:cNvPr id="319" name="楕円 318"/>
        <xdr:cNvSpPr/>
      </xdr:nvSpPr>
      <xdr:spPr>
        <a:xfrm>
          <a:off x="6921500" y="646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43086</xdr:rowOff>
    </xdr:from>
    <xdr:ext cx="599010" cy="259045"/>
    <xdr:sp macro="" textlink="">
      <xdr:nvSpPr>
        <xdr:cNvPr id="320" name="テキスト ボックス 319"/>
        <xdr:cNvSpPr txBox="1"/>
      </xdr:nvSpPr>
      <xdr:spPr>
        <a:xfrm>
          <a:off x="6672795" y="6558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4" name="テキスト ボックス 333"/>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6" name="テキスト ボックス 335"/>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8" name="テキスト ボックス 337"/>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74945</xdr:rowOff>
    </xdr:from>
    <xdr:to>
      <xdr:col>54</xdr:col>
      <xdr:colOff>189865</xdr:colOff>
      <xdr:row>58</xdr:row>
      <xdr:rowOff>123073</xdr:rowOff>
    </xdr:to>
    <xdr:cxnSp macro="">
      <xdr:nvCxnSpPr>
        <xdr:cNvPr id="342" name="直線コネクタ 341"/>
        <xdr:cNvCxnSpPr/>
      </xdr:nvCxnSpPr>
      <xdr:spPr>
        <a:xfrm flipV="1">
          <a:off x="10475595" y="8818895"/>
          <a:ext cx="1270" cy="1248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126900</xdr:rowOff>
    </xdr:from>
    <xdr:ext cx="534377" cy="259045"/>
    <xdr:sp macro="" textlink="">
      <xdr:nvSpPr>
        <xdr:cNvPr id="343" name="普通建設事業費最小値テキスト"/>
        <xdr:cNvSpPr txBox="1"/>
      </xdr:nvSpPr>
      <xdr:spPr>
        <a:xfrm>
          <a:off x="10528300" y="1007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123073</xdr:rowOff>
    </xdr:from>
    <xdr:to>
      <xdr:col>55</xdr:col>
      <xdr:colOff>88900</xdr:colOff>
      <xdr:row>58</xdr:row>
      <xdr:rowOff>123073</xdr:rowOff>
    </xdr:to>
    <xdr:cxnSp macro="">
      <xdr:nvCxnSpPr>
        <xdr:cNvPr id="344" name="直線コネクタ 343"/>
        <xdr:cNvCxnSpPr/>
      </xdr:nvCxnSpPr>
      <xdr:spPr>
        <a:xfrm>
          <a:off x="10388600" y="10067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21622</xdr:rowOff>
    </xdr:from>
    <xdr:ext cx="690189" cy="259045"/>
    <xdr:sp macro="" textlink="">
      <xdr:nvSpPr>
        <xdr:cNvPr id="345" name="普通建設事業費最大値テキスト"/>
        <xdr:cNvSpPr txBox="1"/>
      </xdr:nvSpPr>
      <xdr:spPr>
        <a:xfrm>
          <a:off x="10528300" y="85941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2,766,633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74945</xdr:rowOff>
    </xdr:from>
    <xdr:to>
      <xdr:col>55</xdr:col>
      <xdr:colOff>88900</xdr:colOff>
      <xdr:row>51</xdr:row>
      <xdr:rowOff>74945</xdr:rowOff>
    </xdr:to>
    <xdr:cxnSp macro="">
      <xdr:nvCxnSpPr>
        <xdr:cNvPr id="346" name="直線コネクタ 345"/>
        <xdr:cNvCxnSpPr/>
      </xdr:nvCxnSpPr>
      <xdr:spPr>
        <a:xfrm>
          <a:off x="10388600" y="8818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76749</xdr:rowOff>
    </xdr:from>
    <xdr:to>
      <xdr:col>55</xdr:col>
      <xdr:colOff>0</xdr:colOff>
      <xdr:row>58</xdr:row>
      <xdr:rowOff>96151</xdr:rowOff>
    </xdr:to>
    <xdr:cxnSp macro="">
      <xdr:nvCxnSpPr>
        <xdr:cNvPr id="347" name="直線コネクタ 346"/>
        <xdr:cNvCxnSpPr/>
      </xdr:nvCxnSpPr>
      <xdr:spPr>
        <a:xfrm flipV="1">
          <a:off x="9639300" y="10020849"/>
          <a:ext cx="838200" cy="19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159060</xdr:rowOff>
    </xdr:from>
    <xdr:ext cx="599010" cy="259045"/>
    <xdr:sp macro="" textlink="">
      <xdr:nvSpPr>
        <xdr:cNvPr id="348" name="普通建設事業費平均値テキスト"/>
        <xdr:cNvSpPr txBox="1"/>
      </xdr:nvSpPr>
      <xdr:spPr>
        <a:xfrm>
          <a:off x="10528300" y="97602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136183</xdr:rowOff>
    </xdr:from>
    <xdr:to>
      <xdr:col>55</xdr:col>
      <xdr:colOff>50800</xdr:colOff>
      <xdr:row>58</xdr:row>
      <xdr:rowOff>66333</xdr:rowOff>
    </xdr:to>
    <xdr:sp macro="" textlink="">
      <xdr:nvSpPr>
        <xdr:cNvPr id="349" name="フローチャート: 判断 348"/>
        <xdr:cNvSpPr/>
      </xdr:nvSpPr>
      <xdr:spPr>
        <a:xfrm>
          <a:off x="10426700" y="9908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78840</xdr:rowOff>
    </xdr:from>
    <xdr:to>
      <xdr:col>50</xdr:col>
      <xdr:colOff>114300</xdr:colOff>
      <xdr:row>58</xdr:row>
      <xdr:rowOff>96151</xdr:rowOff>
    </xdr:to>
    <xdr:cxnSp macro="">
      <xdr:nvCxnSpPr>
        <xdr:cNvPr id="350" name="直線コネクタ 349"/>
        <xdr:cNvCxnSpPr/>
      </xdr:nvCxnSpPr>
      <xdr:spPr>
        <a:xfrm>
          <a:off x="8750300" y="10022940"/>
          <a:ext cx="889000" cy="17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127226</xdr:rowOff>
    </xdr:from>
    <xdr:to>
      <xdr:col>50</xdr:col>
      <xdr:colOff>165100</xdr:colOff>
      <xdr:row>58</xdr:row>
      <xdr:rowOff>57376</xdr:rowOff>
    </xdr:to>
    <xdr:sp macro="" textlink="">
      <xdr:nvSpPr>
        <xdr:cNvPr id="351" name="フローチャート: 判断 350"/>
        <xdr:cNvSpPr/>
      </xdr:nvSpPr>
      <xdr:spPr>
        <a:xfrm>
          <a:off x="9588500" y="989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73903</xdr:rowOff>
    </xdr:from>
    <xdr:ext cx="599010" cy="259045"/>
    <xdr:sp macro="" textlink="">
      <xdr:nvSpPr>
        <xdr:cNvPr id="352" name="テキスト ボックス 351"/>
        <xdr:cNvSpPr txBox="1"/>
      </xdr:nvSpPr>
      <xdr:spPr>
        <a:xfrm>
          <a:off x="9339795" y="9675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74359</xdr:rowOff>
    </xdr:from>
    <xdr:to>
      <xdr:col>45</xdr:col>
      <xdr:colOff>177800</xdr:colOff>
      <xdr:row>58</xdr:row>
      <xdr:rowOff>78840</xdr:rowOff>
    </xdr:to>
    <xdr:cxnSp macro="">
      <xdr:nvCxnSpPr>
        <xdr:cNvPr id="353" name="直線コネクタ 352"/>
        <xdr:cNvCxnSpPr/>
      </xdr:nvCxnSpPr>
      <xdr:spPr>
        <a:xfrm>
          <a:off x="7861300" y="10018459"/>
          <a:ext cx="889000" cy="4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126873</xdr:rowOff>
    </xdr:from>
    <xdr:to>
      <xdr:col>46</xdr:col>
      <xdr:colOff>38100</xdr:colOff>
      <xdr:row>58</xdr:row>
      <xdr:rowOff>57023</xdr:rowOff>
    </xdr:to>
    <xdr:sp macro="" textlink="">
      <xdr:nvSpPr>
        <xdr:cNvPr id="354" name="フローチャート: 判断 353"/>
        <xdr:cNvSpPr/>
      </xdr:nvSpPr>
      <xdr:spPr>
        <a:xfrm>
          <a:off x="8699500" y="989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73550</xdr:rowOff>
    </xdr:from>
    <xdr:ext cx="599010" cy="259045"/>
    <xdr:sp macro="" textlink="">
      <xdr:nvSpPr>
        <xdr:cNvPr id="355" name="テキスト ボックス 354"/>
        <xdr:cNvSpPr txBox="1"/>
      </xdr:nvSpPr>
      <xdr:spPr>
        <a:xfrm>
          <a:off x="8450795" y="9674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74359</xdr:rowOff>
    </xdr:from>
    <xdr:to>
      <xdr:col>41</xdr:col>
      <xdr:colOff>50800</xdr:colOff>
      <xdr:row>58</xdr:row>
      <xdr:rowOff>94107</xdr:rowOff>
    </xdr:to>
    <xdr:cxnSp macro="">
      <xdr:nvCxnSpPr>
        <xdr:cNvPr id="356" name="直線コネクタ 355"/>
        <xdr:cNvCxnSpPr/>
      </xdr:nvCxnSpPr>
      <xdr:spPr>
        <a:xfrm flipV="1">
          <a:off x="6972300" y="10018459"/>
          <a:ext cx="889000" cy="19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132124</xdr:rowOff>
    </xdr:from>
    <xdr:to>
      <xdr:col>41</xdr:col>
      <xdr:colOff>101600</xdr:colOff>
      <xdr:row>58</xdr:row>
      <xdr:rowOff>62274</xdr:rowOff>
    </xdr:to>
    <xdr:sp macro="" textlink="">
      <xdr:nvSpPr>
        <xdr:cNvPr id="357" name="フローチャート: 判断 356"/>
        <xdr:cNvSpPr/>
      </xdr:nvSpPr>
      <xdr:spPr>
        <a:xfrm>
          <a:off x="7810500" y="9904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78801</xdr:rowOff>
    </xdr:from>
    <xdr:ext cx="599010" cy="259045"/>
    <xdr:sp macro="" textlink="">
      <xdr:nvSpPr>
        <xdr:cNvPr id="358" name="テキスト ボックス 357"/>
        <xdr:cNvSpPr txBox="1"/>
      </xdr:nvSpPr>
      <xdr:spPr>
        <a:xfrm>
          <a:off x="7561795" y="9680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108097</xdr:rowOff>
    </xdr:from>
    <xdr:to>
      <xdr:col>36</xdr:col>
      <xdr:colOff>165100</xdr:colOff>
      <xdr:row>58</xdr:row>
      <xdr:rowOff>38247</xdr:rowOff>
    </xdr:to>
    <xdr:sp macro="" textlink="">
      <xdr:nvSpPr>
        <xdr:cNvPr id="359" name="フローチャート: 判断 358"/>
        <xdr:cNvSpPr/>
      </xdr:nvSpPr>
      <xdr:spPr>
        <a:xfrm>
          <a:off x="6921500" y="9880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54774</xdr:rowOff>
    </xdr:from>
    <xdr:ext cx="599010" cy="259045"/>
    <xdr:sp macro="" textlink="">
      <xdr:nvSpPr>
        <xdr:cNvPr id="360" name="テキスト ボックス 359"/>
        <xdr:cNvSpPr txBox="1"/>
      </xdr:nvSpPr>
      <xdr:spPr>
        <a:xfrm>
          <a:off x="6672795" y="9655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25949</xdr:rowOff>
    </xdr:from>
    <xdr:to>
      <xdr:col>55</xdr:col>
      <xdr:colOff>50800</xdr:colOff>
      <xdr:row>58</xdr:row>
      <xdr:rowOff>127549</xdr:rowOff>
    </xdr:to>
    <xdr:sp macro="" textlink="">
      <xdr:nvSpPr>
        <xdr:cNvPr id="366" name="楕円 365"/>
        <xdr:cNvSpPr/>
      </xdr:nvSpPr>
      <xdr:spPr>
        <a:xfrm>
          <a:off x="10426700" y="9970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114610</xdr:rowOff>
    </xdr:from>
    <xdr:ext cx="599010" cy="259045"/>
    <xdr:sp macro="" textlink="">
      <xdr:nvSpPr>
        <xdr:cNvPr id="367" name="普通建設事業費該当値テキスト"/>
        <xdr:cNvSpPr txBox="1"/>
      </xdr:nvSpPr>
      <xdr:spPr>
        <a:xfrm>
          <a:off x="10528300" y="9887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45351</xdr:rowOff>
    </xdr:from>
    <xdr:to>
      <xdr:col>50</xdr:col>
      <xdr:colOff>165100</xdr:colOff>
      <xdr:row>58</xdr:row>
      <xdr:rowOff>146951</xdr:rowOff>
    </xdr:to>
    <xdr:sp macro="" textlink="">
      <xdr:nvSpPr>
        <xdr:cNvPr id="368" name="楕円 367"/>
        <xdr:cNvSpPr/>
      </xdr:nvSpPr>
      <xdr:spPr>
        <a:xfrm>
          <a:off x="9588500" y="9989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138078</xdr:rowOff>
    </xdr:from>
    <xdr:ext cx="534377" cy="259045"/>
    <xdr:sp macro="" textlink="">
      <xdr:nvSpPr>
        <xdr:cNvPr id="369" name="テキスト ボックス 368"/>
        <xdr:cNvSpPr txBox="1"/>
      </xdr:nvSpPr>
      <xdr:spPr>
        <a:xfrm>
          <a:off x="9372111" y="10082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28040</xdr:rowOff>
    </xdr:from>
    <xdr:to>
      <xdr:col>46</xdr:col>
      <xdr:colOff>38100</xdr:colOff>
      <xdr:row>58</xdr:row>
      <xdr:rowOff>129640</xdr:rowOff>
    </xdr:to>
    <xdr:sp macro="" textlink="">
      <xdr:nvSpPr>
        <xdr:cNvPr id="370" name="楕円 369"/>
        <xdr:cNvSpPr/>
      </xdr:nvSpPr>
      <xdr:spPr>
        <a:xfrm>
          <a:off x="8699500" y="997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120767</xdr:rowOff>
    </xdr:from>
    <xdr:ext cx="599010" cy="259045"/>
    <xdr:sp macro="" textlink="">
      <xdr:nvSpPr>
        <xdr:cNvPr id="371" name="テキスト ボックス 370"/>
        <xdr:cNvSpPr txBox="1"/>
      </xdr:nvSpPr>
      <xdr:spPr>
        <a:xfrm>
          <a:off x="8450795" y="10064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23559</xdr:rowOff>
    </xdr:from>
    <xdr:to>
      <xdr:col>41</xdr:col>
      <xdr:colOff>101600</xdr:colOff>
      <xdr:row>58</xdr:row>
      <xdr:rowOff>125159</xdr:rowOff>
    </xdr:to>
    <xdr:sp macro="" textlink="">
      <xdr:nvSpPr>
        <xdr:cNvPr id="372" name="楕円 371"/>
        <xdr:cNvSpPr/>
      </xdr:nvSpPr>
      <xdr:spPr>
        <a:xfrm>
          <a:off x="7810500" y="9967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116286</xdr:rowOff>
    </xdr:from>
    <xdr:ext cx="599010" cy="259045"/>
    <xdr:sp macro="" textlink="">
      <xdr:nvSpPr>
        <xdr:cNvPr id="373" name="テキスト ボックス 372"/>
        <xdr:cNvSpPr txBox="1"/>
      </xdr:nvSpPr>
      <xdr:spPr>
        <a:xfrm>
          <a:off x="7561795" y="10060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43307</xdr:rowOff>
    </xdr:from>
    <xdr:to>
      <xdr:col>36</xdr:col>
      <xdr:colOff>165100</xdr:colOff>
      <xdr:row>58</xdr:row>
      <xdr:rowOff>144907</xdr:rowOff>
    </xdr:to>
    <xdr:sp macro="" textlink="">
      <xdr:nvSpPr>
        <xdr:cNvPr id="374" name="楕円 373"/>
        <xdr:cNvSpPr/>
      </xdr:nvSpPr>
      <xdr:spPr>
        <a:xfrm>
          <a:off x="6921500" y="998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136034</xdr:rowOff>
    </xdr:from>
    <xdr:ext cx="534377" cy="259045"/>
    <xdr:sp macro="" textlink="">
      <xdr:nvSpPr>
        <xdr:cNvPr id="375" name="テキスト ボックス 374"/>
        <xdr:cNvSpPr txBox="1"/>
      </xdr:nvSpPr>
      <xdr:spPr>
        <a:xfrm>
          <a:off x="6705111" y="10080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5" name="テキスト ボックス 394"/>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56104</xdr:rowOff>
    </xdr:from>
    <xdr:to>
      <xdr:col>54</xdr:col>
      <xdr:colOff>189865</xdr:colOff>
      <xdr:row>79</xdr:row>
      <xdr:rowOff>44450</xdr:rowOff>
    </xdr:to>
    <xdr:cxnSp macro="">
      <xdr:nvCxnSpPr>
        <xdr:cNvPr id="399" name="直線コネクタ 398"/>
        <xdr:cNvCxnSpPr/>
      </xdr:nvCxnSpPr>
      <xdr:spPr>
        <a:xfrm flipV="1">
          <a:off x="10475595" y="12229054"/>
          <a:ext cx="1270" cy="1359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2781</xdr:rowOff>
    </xdr:from>
    <xdr:ext cx="690189" cy="259045"/>
    <xdr:sp macro="" textlink="">
      <xdr:nvSpPr>
        <xdr:cNvPr id="402" name="普通建設事業費 （ うち新規整備　）最大値テキスト"/>
        <xdr:cNvSpPr txBox="1"/>
      </xdr:nvSpPr>
      <xdr:spPr>
        <a:xfrm>
          <a:off x="10528300" y="1200428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56104</xdr:rowOff>
    </xdr:from>
    <xdr:to>
      <xdr:col>55</xdr:col>
      <xdr:colOff>88900</xdr:colOff>
      <xdr:row>71</xdr:row>
      <xdr:rowOff>56104</xdr:rowOff>
    </xdr:to>
    <xdr:cxnSp macro="">
      <xdr:nvCxnSpPr>
        <xdr:cNvPr id="403" name="直線コネクタ 402"/>
        <xdr:cNvCxnSpPr/>
      </xdr:nvCxnSpPr>
      <xdr:spPr>
        <a:xfrm>
          <a:off x="10388600" y="12229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36582</xdr:rowOff>
    </xdr:from>
    <xdr:to>
      <xdr:col>55</xdr:col>
      <xdr:colOff>0</xdr:colOff>
      <xdr:row>79</xdr:row>
      <xdr:rowOff>43813</xdr:rowOff>
    </xdr:to>
    <xdr:cxnSp macro="">
      <xdr:nvCxnSpPr>
        <xdr:cNvPr id="404" name="直線コネクタ 403"/>
        <xdr:cNvCxnSpPr/>
      </xdr:nvCxnSpPr>
      <xdr:spPr>
        <a:xfrm>
          <a:off x="9639300" y="13581132"/>
          <a:ext cx="838200" cy="7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99516</xdr:rowOff>
    </xdr:from>
    <xdr:ext cx="534377" cy="259045"/>
    <xdr:sp macro="" textlink="">
      <xdr:nvSpPr>
        <xdr:cNvPr id="405" name="普通建設事業費 （ うち新規整備　）平均値テキスト"/>
        <xdr:cNvSpPr txBox="1"/>
      </xdr:nvSpPr>
      <xdr:spPr>
        <a:xfrm>
          <a:off x="10528300" y="13301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76639</xdr:rowOff>
    </xdr:from>
    <xdr:to>
      <xdr:col>55</xdr:col>
      <xdr:colOff>50800</xdr:colOff>
      <xdr:row>79</xdr:row>
      <xdr:rowOff>6789</xdr:rowOff>
    </xdr:to>
    <xdr:sp macro="" textlink="">
      <xdr:nvSpPr>
        <xdr:cNvPr id="406" name="フローチャート: 判断 405"/>
        <xdr:cNvSpPr/>
      </xdr:nvSpPr>
      <xdr:spPr>
        <a:xfrm>
          <a:off x="10426700" y="1344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35195</xdr:rowOff>
    </xdr:from>
    <xdr:to>
      <xdr:col>50</xdr:col>
      <xdr:colOff>114300</xdr:colOff>
      <xdr:row>79</xdr:row>
      <xdr:rowOff>36582</xdr:rowOff>
    </xdr:to>
    <xdr:cxnSp macro="">
      <xdr:nvCxnSpPr>
        <xdr:cNvPr id="407" name="直線コネクタ 406"/>
        <xdr:cNvCxnSpPr/>
      </xdr:nvCxnSpPr>
      <xdr:spPr>
        <a:xfrm>
          <a:off x="8750300" y="13579745"/>
          <a:ext cx="889000" cy="1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65376</xdr:rowOff>
    </xdr:from>
    <xdr:to>
      <xdr:col>50</xdr:col>
      <xdr:colOff>165100</xdr:colOff>
      <xdr:row>78</xdr:row>
      <xdr:rowOff>166976</xdr:rowOff>
    </xdr:to>
    <xdr:sp macro="" textlink="">
      <xdr:nvSpPr>
        <xdr:cNvPr id="408" name="フローチャート: 判断 407"/>
        <xdr:cNvSpPr/>
      </xdr:nvSpPr>
      <xdr:spPr>
        <a:xfrm>
          <a:off x="9588500" y="1343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12053</xdr:rowOff>
    </xdr:from>
    <xdr:ext cx="534377" cy="259045"/>
    <xdr:sp macro="" textlink="">
      <xdr:nvSpPr>
        <xdr:cNvPr id="409" name="テキスト ボックス 408"/>
        <xdr:cNvSpPr txBox="1"/>
      </xdr:nvSpPr>
      <xdr:spPr>
        <a:xfrm>
          <a:off x="9372111" y="13213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164883</xdr:rowOff>
    </xdr:from>
    <xdr:to>
      <xdr:col>45</xdr:col>
      <xdr:colOff>177800</xdr:colOff>
      <xdr:row>79</xdr:row>
      <xdr:rowOff>35195</xdr:rowOff>
    </xdr:to>
    <xdr:cxnSp macro="">
      <xdr:nvCxnSpPr>
        <xdr:cNvPr id="410" name="直線コネクタ 409"/>
        <xdr:cNvCxnSpPr/>
      </xdr:nvCxnSpPr>
      <xdr:spPr>
        <a:xfrm>
          <a:off x="7861300" y="13537983"/>
          <a:ext cx="889000" cy="41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44543</xdr:rowOff>
    </xdr:from>
    <xdr:to>
      <xdr:col>46</xdr:col>
      <xdr:colOff>38100</xdr:colOff>
      <xdr:row>78</xdr:row>
      <xdr:rowOff>146143</xdr:rowOff>
    </xdr:to>
    <xdr:sp macro="" textlink="">
      <xdr:nvSpPr>
        <xdr:cNvPr id="411" name="フローチャート: 判断 410"/>
        <xdr:cNvSpPr/>
      </xdr:nvSpPr>
      <xdr:spPr>
        <a:xfrm>
          <a:off x="8699500" y="1341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162670</xdr:rowOff>
    </xdr:from>
    <xdr:ext cx="534377" cy="259045"/>
    <xdr:sp macro="" textlink="">
      <xdr:nvSpPr>
        <xdr:cNvPr id="412" name="テキスト ボックス 411"/>
        <xdr:cNvSpPr txBox="1"/>
      </xdr:nvSpPr>
      <xdr:spPr>
        <a:xfrm>
          <a:off x="8483111" y="1319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152048</xdr:rowOff>
    </xdr:from>
    <xdr:to>
      <xdr:col>41</xdr:col>
      <xdr:colOff>50800</xdr:colOff>
      <xdr:row>78</xdr:row>
      <xdr:rowOff>164883</xdr:rowOff>
    </xdr:to>
    <xdr:cxnSp macro="">
      <xdr:nvCxnSpPr>
        <xdr:cNvPr id="413" name="直線コネクタ 412"/>
        <xdr:cNvCxnSpPr/>
      </xdr:nvCxnSpPr>
      <xdr:spPr>
        <a:xfrm>
          <a:off x="6972300" y="13525148"/>
          <a:ext cx="889000" cy="12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17207</xdr:rowOff>
    </xdr:from>
    <xdr:to>
      <xdr:col>41</xdr:col>
      <xdr:colOff>101600</xdr:colOff>
      <xdr:row>78</xdr:row>
      <xdr:rowOff>118807</xdr:rowOff>
    </xdr:to>
    <xdr:sp macro="" textlink="">
      <xdr:nvSpPr>
        <xdr:cNvPr id="414" name="フローチャート: 判断 413"/>
        <xdr:cNvSpPr/>
      </xdr:nvSpPr>
      <xdr:spPr>
        <a:xfrm>
          <a:off x="78105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135334</xdr:rowOff>
    </xdr:from>
    <xdr:ext cx="599010" cy="259045"/>
    <xdr:sp macro="" textlink="">
      <xdr:nvSpPr>
        <xdr:cNvPr id="415" name="テキスト ボックス 414"/>
        <xdr:cNvSpPr txBox="1"/>
      </xdr:nvSpPr>
      <xdr:spPr>
        <a:xfrm>
          <a:off x="7561795" y="13165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135992</xdr:rowOff>
    </xdr:from>
    <xdr:to>
      <xdr:col>36</xdr:col>
      <xdr:colOff>165100</xdr:colOff>
      <xdr:row>78</xdr:row>
      <xdr:rowOff>66142</xdr:rowOff>
    </xdr:to>
    <xdr:sp macro="" textlink="">
      <xdr:nvSpPr>
        <xdr:cNvPr id="416" name="フローチャート: 判断 415"/>
        <xdr:cNvSpPr/>
      </xdr:nvSpPr>
      <xdr:spPr>
        <a:xfrm>
          <a:off x="6921500" y="1333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82669</xdr:rowOff>
    </xdr:from>
    <xdr:ext cx="599010" cy="259045"/>
    <xdr:sp macro="" textlink="">
      <xdr:nvSpPr>
        <xdr:cNvPr id="417" name="テキスト ボックス 416"/>
        <xdr:cNvSpPr txBox="1"/>
      </xdr:nvSpPr>
      <xdr:spPr>
        <a:xfrm>
          <a:off x="6672795" y="13112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164463</xdr:rowOff>
    </xdr:from>
    <xdr:to>
      <xdr:col>55</xdr:col>
      <xdr:colOff>50800</xdr:colOff>
      <xdr:row>79</xdr:row>
      <xdr:rowOff>94613</xdr:rowOff>
    </xdr:to>
    <xdr:sp macro="" textlink="">
      <xdr:nvSpPr>
        <xdr:cNvPr id="423" name="楕円 422"/>
        <xdr:cNvSpPr/>
      </xdr:nvSpPr>
      <xdr:spPr>
        <a:xfrm>
          <a:off x="10426700" y="13537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79390</xdr:rowOff>
    </xdr:from>
    <xdr:ext cx="378565" cy="259045"/>
    <xdr:sp macro="" textlink="">
      <xdr:nvSpPr>
        <xdr:cNvPr id="424" name="普通建設事業費 （ うち新規整備　）該当値テキスト"/>
        <xdr:cNvSpPr txBox="1"/>
      </xdr:nvSpPr>
      <xdr:spPr>
        <a:xfrm>
          <a:off x="10528300" y="134524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157232</xdr:rowOff>
    </xdr:from>
    <xdr:to>
      <xdr:col>50</xdr:col>
      <xdr:colOff>165100</xdr:colOff>
      <xdr:row>79</xdr:row>
      <xdr:rowOff>87382</xdr:rowOff>
    </xdr:to>
    <xdr:sp macro="" textlink="">
      <xdr:nvSpPr>
        <xdr:cNvPr id="425" name="楕円 424"/>
        <xdr:cNvSpPr/>
      </xdr:nvSpPr>
      <xdr:spPr>
        <a:xfrm>
          <a:off x="9588500" y="13530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78509</xdr:rowOff>
    </xdr:from>
    <xdr:ext cx="469744" cy="259045"/>
    <xdr:sp macro="" textlink="">
      <xdr:nvSpPr>
        <xdr:cNvPr id="426" name="テキスト ボックス 425"/>
        <xdr:cNvSpPr txBox="1"/>
      </xdr:nvSpPr>
      <xdr:spPr>
        <a:xfrm>
          <a:off x="9404428" y="13623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155845</xdr:rowOff>
    </xdr:from>
    <xdr:to>
      <xdr:col>46</xdr:col>
      <xdr:colOff>38100</xdr:colOff>
      <xdr:row>79</xdr:row>
      <xdr:rowOff>85995</xdr:rowOff>
    </xdr:to>
    <xdr:sp macro="" textlink="">
      <xdr:nvSpPr>
        <xdr:cNvPr id="427" name="楕円 426"/>
        <xdr:cNvSpPr/>
      </xdr:nvSpPr>
      <xdr:spPr>
        <a:xfrm>
          <a:off x="8699500" y="13528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77122</xdr:rowOff>
    </xdr:from>
    <xdr:ext cx="469744" cy="259045"/>
    <xdr:sp macro="" textlink="">
      <xdr:nvSpPr>
        <xdr:cNvPr id="428" name="テキスト ボックス 427"/>
        <xdr:cNvSpPr txBox="1"/>
      </xdr:nvSpPr>
      <xdr:spPr>
        <a:xfrm>
          <a:off x="8515428" y="13621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114083</xdr:rowOff>
    </xdr:from>
    <xdr:to>
      <xdr:col>41</xdr:col>
      <xdr:colOff>101600</xdr:colOff>
      <xdr:row>79</xdr:row>
      <xdr:rowOff>44233</xdr:rowOff>
    </xdr:to>
    <xdr:sp macro="" textlink="">
      <xdr:nvSpPr>
        <xdr:cNvPr id="429" name="楕円 428"/>
        <xdr:cNvSpPr/>
      </xdr:nvSpPr>
      <xdr:spPr>
        <a:xfrm>
          <a:off x="7810500" y="13487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35360</xdr:rowOff>
    </xdr:from>
    <xdr:ext cx="534377" cy="259045"/>
    <xdr:sp macro="" textlink="">
      <xdr:nvSpPr>
        <xdr:cNvPr id="430" name="テキスト ボックス 429"/>
        <xdr:cNvSpPr txBox="1"/>
      </xdr:nvSpPr>
      <xdr:spPr>
        <a:xfrm>
          <a:off x="7594111" y="13579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101248</xdr:rowOff>
    </xdr:from>
    <xdr:to>
      <xdr:col>36</xdr:col>
      <xdr:colOff>165100</xdr:colOff>
      <xdr:row>79</xdr:row>
      <xdr:rowOff>31398</xdr:rowOff>
    </xdr:to>
    <xdr:sp macro="" textlink="">
      <xdr:nvSpPr>
        <xdr:cNvPr id="431" name="楕円 430"/>
        <xdr:cNvSpPr/>
      </xdr:nvSpPr>
      <xdr:spPr>
        <a:xfrm>
          <a:off x="6921500" y="13474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22525</xdr:rowOff>
    </xdr:from>
    <xdr:ext cx="534377" cy="259045"/>
    <xdr:sp macro="" textlink="">
      <xdr:nvSpPr>
        <xdr:cNvPr id="432" name="テキスト ボックス 431"/>
        <xdr:cNvSpPr txBox="1"/>
      </xdr:nvSpPr>
      <xdr:spPr>
        <a:xfrm>
          <a:off x="6705111" y="13567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6" name="テキスト ボックス 445"/>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8" name="テキスト ボックス 447"/>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0" name="テキスト ボックス 449"/>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100878</xdr:rowOff>
    </xdr:from>
    <xdr:to>
      <xdr:col>54</xdr:col>
      <xdr:colOff>189865</xdr:colOff>
      <xdr:row>98</xdr:row>
      <xdr:rowOff>139700</xdr:rowOff>
    </xdr:to>
    <xdr:cxnSp macro="">
      <xdr:nvCxnSpPr>
        <xdr:cNvPr id="454" name="直線コネクタ 453"/>
        <xdr:cNvCxnSpPr/>
      </xdr:nvCxnSpPr>
      <xdr:spPr>
        <a:xfrm flipV="1">
          <a:off x="10475595" y="15874278"/>
          <a:ext cx="1270" cy="106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5"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6" name="直線コネクタ 455"/>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47555</xdr:rowOff>
    </xdr:from>
    <xdr:ext cx="690189" cy="259045"/>
    <xdr:sp macro="" textlink="">
      <xdr:nvSpPr>
        <xdr:cNvPr id="457" name="普通建設事業費 （ うち更新整備　）最大値テキスト"/>
        <xdr:cNvSpPr txBox="1"/>
      </xdr:nvSpPr>
      <xdr:spPr>
        <a:xfrm>
          <a:off x="10528300" y="156495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2,334,913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100878</xdr:rowOff>
    </xdr:from>
    <xdr:to>
      <xdr:col>55</xdr:col>
      <xdr:colOff>88900</xdr:colOff>
      <xdr:row>92</xdr:row>
      <xdr:rowOff>100878</xdr:rowOff>
    </xdr:to>
    <xdr:cxnSp macro="">
      <xdr:nvCxnSpPr>
        <xdr:cNvPr id="458" name="直線コネクタ 457"/>
        <xdr:cNvCxnSpPr/>
      </xdr:nvCxnSpPr>
      <xdr:spPr>
        <a:xfrm>
          <a:off x="10388600" y="15874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88799</xdr:rowOff>
    </xdr:from>
    <xdr:to>
      <xdr:col>55</xdr:col>
      <xdr:colOff>0</xdr:colOff>
      <xdr:row>98</xdr:row>
      <xdr:rowOff>100673</xdr:rowOff>
    </xdr:to>
    <xdr:cxnSp macro="">
      <xdr:nvCxnSpPr>
        <xdr:cNvPr id="459" name="直線コネクタ 458"/>
        <xdr:cNvCxnSpPr/>
      </xdr:nvCxnSpPr>
      <xdr:spPr>
        <a:xfrm flipV="1">
          <a:off x="9639300" y="16890899"/>
          <a:ext cx="838200" cy="11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48130</xdr:rowOff>
    </xdr:from>
    <xdr:ext cx="599010" cy="259045"/>
    <xdr:sp macro="" textlink="">
      <xdr:nvSpPr>
        <xdr:cNvPr id="460" name="普通建設事業費 （ うち更新整備　）平均値テキスト"/>
        <xdr:cNvSpPr txBox="1"/>
      </xdr:nvSpPr>
      <xdr:spPr>
        <a:xfrm>
          <a:off x="10528300" y="166787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25253</xdr:rowOff>
    </xdr:from>
    <xdr:to>
      <xdr:col>55</xdr:col>
      <xdr:colOff>50800</xdr:colOff>
      <xdr:row>98</xdr:row>
      <xdr:rowOff>126853</xdr:rowOff>
    </xdr:to>
    <xdr:sp macro="" textlink="">
      <xdr:nvSpPr>
        <xdr:cNvPr id="461" name="フローチャート: 判断 460"/>
        <xdr:cNvSpPr/>
      </xdr:nvSpPr>
      <xdr:spPr>
        <a:xfrm>
          <a:off x="10426700" y="1682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100673</xdr:rowOff>
    </xdr:from>
    <xdr:to>
      <xdr:col>50</xdr:col>
      <xdr:colOff>114300</xdr:colOff>
      <xdr:row>98</xdr:row>
      <xdr:rowOff>104604</xdr:rowOff>
    </xdr:to>
    <xdr:cxnSp macro="">
      <xdr:nvCxnSpPr>
        <xdr:cNvPr id="462" name="直線コネクタ 461"/>
        <xdr:cNvCxnSpPr/>
      </xdr:nvCxnSpPr>
      <xdr:spPr>
        <a:xfrm flipV="1">
          <a:off x="8750300" y="16902773"/>
          <a:ext cx="889000" cy="3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17259</xdr:rowOff>
    </xdr:from>
    <xdr:to>
      <xdr:col>50</xdr:col>
      <xdr:colOff>165100</xdr:colOff>
      <xdr:row>98</xdr:row>
      <xdr:rowOff>118859</xdr:rowOff>
    </xdr:to>
    <xdr:sp macro="" textlink="">
      <xdr:nvSpPr>
        <xdr:cNvPr id="463" name="フローチャート: 判断 462"/>
        <xdr:cNvSpPr/>
      </xdr:nvSpPr>
      <xdr:spPr>
        <a:xfrm>
          <a:off x="9588500" y="1681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135386</xdr:rowOff>
    </xdr:from>
    <xdr:ext cx="599010" cy="259045"/>
    <xdr:sp macro="" textlink="">
      <xdr:nvSpPr>
        <xdr:cNvPr id="464" name="テキスト ボックス 463"/>
        <xdr:cNvSpPr txBox="1"/>
      </xdr:nvSpPr>
      <xdr:spPr>
        <a:xfrm>
          <a:off x="9339795" y="1659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95986</xdr:rowOff>
    </xdr:from>
    <xdr:to>
      <xdr:col>45</xdr:col>
      <xdr:colOff>177800</xdr:colOff>
      <xdr:row>98</xdr:row>
      <xdr:rowOff>104604</xdr:rowOff>
    </xdr:to>
    <xdr:cxnSp macro="">
      <xdr:nvCxnSpPr>
        <xdr:cNvPr id="465" name="直線コネクタ 464"/>
        <xdr:cNvCxnSpPr/>
      </xdr:nvCxnSpPr>
      <xdr:spPr>
        <a:xfrm>
          <a:off x="7861300" y="16898086"/>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21895</xdr:rowOff>
    </xdr:from>
    <xdr:to>
      <xdr:col>46</xdr:col>
      <xdr:colOff>38100</xdr:colOff>
      <xdr:row>98</xdr:row>
      <xdr:rowOff>123495</xdr:rowOff>
    </xdr:to>
    <xdr:sp macro="" textlink="">
      <xdr:nvSpPr>
        <xdr:cNvPr id="466" name="フローチャート: 判断 465"/>
        <xdr:cNvSpPr/>
      </xdr:nvSpPr>
      <xdr:spPr>
        <a:xfrm>
          <a:off x="8699500" y="1682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140022</xdr:rowOff>
    </xdr:from>
    <xdr:ext cx="599010" cy="259045"/>
    <xdr:sp macro="" textlink="">
      <xdr:nvSpPr>
        <xdr:cNvPr id="467" name="テキスト ボックス 466"/>
        <xdr:cNvSpPr txBox="1"/>
      </xdr:nvSpPr>
      <xdr:spPr>
        <a:xfrm>
          <a:off x="8450795" y="16599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95986</xdr:rowOff>
    </xdr:from>
    <xdr:to>
      <xdr:col>41</xdr:col>
      <xdr:colOff>50800</xdr:colOff>
      <xdr:row>98</xdr:row>
      <xdr:rowOff>124515</xdr:rowOff>
    </xdr:to>
    <xdr:cxnSp macro="">
      <xdr:nvCxnSpPr>
        <xdr:cNvPr id="468" name="直線コネクタ 467"/>
        <xdr:cNvCxnSpPr/>
      </xdr:nvCxnSpPr>
      <xdr:spPr>
        <a:xfrm flipV="1">
          <a:off x="6972300" y="16898086"/>
          <a:ext cx="889000" cy="28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30533</xdr:rowOff>
    </xdr:from>
    <xdr:to>
      <xdr:col>41</xdr:col>
      <xdr:colOff>101600</xdr:colOff>
      <xdr:row>98</xdr:row>
      <xdr:rowOff>132133</xdr:rowOff>
    </xdr:to>
    <xdr:sp macro="" textlink="">
      <xdr:nvSpPr>
        <xdr:cNvPr id="469" name="フローチャート: 判断 468"/>
        <xdr:cNvSpPr/>
      </xdr:nvSpPr>
      <xdr:spPr>
        <a:xfrm>
          <a:off x="7810500" y="16832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148660</xdr:rowOff>
    </xdr:from>
    <xdr:ext cx="599010" cy="259045"/>
    <xdr:sp macro="" textlink="">
      <xdr:nvSpPr>
        <xdr:cNvPr id="470" name="テキスト ボックス 469"/>
        <xdr:cNvSpPr txBox="1"/>
      </xdr:nvSpPr>
      <xdr:spPr>
        <a:xfrm>
          <a:off x="7561795" y="16607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28342</xdr:rowOff>
    </xdr:from>
    <xdr:to>
      <xdr:col>36</xdr:col>
      <xdr:colOff>165100</xdr:colOff>
      <xdr:row>98</xdr:row>
      <xdr:rowOff>129942</xdr:rowOff>
    </xdr:to>
    <xdr:sp macro="" textlink="">
      <xdr:nvSpPr>
        <xdr:cNvPr id="471" name="フローチャート: 判断 470"/>
        <xdr:cNvSpPr/>
      </xdr:nvSpPr>
      <xdr:spPr>
        <a:xfrm>
          <a:off x="6921500" y="16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146469</xdr:rowOff>
    </xdr:from>
    <xdr:ext cx="599010" cy="259045"/>
    <xdr:sp macro="" textlink="">
      <xdr:nvSpPr>
        <xdr:cNvPr id="472" name="テキスト ボックス 471"/>
        <xdr:cNvSpPr txBox="1"/>
      </xdr:nvSpPr>
      <xdr:spPr>
        <a:xfrm>
          <a:off x="6672795" y="16605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37999</xdr:rowOff>
    </xdr:from>
    <xdr:to>
      <xdr:col>55</xdr:col>
      <xdr:colOff>50800</xdr:colOff>
      <xdr:row>98</xdr:row>
      <xdr:rowOff>139599</xdr:rowOff>
    </xdr:to>
    <xdr:sp macro="" textlink="">
      <xdr:nvSpPr>
        <xdr:cNvPr id="478" name="楕円 477"/>
        <xdr:cNvSpPr/>
      </xdr:nvSpPr>
      <xdr:spPr>
        <a:xfrm>
          <a:off x="10426700" y="16840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3680</xdr:rowOff>
    </xdr:from>
    <xdr:ext cx="599010" cy="259045"/>
    <xdr:sp macro="" textlink="">
      <xdr:nvSpPr>
        <xdr:cNvPr id="479" name="普通建設事業費 （ うち更新整備　）該当値テキスト"/>
        <xdr:cNvSpPr txBox="1"/>
      </xdr:nvSpPr>
      <xdr:spPr>
        <a:xfrm>
          <a:off x="10528300" y="16805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49873</xdr:rowOff>
    </xdr:from>
    <xdr:to>
      <xdr:col>50</xdr:col>
      <xdr:colOff>165100</xdr:colOff>
      <xdr:row>98</xdr:row>
      <xdr:rowOff>151473</xdr:rowOff>
    </xdr:to>
    <xdr:sp macro="" textlink="">
      <xdr:nvSpPr>
        <xdr:cNvPr id="480" name="楕円 479"/>
        <xdr:cNvSpPr/>
      </xdr:nvSpPr>
      <xdr:spPr>
        <a:xfrm>
          <a:off x="9588500" y="16851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142600</xdr:rowOff>
    </xdr:from>
    <xdr:ext cx="534377" cy="259045"/>
    <xdr:sp macro="" textlink="">
      <xdr:nvSpPr>
        <xdr:cNvPr id="481" name="テキスト ボックス 480"/>
        <xdr:cNvSpPr txBox="1"/>
      </xdr:nvSpPr>
      <xdr:spPr>
        <a:xfrm>
          <a:off x="9372111" y="1694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53804</xdr:rowOff>
    </xdr:from>
    <xdr:to>
      <xdr:col>46</xdr:col>
      <xdr:colOff>38100</xdr:colOff>
      <xdr:row>98</xdr:row>
      <xdr:rowOff>155404</xdr:rowOff>
    </xdr:to>
    <xdr:sp macro="" textlink="">
      <xdr:nvSpPr>
        <xdr:cNvPr id="482" name="楕円 481"/>
        <xdr:cNvSpPr/>
      </xdr:nvSpPr>
      <xdr:spPr>
        <a:xfrm>
          <a:off x="8699500" y="16855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146531</xdr:rowOff>
    </xdr:from>
    <xdr:ext cx="534377" cy="259045"/>
    <xdr:sp macro="" textlink="">
      <xdr:nvSpPr>
        <xdr:cNvPr id="483" name="テキスト ボックス 482"/>
        <xdr:cNvSpPr txBox="1"/>
      </xdr:nvSpPr>
      <xdr:spPr>
        <a:xfrm>
          <a:off x="8483111" y="16948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45186</xdr:rowOff>
    </xdr:from>
    <xdr:to>
      <xdr:col>41</xdr:col>
      <xdr:colOff>101600</xdr:colOff>
      <xdr:row>98</xdr:row>
      <xdr:rowOff>146786</xdr:rowOff>
    </xdr:to>
    <xdr:sp macro="" textlink="">
      <xdr:nvSpPr>
        <xdr:cNvPr id="484" name="楕円 483"/>
        <xdr:cNvSpPr/>
      </xdr:nvSpPr>
      <xdr:spPr>
        <a:xfrm>
          <a:off x="7810500" y="1684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137913</xdr:rowOff>
    </xdr:from>
    <xdr:ext cx="534377" cy="259045"/>
    <xdr:sp macro="" textlink="">
      <xdr:nvSpPr>
        <xdr:cNvPr id="485" name="テキスト ボックス 484"/>
        <xdr:cNvSpPr txBox="1"/>
      </xdr:nvSpPr>
      <xdr:spPr>
        <a:xfrm>
          <a:off x="7594111" y="1694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73715</xdr:rowOff>
    </xdr:from>
    <xdr:to>
      <xdr:col>36</xdr:col>
      <xdr:colOff>165100</xdr:colOff>
      <xdr:row>99</xdr:row>
      <xdr:rowOff>3865</xdr:rowOff>
    </xdr:to>
    <xdr:sp macro="" textlink="">
      <xdr:nvSpPr>
        <xdr:cNvPr id="486" name="楕円 485"/>
        <xdr:cNvSpPr/>
      </xdr:nvSpPr>
      <xdr:spPr>
        <a:xfrm>
          <a:off x="6921500" y="1687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166442</xdr:rowOff>
    </xdr:from>
    <xdr:ext cx="534377" cy="259045"/>
    <xdr:sp macro="" textlink="">
      <xdr:nvSpPr>
        <xdr:cNvPr id="487" name="テキスト ボックス 486"/>
        <xdr:cNvSpPr txBox="1"/>
      </xdr:nvSpPr>
      <xdr:spPr>
        <a:xfrm>
          <a:off x="6705111" y="16968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1" name="テキスト ボックス 500"/>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5" name="テキスト ボックス 504"/>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98434</xdr:rowOff>
    </xdr:from>
    <xdr:to>
      <xdr:col>85</xdr:col>
      <xdr:colOff>126364</xdr:colOff>
      <xdr:row>39</xdr:row>
      <xdr:rowOff>44450</xdr:rowOff>
    </xdr:to>
    <xdr:cxnSp macro="">
      <xdr:nvCxnSpPr>
        <xdr:cNvPr id="511" name="直線コネクタ 510"/>
        <xdr:cNvCxnSpPr/>
      </xdr:nvCxnSpPr>
      <xdr:spPr>
        <a:xfrm flipV="1">
          <a:off x="16317595" y="5413384"/>
          <a:ext cx="1269" cy="131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45111</xdr:rowOff>
    </xdr:from>
    <xdr:ext cx="599010" cy="259045"/>
    <xdr:sp macro="" textlink="">
      <xdr:nvSpPr>
        <xdr:cNvPr id="514" name="災害復旧事業費最大値テキスト"/>
        <xdr:cNvSpPr txBox="1"/>
      </xdr:nvSpPr>
      <xdr:spPr>
        <a:xfrm>
          <a:off x="16370300" y="5188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98434</xdr:rowOff>
    </xdr:from>
    <xdr:to>
      <xdr:col>86</xdr:col>
      <xdr:colOff>25400</xdr:colOff>
      <xdr:row>31</xdr:row>
      <xdr:rowOff>98434</xdr:rowOff>
    </xdr:to>
    <xdr:cxnSp macro="">
      <xdr:nvCxnSpPr>
        <xdr:cNvPr id="515" name="直線コネクタ 514"/>
        <xdr:cNvCxnSpPr/>
      </xdr:nvCxnSpPr>
      <xdr:spPr>
        <a:xfrm>
          <a:off x="16230600" y="5413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21773</xdr:rowOff>
    </xdr:from>
    <xdr:to>
      <xdr:col>85</xdr:col>
      <xdr:colOff>127000</xdr:colOff>
      <xdr:row>39</xdr:row>
      <xdr:rowOff>33965</xdr:rowOff>
    </xdr:to>
    <xdr:cxnSp macro="">
      <xdr:nvCxnSpPr>
        <xdr:cNvPr id="516" name="直線コネクタ 515"/>
        <xdr:cNvCxnSpPr/>
      </xdr:nvCxnSpPr>
      <xdr:spPr>
        <a:xfrm flipV="1">
          <a:off x="15481300" y="6708323"/>
          <a:ext cx="8382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114882</xdr:rowOff>
    </xdr:from>
    <xdr:ext cx="534377" cy="259045"/>
    <xdr:sp macro="" textlink="">
      <xdr:nvSpPr>
        <xdr:cNvPr id="517" name="災害復旧事業費平均値テキスト"/>
        <xdr:cNvSpPr txBox="1"/>
      </xdr:nvSpPr>
      <xdr:spPr>
        <a:xfrm>
          <a:off x="16370300" y="6458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92005</xdr:rowOff>
    </xdr:from>
    <xdr:to>
      <xdr:col>85</xdr:col>
      <xdr:colOff>177800</xdr:colOff>
      <xdr:row>39</xdr:row>
      <xdr:rowOff>22155</xdr:rowOff>
    </xdr:to>
    <xdr:sp macro="" textlink="">
      <xdr:nvSpPr>
        <xdr:cNvPr id="518" name="フローチャート: 判断 517"/>
        <xdr:cNvSpPr/>
      </xdr:nvSpPr>
      <xdr:spPr>
        <a:xfrm>
          <a:off x="16268700" y="660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33965</xdr:rowOff>
    </xdr:from>
    <xdr:to>
      <xdr:col>81</xdr:col>
      <xdr:colOff>50800</xdr:colOff>
      <xdr:row>39</xdr:row>
      <xdr:rowOff>39051</xdr:rowOff>
    </xdr:to>
    <xdr:cxnSp macro="">
      <xdr:nvCxnSpPr>
        <xdr:cNvPr id="519" name="直線コネクタ 518"/>
        <xdr:cNvCxnSpPr/>
      </xdr:nvCxnSpPr>
      <xdr:spPr>
        <a:xfrm flipV="1">
          <a:off x="14592300" y="6720515"/>
          <a:ext cx="889000" cy="5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100532</xdr:rowOff>
    </xdr:from>
    <xdr:to>
      <xdr:col>81</xdr:col>
      <xdr:colOff>101600</xdr:colOff>
      <xdr:row>39</xdr:row>
      <xdr:rowOff>30682</xdr:rowOff>
    </xdr:to>
    <xdr:sp macro="" textlink="">
      <xdr:nvSpPr>
        <xdr:cNvPr id="520" name="フローチャート: 判断 519"/>
        <xdr:cNvSpPr/>
      </xdr:nvSpPr>
      <xdr:spPr>
        <a:xfrm>
          <a:off x="15430500" y="661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47209</xdr:rowOff>
    </xdr:from>
    <xdr:ext cx="534377" cy="259045"/>
    <xdr:sp macro="" textlink="">
      <xdr:nvSpPr>
        <xdr:cNvPr id="521" name="テキスト ボックス 520"/>
        <xdr:cNvSpPr txBox="1"/>
      </xdr:nvSpPr>
      <xdr:spPr>
        <a:xfrm>
          <a:off x="15214111" y="6390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36891</xdr:rowOff>
    </xdr:from>
    <xdr:to>
      <xdr:col>76</xdr:col>
      <xdr:colOff>114300</xdr:colOff>
      <xdr:row>39</xdr:row>
      <xdr:rowOff>39051</xdr:rowOff>
    </xdr:to>
    <xdr:cxnSp macro="">
      <xdr:nvCxnSpPr>
        <xdr:cNvPr id="522" name="直線コネクタ 521"/>
        <xdr:cNvCxnSpPr/>
      </xdr:nvCxnSpPr>
      <xdr:spPr>
        <a:xfrm>
          <a:off x="13703300" y="6723441"/>
          <a:ext cx="889000" cy="2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94204</xdr:rowOff>
    </xdr:from>
    <xdr:to>
      <xdr:col>76</xdr:col>
      <xdr:colOff>165100</xdr:colOff>
      <xdr:row>39</xdr:row>
      <xdr:rowOff>24354</xdr:rowOff>
    </xdr:to>
    <xdr:sp macro="" textlink="">
      <xdr:nvSpPr>
        <xdr:cNvPr id="523" name="フローチャート: 判断 522"/>
        <xdr:cNvSpPr/>
      </xdr:nvSpPr>
      <xdr:spPr>
        <a:xfrm>
          <a:off x="145415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40881</xdr:rowOff>
    </xdr:from>
    <xdr:ext cx="534377" cy="259045"/>
    <xdr:sp macro="" textlink="">
      <xdr:nvSpPr>
        <xdr:cNvPr id="524" name="テキスト ボックス 523"/>
        <xdr:cNvSpPr txBox="1"/>
      </xdr:nvSpPr>
      <xdr:spPr>
        <a:xfrm>
          <a:off x="14325111" y="638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36891</xdr:rowOff>
    </xdr:from>
    <xdr:to>
      <xdr:col>71</xdr:col>
      <xdr:colOff>177800</xdr:colOff>
      <xdr:row>39</xdr:row>
      <xdr:rowOff>41711</xdr:rowOff>
    </xdr:to>
    <xdr:cxnSp macro="">
      <xdr:nvCxnSpPr>
        <xdr:cNvPr id="525" name="直線コネクタ 524"/>
        <xdr:cNvCxnSpPr/>
      </xdr:nvCxnSpPr>
      <xdr:spPr>
        <a:xfrm flipV="1">
          <a:off x="12814300" y="6723441"/>
          <a:ext cx="889000" cy="4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109722</xdr:rowOff>
    </xdr:from>
    <xdr:to>
      <xdr:col>72</xdr:col>
      <xdr:colOff>38100</xdr:colOff>
      <xdr:row>39</xdr:row>
      <xdr:rowOff>39872</xdr:rowOff>
    </xdr:to>
    <xdr:sp macro="" textlink="">
      <xdr:nvSpPr>
        <xdr:cNvPr id="526" name="フローチャート: 判断 525"/>
        <xdr:cNvSpPr/>
      </xdr:nvSpPr>
      <xdr:spPr>
        <a:xfrm>
          <a:off x="13652500" y="662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56399</xdr:rowOff>
    </xdr:from>
    <xdr:ext cx="534377" cy="259045"/>
    <xdr:sp macro="" textlink="">
      <xdr:nvSpPr>
        <xdr:cNvPr id="527" name="テキスト ボックス 526"/>
        <xdr:cNvSpPr txBox="1"/>
      </xdr:nvSpPr>
      <xdr:spPr>
        <a:xfrm>
          <a:off x="13436111" y="640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96024</xdr:rowOff>
    </xdr:from>
    <xdr:to>
      <xdr:col>67</xdr:col>
      <xdr:colOff>101600</xdr:colOff>
      <xdr:row>39</xdr:row>
      <xdr:rowOff>26174</xdr:rowOff>
    </xdr:to>
    <xdr:sp macro="" textlink="">
      <xdr:nvSpPr>
        <xdr:cNvPr id="528" name="フローチャート: 判断 527"/>
        <xdr:cNvSpPr/>
      </xdr:nvSpPr>
      <xdr:spPr>
        <a:xfrm>
          <a:off x="12763500" y="66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42702</xdr:rowOff>
    </xdr:from>
    <xdr:ext cx="534377" cy="259045"/>
    <xdr:sp macro="" textlink="">
      <xdr:nvSpPr>
        <xdr:cNvPr id="529" name="テキスト ボックス 528"/>
        <xdr:cNvSpPr txBox="1"/>
      </xdr:nvSpPr>
      <xdr:spPr>
        <a:xfrm>
          <a:off x="12547111" y="63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142423</xdr:rowOff>
    </xdr:from>
    <xdr:to>
      <xdr:col>85</xdr:col>
      <xdr:colOff>177800</xdr:colOff>
      <xdr:row>39</xdr:row>
      <xdr:rowOff>72573</xdr:rowOff>
    </xdr:to>
    <xdr:sp macro="" textlink="">
      <xdr:nvSpPr>
        <xdr:cNvPr id="535" name="楕円 534"/>
        <xdr:cNvSpPr/>
      </xdr:nvSpPr>
      <xdr:spPr>
        <a:xfrm>
          <a:off x="16268700" y="665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70432</xdr:rowOff>
    </xdr:from>
    <xdr:ext cx="469744" cy="259045"/>
    <xdr:sp macro="" textlink="">
      <xdr:nvSpPr>
        <xdr:cNvPr id="536" name="災害復旧事業費該当値テキスト"/>
        <xdr:cNvSpPr txBox="1"/>
      </xdr:nvSpPr>
      <xdr:spPr>
        <a:xfrm>
          <a:off x="16370300" y="6585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154615</xdr:rowOff>
    </xdr:from>
    <xdr:to>
      <xdr:col>81</xdr:col>
      <xdr:colOff>101600</xdr:colOff>
      <xdr:row>39</xdr:row>
      <xdr:rowOff>84765</xdr:rowOff>
    </xdr:to>
    <xdr:sp macro="" textlink="">
      <xdr:nvSpPr>
        <xdr:cNvPr id="537" name="楕円 536"/>
        <xdr:cNvSpPr/>
      </xdr:nvSpPr>
      <xdr:spPr>
        <a:xfrm>
          <a:off x="15430500" y="666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75892</xdr:rowOff>
    </xdr:from>
    <xdr:ext cx="469744" cy="259045"/>
    <xdr:sp macro="" textlink="">
      <xdr:nvSpPr>
        <xdr:cNvPr id="538" name="テキスト ボックス 537"/>
        <xdr:cNvSpPr txBox="1"/>
      </xdr:nvSpPr>
      <xdr:spPr>
        <a:xfrm>
          <a:off x="15246428" y="6762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159701</xdr:rowOff>
    </xdr:from>
    <xdr:to>
      <xdr:col>76</xdr:col>
      <xdr:colOff>165100</xdr:colOff>
      <xdr:row>39</xdr:row>
      <xdr:rowOff>89851</xdr:rowOff>
    </xdr:to>
    <xdr:sp macro="" textlink="">
      <xdr:nvSpPr>
        <xdr:cNvPr id="539" name="楕円 538"/>
        <xdr:cNvSpPr/>
      </xdr:nvSpPr>
      <xdr:spPr>
        <a:xfrm>
          <a:off x="14541500" y="6674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80978</xdr:rowOff>
    </xdr:from>
    <xdr:ext cx="469744" cy="259045"/>
    <xdr:sp macro="" textlink="">
      <xdr:nvSpPr>
        <xdr:cNvPr id="540" name="テキスト ボックス 539"/>
        <xdr:cNvSpPr txBox="1"/>
      </xdr:nvSpPr>
      <xdr:spPr>
        <a:xfrm>
          <a:off x="14357428" y="6767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157541</xdr:rowOff>
    </xdr:from>
    <xdr:to>
      <xdr:col>72</xdr:col>
      <xdr:colOff>38100</xdr:colOff>
      <xdr:row>39</xdr:row>
      <xdr:rowOff>87691</xdr:rowOff>
    </xdr:to>
    <xdr:sp macro="" textlink="">
      <xdr:nvSpPr>
        <xdr:cNvPr id="541" name="楕円 540"/>
        <xdr:cNvSpPr/>
      </xdr:nvSpPr>
      <xdr:spPr>
        <a:xfrm>
          <a:off x="13652500" y="6672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78818</xdr:rowOff>
    </xdr:from>
    <xdr:ext cx="469744" cy="259045"/>
    <xdr:sp macro="" textlink="">
      <xdr:nvSpPr>
        <xdr:cNvPr id="542" name="テキスト ボックス 541"/>
        <xdr:cNvSpPr txBox="1"/>
      </xdr:nvSpPr>
      <xdr:spPr>
        <a:xfrm>
          <a:off x="13468428" y="6765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162361</xdr:rowOff>
    </xdr:from>
    <xdr:to>
      <xdr:col>67</xdr:col>
      <xdr:colOff>101600</xdr:colOff>
      <xdr:row>39</xdr:row>
      <xdr:rowOff>92511</xdr:rowOff>
    </xdr:to>
    <xdr:sp macro="" textlink="">
      <xdr:nvSpPr>
        <xdr:cNvPr id="543" name="楕円 542"/>
        <xdr:cNvSpPr/>
      </xdr:nvSpPr>
      <xdr:spPr>
        <a:xfrm>
          <a:off x="12763500" y="6677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83638</xdr:rowOff>
    </xdr:from>
    <xdr:ext cx="378565" cy="259045"/>
    <xdr:sp macro="" textlink="">
      <xdr:nvSpPr>
        <xdr:cNvPr id="544" name="テキスト ボックス 543"/>
        <xdr:cNvSpPr txBox="1"/>
      </xdr:nvSpPr>
      <xdr:spPr>
        <a:xfrm>
          <a:off x="12625017" y="67701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5" name="直線コネクタ 554"/>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6" name="テキスト ボックス 555"/>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7" name="直線コネクタ 556"/>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58" name="テキスト ボックス 557"/>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9" name="直線コネクタ 558"/>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60" name="テキスト ボックス 559"/>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1" name="直線コネクタ 560"/>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62" name="テキスト ボックス 561"/>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4" name="テキスト ボックス 563"/>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27686</xdr:rowOff>
    </xdr:from>
    <xdr:to>
      <xdr:col>85</xdr:col>
      <xdr:colOff>126364</xdr:colOff>
      <xdr:row>58</xdr:row>
      <xdr:rowOff>139700</xdr:rowOff>
    </xdr:to>
    <xdr:cxnSp macro="">
      <xdr:nvCxnSpPr>
        <xdr:cNvPr id="566" name="直線コネクタ 565"/>
        <xdr:cNvCxnSpPr/>
      </xdr:nvCxnSpPr>
      <xdr:spPr>
        <a:xfrm flipV="1">
          <a:off x="16317595" y="8771636"/>
          <a:ext cx="1269"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22877</xdr:rowOff>
    </xdr:from>
    <xdr:ext cx="249299" cy="259045"/>
    <xdr:sp macro="" textlink="">
      <xdr:nvSpPr>
        <xdr:cNvPr id="567" name="失業対策事業費最小値テキスト"/>
        <xdr:cNvSpPr txBox="1"/>
      </xdr:nvSpPr>
      <xdr:spPr>
        <a:xfrm>
          <a:off x="16370300" y="10138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8" name="直線コネクタ 567"/>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145813</xdr:rowOff>
    </xdr:from>
    <xdr:ext cx="469744" cy="259045"/>
    <xdr:sp macro="" textlink="">
      <xdr:nvSpPr>
        <xdr:cNvPr id="569" name="失業対策事業費最大値テキスト"/>
        <xdr:cNvSpPr txBox="1"/>
      </xdr:nvSpPr>
      <xdr:spPr>
        <a:xfrm>
          <a:off x="16370300" y="8546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27686</xdr:rowOff>
    </xdr:from>
    <xdr:to>
      <xdr:col>86</xdr:col>
      <xdr:colOff>25400</xdr:colOff>
      <xdr:row>51</xdr:row>
      <xdr:rowOff>27686</xdr:rowOff>
    </xdr:to>
    <xdr:cxnSp macro="">
      <xdr:nvCxnSpPr>
        <xdr:cNvPr id="570" name="直線コネクタ 569"/>
        <xdr:cNvCxnSpPr/>
      </xdr:nvCxnSpPr>
      <xdr:spPr>
        <a:xfrm>
          <a:off x="16230600" y="8771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1" name="直線コネクタ 570"/>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111777</xdr:rowOff>
    </xdr:from>
    <xdr:ext cx="249299" cy="259045"/>
    <xdr:sp macro="" textlink="">
      <xdr:nvSpPr>
        <xdr:cNvPr id="572" name="失業対策事業費平均値テキスト"/>
        <xdr:cNvSpPr txBox="1"/>
      </xdr:nvSpPr>
      <xdr:spPr>
        <a:xfrm>
          <a:off x="16370300" y="9884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3" name="フローチャート: 判断 572"/>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4" name="直線コネクタ 573"/>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84100</xdr:rowOff>
    </xdr:from>
    <xdr:to>
      <xdr:col>81</xdr:col>
      <xdr:colOff>101600</xdr:colOff>
      <xdr:row>59</xdr:row>
      <xdr:rowOff>14250</xdr:rowOff>
    </xdr:to>
    <xdr:sp macro="" textlink="">
      <xdr:nvSpPr>
        <xdr:cNvPr id="575" name="フローチャート: 判断 574"/>
        <xdr:cNvSpPr/>
      </xdr:nvSpPr>
      <xdr:spPr>
        <a:xfrm>
          <a:off x="15430500" y="100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30777</xdr:rowOff>
    </xdr:from>
    <xdr:ext cx="313932" cy="259045"/>
    <xdr:sp macro="" textlink="">
      <xdr:nvSpPr>
        <xdr:cNvPr id="576" name="テキスト ボックス 575"/>
        <xdr:cNvSpPr txBox="1"/>
      </xdr:nvSpPr>
      <xdr:spPr>
        <a:xfrm>
          <a:off x="15324333" y="98034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7" name="直線コネクタ 576"/>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67183</xdr:rowOff>
    </xdr:from>
    <xdr:to>
      <xdr:col>76</xdr:col>
      <xdr:colOff>165100</xdr:colOff>
      <xdr:row>58</xdr:row>
      <xdr:rowOff>168783</xdr:rowOff>
    </xdr:to>
    <xdr:sp macro="" textlink="">
      <xdr:nvSpPr>
        <xdr:cNvPr id="578" name="フローチャート: 判断 577"/>
        <xdr:cNvSpPr/>
      </xdr:nvSpPr>
      <xdr:spPr>
        <a:xfrm>
          <a:off x="145415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13860</xdr:rowOff>
    </xdr:from>
    <xdr:ext cx="313932" cy="259045"/>
    <xdr:sp macro="" textlink="">
      <xdr:nvSpPr>
        <xdr:cNvPr id="579" name="テキスト ボックス 578"/>
        <xdr:cNvSpPr txBox="1"/>
      </xdr:nvSpPr>
      <xdr:spPr>
        <a:xfrm>
          <a:off x="14435333" y="97865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0" name="直線コネクタ 579"/>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67411</xdr:rowOff>
    </xdr:from>
    <xdr:to>
      <xdr:col>72</xdr:col>
      <xdr:colOff>38100</xdr:colOff>
      <xdr:row>58</xdr:row>
      <xdr:rowOff>169011</xdr:rowOff>
    </xdr:to>
    <xdr:sp macro="" textlink="">
      <xdr:nvSpPr>
        <xdr:cNvPr id="581" name="フローチャート: 判断 580"/>
        <xdr:cNvSpPr/>
      </xdr:nvSpPr>
      <xdr:spPr>
        <a:xfrm>
          <a:off x="136525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57</xdr:row>
      <xdr:rowOff>14088</xdr:rowOff>
    </xdr:from>
    <xdr:ext cx="313932" cy="259045"/>
    <xdr:sp macro="" textlink="">
      <xdr:nvSpPr>
        <xdr:cNvPr id="582" name="テキスト ボックス 581"/>
        <xdr:cNvSpPr txBox="1"/>
      </xdr:nvSpPr>
      <xdr:spPr>
        <a:xfrm>
          <a:off x="13546333" y="9786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52095</xdr:rowOff>
    </xdr:from>
    <xdr:to>
      <xdr:col>67</xdr:col>
      <xdr:colOff>101600</xdr:colOff>
      <xdr:row>58</xdr:row>
      <xdr:rowOff>153695</xdr:rowOff>
    </xdr:to>
    <xdr:sp macro="" textlink="">
      <xdr:nvSpPr>
        <xdr:cNvPr id="583" name="フローチャート: 判断 582"/>
        <xdr:cNvSpPr/>
      </xdr:nvSpPr>
      <xdr:spPr>
        <a:xfrm>
          <a:off x="12763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56</xdr:row>
      <xdr:rowOff>170222</xdr:rowOff>
    </xdr:from>
    <xdr:ext cx="378565" cy="259045"/>
    <xdr:sp macro="" textlink="">
      <xdr:nvSpPr>
        <xdr:cNvPr id="584" name="テキスト ボックス 583"/>
        <xdr:cNvSpPr txBox="1"/>
      </xdr:nvSpPr>
      <xdr:spPr>
        <a:xfrm>
          <a:off x="12625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90" name="楕円 589"/>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67327</xdr:rowOff>
    </xdr:from>
    <xdr:ext cx="249299" cy="259045"/>
    <xdr:sp macro="" textlink="">
      <xdr:nvSpPr>
        <xdr:cNvPr id="591" name="失業対策事業費該当値テキスト"/>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2" name="楕円 591"/>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93" name="テキスト ボックス 592"/>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4" name="楕円 593"/>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95" name="テキスト ボックス 594"/>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6" name="楕円 595"/>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7" name="テキスト ボックス 596"/>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8" name="楕円 597"/>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9" name="テキスト ボックス 598"/>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13402</xdr:rowOff>
    </xdr:from>
    <xdr:to>
      <xdr:col>85</xdr:col>
      <xdr:colOff>126364</xdr:colOff>
      <xdr:row>79</xdr:row>
      <xdr:rowOff>43918</xdr:rowOff>
    </xdr:to>
    <xdr:cxnSp macro="">
      <xdr:nvCxnSpPr>
        <xdr:cNvPr id="623" name="直線コネクタ 622"/>
        <xdr:cNvCxnSpPr/>
      </xdr:nvCxnSpPr>
      <xdr:spPr>
        <a:xfrm flipV="1">
          <a:off x="16317595" y="12186352"/>
          <a:ext cx="1269" cy="140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47745</xdr:rowOff>
    </xdr:from>
    <xdr:ext cx="378565" cy="259045"/>
    <xdr:sp macro="" textlink="">
      <xdr:nvSpPr>
        <xdr:cNvPr id="624" name="公債費最小値テキスト"/>
        <xdr:cNvSpPr txBox="1"/>
      </xdr:nvSpPr>
      <xdr:spPr>
        <a:xfrm>
          <a:off x="16370300" y="13592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43918</xdr:rowOff>
    </xdr:from>
    <xdr:to>
      <xdr:col>86</xdr:col>
      <xdr:colOff>25400</xdr:colOff>
      <xdr:row>79</xdr:row>
      <xdr:rowOff>43918</xdr:rowOff>
    </xdr:to>
    <xdr:cxnSp macro="">
      <xdr:nvCxnSpPr>
        <xdr:cNvPr id="625" name="直線コネクタ 624"/>
        <xdr:cNvCxnSpPr/>
      </xdr:nvCxnSpPr>
      <xdr:spPr>
        <a:xfrm>
          <a:off x="16230600" y="13588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131529</xdr:rowOff>
    </xdr:from>
    <xdr:ext cx="599010" cy="259045"/>
    <xdr:sp macro="" textlink="">
      <xdr:nvSpPr>
        <xdr:cNvPr id="626" name="公債費最大値テキスト"/>
        <xdr:cNvSpPr txBox="1"/>
      </xdr:nvSpPr>
      <xdr:spPr>
        <a:xfrm>
          <a:off x="16370300" y="11961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13402</xdr:rowOff>
    </xdr:from>
    <xdr:to>
      <xdr:col>86</xdr:col>
      <xdr:colOff>25400</xdr:colOff>
      <xdr:row>71</xdr:row>
      <xdr:rowOff>13402</xdr:rowOff>
    </xdr:to>
    <xdr:cxnSp macro="">
      <xdr:nvCxnSpPr>
        <xdr:cNvPr id="627" name="直線コネクタ 626"/>
        <xdr:cNvCxnSpPr/>
      </xdr:nvCxnSpPr>
      <xdr:spPr>
        <a:xfrm>
          <a:off x="16230600" y="121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124237</xdr:rowOff>
    </xdr:from>
    <xdr:to>
      <xdr:col>85</xdr:col>
      <xdr:colOff>127000</xdr:colOff>
      <xdr:row>77</xdr:row>
      <xdr:rowOff>141094</xdr:rowOff>
    </xdr:to>
    <xdr:cxnSp macro="">
      <xdr:nvCxnSpPr>
        <xdr:cNvPr id="628" name="直線コネクタ 627"/>
        <xdr:cNvCxnSpPr/>
      </xdr:nvCxnSpPr>
      <xdr:spPr>
        <a:xfrm>
          <a:off x="15481300" y="13325887"/>
          <a:ext cx="838200" cy="1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85727</xdr:rowOff>
    </xdr:from>
    <xdr:ext cx="599010" cy="259045"/>
    <xdr:sp macro="" textlink="">
      <xdr:nvSpPr>
        <xdr:cNvPr id="629" name="公債費平均値テキスト"/>
        <xdr:cNvSpPr txBox="1"/>
      </xdr:nvSpPr>
      <xdr:spPr>
        <a:xfrm>
          <a:off x="16370300" y="13115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62850</xdr:rowOff>
    </xdr:from>
    <xdr:to>
      <xdr:col>85</xdr:col>
      <xdr:colOff>177800</xdr:colOff>
      <xdr:row>77</xdr:row>
      <xdr:rowOff>164450</xdr:rowOff>
    </xdr:to>
    <xdr:sp macro="" textlink="">
      <xdr:nvSpPr>
        <xdr:cNvPr id="630" name="フローチャート: 判断 629"/>
        <xdr:cNvSpPr/>
      </xdr:nvSpPr>
      <xdr:spPr>
        <a:xfrm>
          <a:off x="162687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117819</xdr:rowOff>
    </xdr:from>
    <xdr:to>
      <xdr:col>81</xdr:col>
      <xdr:colOff>50800</xdr:colOff>
      <xdr:row>77</xdr:row>
      <xdr:rowOff>124237</xdr:rowOff>
    </xdr:to>
    <xdr:cxnSp macro="">
      <xdr:nvCxnSpPr>
        <xdr:cNvPr id="631" name="直線コネクタ 630"/>
        <xdr:cNvCxnSpPr/>
      </xdr:nvCxnSpPr>
      <xdr:spPr>
        <a:xfrm>
          <a:off x="14592300" y="13319469"/>
          <a:ext cx="889000" cy="6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53739</xdr:rowOff>
    </xdr:from>
    <xdr:to>
      <xdr:col>81</xdr:col>
      <xdr:colOff>101600</xdr:colOff>
      <xdr:row>77</xdr:row>
      <xdr:rowOff>155339</xdr:rowOff>
    </xdr:to>
    <xdr:sp macro="" textlink="">
      <xdr:nvSpPr>
        <xdr:cNvPr id="632" name="フローチャート: 判断 631"/>
        <xdr:cNvSpPr/>
      </xdr:nvSpPr>
      <xdr:spPr>
        <a:xfrm>
          <a:off x="15430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416</xdr:rowOff>
    </xdr:from>
    <xdr:ext cx="599010" cy="259045"/>
    <xdr:sp macro="" textlink="">
      <xdr:nvSpPr>
        <xdr:cNvPr id="633" name="テキスト ボックス 632"/>
        <xdr:cNvSpPr txBox="1"/>
      </xdr:nvSpPr>
      <xdr:spPr>
        <a:xfrm>
          <a:off x="15181795" y="13030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115274</xdr:rowOff>
    </xdr:from>
    <xdr:to>
      <xdr:col>76</xdr:col>
      <xdr:colOff>114300</xdr:colOff>
      <xdr:row>77</xdr:row>
      <xdr:rowOff>117819</xdr:rowOff>
    </xdr:to>
    <xdr:cxnSp macro="">
      <xdr:nvCxnSpPr>
        <xdr:cNvPr id="634" name="直線コネクタ 633"/>
        <xdr:cNvCxnSpPr/>
      </xdr:nvCxnSpPr>
      <xdr:spPr>
        <a:xfrm>
          <a:off x="13703300" y="13316924"/>
          <a:ext cx="889000" cy="2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58052</xdr:rowOff>
    </xdr:from>
    <xdr:to>
      <xdr:col>76</xdr:col>
      <xdr:colOff>165100</xdr:colOff>
      <xdr:row>77</xdr:row>
      <xdr:rowOff>159652</xdr:rowOff>
    </xdr:to>
    <xdr:sp macro="" textlink="">
      <xdr:nvSpPr>
        <xdr:cNvPr id="635" name="フローチャート: 判断 634"/>
        <xdr:cNvSpPr/>
      </xdr:nvSpPr>
      <xdr:spPr>
        <a:xfrm>
          <a:off x="14541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4729</xdr:rowOff>
    </xdr:from>
    <xdr:ext cx="599010" cy="259045"/>
    <xdr:sp macro="" textlink="">
      <xdr:nvSpPr>
        <xdr:cNvPr id="636" name="テキスト ボックス 635"/>
        <xdr:cNvSpPr txBox="1"/>
      </xdr:nvSpPr>
      <xdr:spPr>
        <a:xfrm>
          <a:off x="14292795" y="13034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115274</xdr:rowOff>
    </xdr:from>
    <xdr:to>
      <xdr:col>71</xdr:col>
      <xdr:colOff>177800</xdr:colOff>
      <xdr:row>77</xdr:row>
      <xdr:rowOff>118193</xdr:rowOff>
    </xdr:to>
    <xdr:cxnSp macro="">
      <xdr:nvCxnSpPr>
        <xdr:cNvPr id="637" name="直線コネクタ 636"/>
        <xdr:cNvCxnSpPr/>
      </xdr:nvCxnSpPr>
      <xdr:spPr>
        <a:xfrm flipV="1">
          <a:off x="12814300" y="13316924"/>
          <a:ext cx="889000" cy="2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57947</xdr:rowOff>
    </xdr:from>
    <xdr:to>
      <xdr:col>72</xdr:col>
      <xdr:colOff>38100</xdr:colOff>
      <xdr:row>77</xdr:row>
      <xdr:rowOff>159547</xdr:rowOff>
    </xdr:to>
    <xdr:sp macro="" textlink="">
      <xdr:nvSpPr>
        <xdr:cNvPr id="638" name="フローチャート: 判断 637"/>
        <xdr:cNvSpPr/>
      </xdr:nvSpPr>
      <xdr:spPr>
        <a:xfrm>
          <a:off x="13652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4624</xdr:rowOff>
    </xdr:from>
    <xdr:ext cx="599010" cy="259045"/>
    <xdr:sp macro="" textlink="">
      <xdr:nvSpPr>
        <xdr:cNvPr id="639" name="テキスト ボックス 638"/>
        <xdr:cNvSpPr txBox="1"/>
      </xdr:nvSpPr>
      <xdr:spPr>
        <a:xfrm>
          <a:off x="13403795" y="13034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52620</xdr:rowOff>
    </xdr:from>
    <xdr:to>
      <xdr:col>67</xdr:col>
      <xdr:colOff>101600</xdr:colOff>
      <xdr:row>77</xdr:row>
      <xdr:rowOff>154220</xdr:rowOff>
    </xdr:to>
    <xdr:sp macro="" textlink="">
      <xdr:nvSpPr>
        <xdr:cNvPr id="640" name="フローチャート: 判断 639"/>
        <xdr:cNvSpPr/>
      </xdr:nvSpPr>
      <xdr:spPr>
        <a:xfrm>
          <a:off x="12763500" y="132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170747</xdr:rowOff>
    </xdr:from>
    <xdr:ext cx="599010" cy="259045"/>
    <xdr:sp macro="" textlink="">
      <xdr:nvSpPr>
        <xdr:cNvPr id="641" name="テキスト ボックス 640"/>
        <xdr:cNvSpPr txBox="1"/>
      </xdr:nvSpPr>
      <xdr:spPr>
        <a:xfrm>
          <a:off x="12514795" y="13029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90294</xdr:rowOff>
    </xdr:from>
    <xdr:to>
      <xdr:col>85</xdr:col>
      <xdr:colOff>177800</xdr:colOff>
      <xdr:row>78</xdr:row>
      <xdr:rowOff>20444</xdr:rowOff>
    </xdr:to>
    <xdr:sp macro="" textlink="">
      <xdr:nvSpPr>
        <xdr:cNvPr id="647" name="楕円 646"/>
        <xdr:cNvSpPr/>
      </xdr:nvSpPr>
      <xdr:spPr>
        <a:xfrm>
          <a:off x="16268700" y="13291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68721</xdr:rowOff>
    </xdr:from>
    <xdr:ext cx="599010" cy="259045"/>
    <xdr:sp macro="" textlink="">
      <xdr:nvSpPr>
        <xdr:cNvPr id="648" name="公債費該当値テキスト"/>
        <xdr:cNvSpPr txBox="1"/>
      </xdr:nvSpPr>
      <xdr:spPr>
        <a:xfrm>
          <a:off x="16370300" y="13270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73437</xdr:rowOff>
    </xdr:from>
    <xdr:to>
      <xdr:col>81</xdr:col>
      <xdr:colOff>101600</xdr:colOff>
      <xdr:row>78</xdr:row>
      <xdr:rowOff>3587</xdr:rowOff>
    </xdr:to>
    <xdr:sp macro="" textlink="">
      <xdr:nvSpPr>
        <xdr:cNvPr id="649" name="楕円 648"/>
        <xdr:cNvSpPr/>
      </xdr:nvSpPr>
      <xdr:spPr>
        <a:xfrm>
          <a:off x="15430500" y="13275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166164</xdr:rowOff>
    </xdr:from>
    <xdr:ext cx="599010" cy="259045"/>
    <xdr:sp macro="" textlink="">
      <xdr:nvSpPr>
        <xdr:cNvPr id="650" name="テキスト ボックス 649"/>
        <xdr:cNvSpPr txBox="1"/>
      </xdr:nvSpPr>
      <xdr:spPr>
        <a:xfrm>
          <a:off x="15181795" y="13367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67019</xdr:rowOff>
    </xdr:from>
    <xdr:to>
      <xdr:col>76</xdr:col>
      <xdr:colOff>165100</xdr:colOff>
      <xdr:row>77</xdr:row>
      <xdr:rowOff>168619</xdr:rowOff>
    </xdr:to>
    <xdr:sp macro="" textlink="">
      <xdr:nvSpPr>
        <xdr:cNvPr id="651" name="楕円 650"/>
        <xdr:cNvSpPr/>
      </xdr:nvSpPr>
      <xdr:spPr>
        <a:xfrm>
          <a:off x="14541500" y="13268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159746</xdr:rowOff>
    </xdr:from>
    <xdr:ext cx="599010" cy="259045"/>
    <xdr:sp macro="" textlink="">
      <xdr:nvSpPr>
        <xdr:cNvPr id="652" name="テキスト ボックス 651"/>
        <xdr:cNvSpPr txBox="1"/>
      </xdr:nvSpPr>
      <xdr:spPr>
        <a:xfrm>
          <a:off x="14292795" y="13361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64474</xdr:rowOff>
    </xdr:from>
    <xdr:to>
      <xdr:col>72</xdr:col>
      <xdr:colOff>38100</xdr:colOff>
      <xdr:row>77</xdr:row>
      <xdr:rowOff>166074</xdr:rowOff>
    </xdr:to>
    <xdr:sp macro="" textlink="">
      <xdr:nvSpPr>
        <xdr:cNvPr id="653" name="楕円 652"/>
        <xdr:cNvSpPr/>
      </xdr:nvSpPr>
      <xdr:spPr>
        <a:xfrm>
          <a:off x="13652500" y="1326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157201</xdr:rowOff>
    </xdr:from>
    <xdr:ext cx="599010" cy="259045"/>
    <xdr:sp macro="" textlink="">
      <xdr:nvSpPr>
        <xdr:cNvPr id="654" name="テキスト ボックス 653"/>
        <xdr:cNvSpPr txBox="1"/>
      </xdr:nvSpPr>
      <xdr:spPr>
        <a:xfrm>
          <a:off x="13403795" y="13358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67393</xdr:rowOff>
    </xdr:from>
    <xdr:to>
      <xdr:col>67</xdr:col>
      <xdr:colOff>101600</xdr:colOff>
      <xdr:row>77</xdr:row>
      <xdr:rowOff>168993</xdr:rowOff>
    </xdr:to>
    <xdr:sp macro="" textlink="">
      <xdr:nvSpPr>
        <xdr:cNvPr id="655" name="楕円 654"/>
        <xdr:cNvSpPr/>
      </xdr:nvSpPr>
      <xdr:spPr>
        <a:xfrm>
          <a:off x="12763500" y="1326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160120</xdr:rowOff>
    </xdr:from>
    <xdr:ext cx="599010" cy="259045"/>
    <xdr:sp macro="" textlink="">
      <xdr:nvSpPr>
        <xdr:cNvPr id="656" name="テキスト ボックス 655"/>
        <xdr:cNvSpPr txBox="1"/>
      </xdr:nvSpPr>
      <xdr:spPr>
        <a:xfrm>
          <a:off x="12514795" y="13361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0" name="テキスト ボックス 669"/>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2" name="テキスト ボックス 671"/>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21970</xdr:rowOff>
    </xdr:from>
    <xdr:ext cx="685572" cy="259045"/>
    <xdr:sp macro="" textlink="">
      <xdr:nvSpPr>
        <xdr:cNvPr id="676" name="テキスト ボックス 675"/>
        <xdr:cNvSpPr txBox="1"/>
      </xdr:nvSpPr>
      <xdr:spPr>
        <a:xfrm>
          <a:off x="11760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8" name="テキスト ボックス 677"/>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108407</xdr:rowOff>
    </xdr:from>
    <xdr:to>
      <xdr:col>85</xdr:col>
      <xdr:colOff>126364</xdr:colOff>
      <xdr:row>99</xdr:row>
      <xdr:rowOff>98879</xdr:rowOff>
    </xdr:to>
    <xdr:cxnSp macro="">
      <xdr:nvCxnSpPr>
        <xdr:cNvPr id="682" name="直線コネクタ 681"/>
        <xdr:cNvCxnSpPr/>
      </xdr:nvCxnSpPr>
      <xdr:spPr>
        <a:xfrm flipV="1">
          <a:off x="16317595" y="15538907"/>
          <a:ext cx="1269" cy="1533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102706</xdr:rowOff>
    </xdr:from>
    <xdr:ext cx="249299" cy="259045"/>
    <xdr:sp macro="" textlink="">
      <xdr:nvSpPr>
        <xdr:cNvPr id="683" name="積立金最小値テキスト"/>
        <xdr:cNvSpPr txBox="1"/>
      </xdr:nvSpPr>
      <xdr:spPr>
        <a:xfrm>
          <a:off x="16370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98879</xdr:rowOff>
    </xdr:from>
    <xdr:to>
      <xdr:col>86</xdr:col>
      <xdr:colOff>25400</xdr:colOff>
      <xdr:row>99</xdr:row>
      <xdr:rowOff>98879</xdr:rowOff>
    </xdr:to>
    <xdr:cxnSp macro="">
      <xdr:nvCxnSpPr>
        <xdr:cNvPr id="684" name="直線コネクタ 683"/>
        <xdr:cNvCxnSpPr/>
      </xdr:nvCxnSpPr>
      <xdr:spPr>
        <a:xfrm>
          <a:off x="16230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55084</xdr:rowOff>
    </xdr:from>
    <xdr:ext cx="690189" cy="259045"/>
    <xdr:sp macro="" textlink="">
      <xdr:nvSpPr>
        <xdr:cNvPr id="685" name="積立金最大値テキスト"/>
        <xdr:cNvSpPr txBox="1"/>
      </xdr:nvSpPr>
      <xdr:spPr>
        <a:xfrm>
          <a:off x="16370300" y="153141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108407</xdr:rowOff>
    </xdr:from>
    <xdr:to>
      <xdr:col>86</xdr:col>
      <xdr:colOff>25400</xdr:colOff>
      <xdr:row>90</xdr:row>
      <xdr:rowOff>108407</xdr:rowOff>
    </xdr:to>
    <xdr:cxnSp macro="">
      <xdr:nvCxnSpPr>
        <xdr:cNvPr id="686" name="直線コネクタ 685"/>
        <xdr:cNvCxnSpPr/>
      </xdr:nvCxnSpPr>
      <xdr:spPr>
        <a:xfrm>
          <a:off x="16230600" y="15538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63195</xdr:rowOff>
    </xdr:from>
    <xdr:to>
      <xdr:col>85</xdr:col>
      <xdr:colOff>127000</xdr:colOff>
      <xdr:row>99</xdr:row>
      <xdr:rowOff>81018</xdr:rowOff>
    </xdr:to>
    <xdr:cxnSp macro="">
      <xdr:nvCxnSpPr>
        <xdr:cNvPr id="687" name="直線コネクタ 686"/>
        <xdr:cNvCxnSpPr/>
      </xdr:nvCxnSpPr>
      <xdr:spPr>
        <a:xfrm flipV="1">
          <a:off x="15481300" y="17036745"/>
          <a:ext cx="838200" cy="17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164619</xdr:rowOff>
    </xdr:from>
    <xdr:ext cx="534377" cy="259045"/>
    <xdr:sp macro="" textlink="">
      <xdr:nvSpPr>
        <xdr:cNvPr id="688" name="積立金平均値テキスト"/>
        <xdr:cNvSpPr txBox="1"/>
      </xdr:nvSpPr>
      <xdr:spPr>
        <a:xfrm>
          <a:off x="16370300" y="16795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141742</xdr:rowOff>
    </xdr:from>
    <xdr:to>
      <xdr:col>85</xdr:col>
      <xdr:colOff>177800</xdr:colOff>
      <xdr:row>99</xdr:row>
      <xdr:rowOff>71892</xdr:rowOff>
    </xdr:to>
    <xdr:sp macro="" textlink="">
      <xdr:nvSpPr>
        <xdr:cNvPr id="689" name="フローチャート: 判断 688"/>
        <xdr:cNvSpPr/>
      </xdr:nvSpPr>
      <xdr:spPr>
        <a:xfrm>
          <a:off x="16268700" y="1694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67213</xdr:rowOff>
    </xdr:from>
    <xdr:to>
      <xdr:col>81</xdr:col>
      <xdr:colOff>50800</xdr:colOff>
      <xdr:row>99</xdr:row>
      <xdr:rowOff>81018</xdr:rowOff>
    </xdr:to>
    <xdr:cxnSp macro="">
      <xdr:nvCxnSpPr>
        <xdr:cNvPr id="690" name="直線コネクタ 689"/>
        <xdr:cNvCxnSpPr/>
      </xdr:nvCxnSpPr>
      <xdr:spPr>
        <a:xfrm>
          <a:off x="14592300" y="17040763"/>
          <a:ext cx="889000" cy="13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131051</xdr:rowOff>
    </xdr:from>
    <xdr:to>
      <xdr:col>81</xdr:col>
      <xdr:colOff>101600</xdr:colOff>
      <xdr:row>99</xdr:row>
      <xdr:rowOff>61201</xdr:rowOff>
    </xdr:to>
    <xdr:sp macro="" textlink="">
      <xdr:nvSpPr>
        <xdr:cNvPr id="691" name="フローチャート: 判断 690"/>
        <xdr:cNvSpPr/>
      </xdr:nvSpPr>
      <xdr:spPr>
        <a:xfrm>
          <a:off x="15430500" y="16933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77728</xdr:rowOff>
    </xdr:from>
    <xdr:ext cx="534377" cy="259045"/>
    <xdr:sp macro="" textlink="">
      <xdr:nvSpPr>
        <xdr:cNvPr id="692" name="テキスト ボックス 691"/>
        <xdr:cNvSpPr txBox="1"/>
      </xdr:nvSpPr>
      <xdr:spPr>
        <a:xfrm>
          <a:off x="15214111" y="16708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67213</xdr:rowOff>
    </xdr:from>
    <xdr:to>
      <xdr:col>76</xdr:col>
      <xdr:colOff>114300</xdr:colOff>
      <xdr:row>99</xdr:row>
      <xdr:rowOff>76389</xdr:rowOff>
    </xdr:to>
    <xdr:cxnSp macro="">
      <xdr:nvCxnSpPr>
        <xdr:cNvPr id="693" name="直線コネクタ 692"/>
        <xdr:cNvCxnSpPr/>
      </xdr:nvCxnSpPr>
      <xdr:spPr>
        <a:xfrm flipV="1">
          <a:off x="13703300" y="17040763"/>
          <a:ext cx="889000" cy="9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141887</xdr:rowOff>
    </xdr:from>
    <xdr:to>
      <xdr:col>76</xdr:col>
      <xdr:colOff>165100</xdr:colOff>
      <xdr:row>99</xdr:row>
      <xdr:rowOff>72037</xdr:rowOff>
    </xdr:to>
    <xdr:sp macro="" textlink="">
      <xdr:nvSpPr>
        <xdr:cNvPr id="694" name="フローチャート: 判断 693"/>
        <xdr:cNvSpPr/>
      </xdr:nvSpPr>
      <xdr:spPr>
        <a:xfrm>
          <a:off x="14541500" y="16943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88564</xdr:rowOff>
    </xdr:from>
    <xdr:ext cx="534377" cy="259045"/>
    <xdr:sp macro="" textlink="">
      <xdr:nvSpPr>
        <xdr:cNvPr id="695" name="テキスト ボックス 694"/>
        <xdr:cNvSpPr txBox="1"/>
      </xdr:nvSpPr>
      <xdr:spPr>
        <a:xfrm>
          <a:off x="14325111" y="1671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76389</xdr:rowOff>
    </xdr:from>
    <xdr:to>
      <xdr:col>71</xdr:col>
      <xdr:colOff>177800</xdr:colOff>
      <xdr:row>99</xdr:row>
      <xdr:rowOff>83114</xdr:rowOff>
    </xdr:to>
    <xdr:cxnSp macro="">
      <xdr:nvCxnSpPr>
        <xdr:cNvPr id="696" name="直線コネクタ 695"/>
        <xdr:cNvCxnSpPr/>
      </xdr:nvCxnSpPr>
      <xdr:spPr>
        <a:xfrm flipV="1">
          <a:off x="12814300" y="17049939"/>
          <a:ext cx="889000" cy="6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133035</xdr:rowOff>
    </xdr:from>
    <xdr:to>
      <xdr:col>72</xdr:col>
      <xdr:colOff>38100</xdr:colOff>
      <xdr:row>99</xdr:row>
      <xdr:rowOff>63185</xdr:rowOff>
    </xdr:to>
    <xdr:sp macro="" textlink="">
      <xdr:nvSpPr>
        <xdr:cNvPr id="697" name="フローチャート: 判断 696"/>
        <xdr:cNvSpPr/>
      </xdr:nvSpPr>
      <xdr:spPr>
        <a:xfrm>
          <a:off x="13652500" y="1693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79712</xdr:rowOff>
    </xdr:from>
    <xdr:ext cx="534377" cy="259045"/>
    <xdr:sp macro="" textlink="">
      <xdr:nvSpPr>
        <xdr:cNvPr id="698" name="テキスト ボックス 697"/>
        <xdr:cNvSpPr txBox="1"/>
      </xdr:nvSpPr>
      <xdr:spPr>
        <a:xfrm>
          <a:off x="13436111" y="1671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147664</xdr:rowOff>
    </xdr:from>
    <xdr:to>
      <xdr:col>67</xdr:col>
      <xdr:colOff>101600</xdr:colOff>
      <xdr:row>99</xdr:row>
      <xdr:rowOff>77814</xdr:rowOff>
    </xdr:to>
    <xdr:sp macro="" textlink="">
      <xdr:nvSpPr>
        <xdr:cNvPr id="699" name="フローチャート: 判断 698"/>
        <xdr:cNvSpPr/>
      </xdr:nvSpPr>
      <xdr:spPr>
        <a:xfrm>
          <a:off x="12763500" y="1694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94341</xdr:rowOff>
    </xdr:from>
    <xdr:ext cx="534377" cy="259045"/>
    <xdr:sp macro="" textlink="">
      <xdr:nvSpPr>
        <xdr:cNvPr id="700" name="テキスト ボックス 699"/>
        <xdr:cNvSpPr txBox="1"/>
      </xdr:nvSpPr>
      <xdr:spPr>
        <a:xfrm>
          <a:off x="12547111" y="1672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12395</xdr:rowOff>
    </xdr:from>
    <xdr:to>
      <xdr:col>85</xdr:col>
      <xdr:colOff>177800</xdr:colOff>
      <xdr:row>99</xdr:row>
      <xdr:rowOff>113995</xdr:rowOff>
    </xdr:to>
    <xdr:sp macro="" textlink="">
      <xdr:nvSpPr>
        <xdr:cNvPr id="706" name="楕円 705"/>
        <xdr:cNvSpPr/>
      </xdr:nvSpPr>
      <xdr:spPr>
        <a:xfrm>
          <a:off x="16268700" y="16985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120168</xdr:rowOff>
    </xdr:from>
    <xdr:ext cx="534377" cy="259045"/>
    <xdr:sp macro="" textlink="">
      <xdr:nvSpPr>
        <xdr:cNvPr id="707" name="積立金該当値テキスト"/>
        <xdr:cNvSpPr txBox="1"/>
      </xdr:nvSpPr>
      <xdr:spPr>
        <a:xfrm>
          <a:off x="16370300" y="16922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30218</xdr:rowOff>
    </xdr:from>
    <xdr:to>
      <xdr:col>81</xdr:col>
      <xdr:colOff>101600</xdr:colOff>
      <xdr:row>99</xdr:row>
      <xdr:rowOff>131818</xdr:rowOff>
    </xdr:to>
    <xdr:sp macro="" textlink="">
      <xdr:nvSpPr>
        <xdr:cNvPr id="708" name="楕円 707"/>
        <xdr:cNvSpPr/>
      </xdr:nvSpPr>
      <xdr:spPr>
        <a:xfrm>
          <a:off x="15430500" y="17003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122945</xdr:rowOff>
    </xdr:from>
    <xdr:ext cx="534377" cy="259045"/>
    <xdr:sp macro="" textlink="">
      <xdr:nvSpPr>
        <xdr:cNvPr id="709" name="テキスト ボックス 708"/>
        <xdr:cNvSpPr txBox="1"/>
      </xdr:nvSpPr>
      <xdr:spPr>
        <a:xfrm>
          <a:off x="15214111" y="17096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16413</xdr:rowOff>
    </xdr:from>
    <xdr:to>
      <xdr:col>76</xdr:col>
      <xdr:colOff>165100</xdr:colOff>
      <xdr:row>99</xdr:row>
      <xdr:rowOff>118013</xdr:rowOff>
    </xdr:to>
    <xdr:sp macro="" textlink="">
      <xdr:nvSpPr>
        <xdr:cNvPr id="710" name="楕円 709"/>
        <xdr:cNvSpPr/>
      </xdr:nvSpPr>
      <xdr:spPr>
        <a:xfrm>
          <a:off x="14541500" y="16989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109140</xdr:rowOff>
    </xdr:from>
    <xdr:ext cx="534377" cy="259045"/>
    <xdr:sp macro="" textlink="">
      <xdr:nvSpPr>
        <xdr:cNvPr id="711" name="テキスト ボックス 710"/>
        <xdr:cNvSpPr txBox="1"/>
      </xdr:nvSpPr>
      <xdr:spPr>
        <a:xfrm>
          <a:off x="14325111" y="1708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25589</xdr:rowOff>
    </xdr:from>
    <xdr:to>
      <xdr:col>72</xdr:col>
      <xdr:colOff>38100</xdr:colOff>
      <xdr:row>99</xdr:row>
      <xdr:rowOff>127189</xdr:rowOff>
    </xdr:to>
    <xdr:sp macro="" textlink="">
      <xdr:nvSpPr>
        <xdr:cNvPr id="712" name="楕円 711"/>
        <xdr:cNvSpPr/>
      </xdr:nvSpPr>
      <xdr:spPr>
        <a:xfrm>
          <a:off x="13652500" y="1699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118316</xdr:rowOff>
    </xdr:from>
    <xdr:ext cx="534377" cy="259045"/>
    <xdr:sp macro="" textlink="">
      <xdr:nvSpPr>
        <xdr:cNvPr id="713" name="テキスト ボックス 712"/>
        <xdr:cNvSpPr txBox="1"/>
      </xdr:nvSpPr>
      <xdr:spPr>
        <a:xfrm>
          <a:off x="13436111" y="17091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32314</xdr:rowOff>
    </xdr:from>
    <xdr:to>
      <xdr:col>67</xdr:col>
      <xdr:colOff>101600</xdr:colOff>
      <xdr:row>99</xdr:row>
      <xdr:rowOff>133914</xdr:rowOff>
    </xdr:to>
    <xdr:sp macro="" textlink="">
      <xdr:nvSpPr>
        <xdr:cNvPr id="714" name="楕円 713"/>
        <xdr:cNvSpPr/>
      </xdr:nvSpPr>
      <xdr:spPr>
        <a:xfrm>
          <a:off x="12763500" y="1700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125041</xdr:rowOff>
    </xdr:from>
    <xdr:ext cx="534377" cy="259045"/>
    <xdr:sp macro="" textlink="">
      <xdr:nvSpPr>
        <xdr:cNvPr id="715" name="テキスト ボックス 714"/>
        <xdr:cNvSpPr txBox="1"/>
      </xdr:nvSpPr>
      <xdr:spPr>
        <a:xfrm>
          <a:off x="12547111" y="17098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7" name="テキスト ボックス 736"/>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11531</xdr:rowOff>
    </xdr:from>
    <xdr:to>
      <xdr:col>116</xdr:col>
      <xdr:colOff>62864</xdr:colOff>
      <xdr:row>39</xdr:row>
      <xdr:rowOff>44450</xdr:rowOff>
    </xdr:to>
    <xdr:cxnSp macro="">
      <xdr:nvCxnSpPr>
        <xdr:cNvPr id="739" name="直線コネクタ 738"/>
        <xdr:cNvCxnSpPr/>
      </xdr:nvCxnSpPr>
      <xdr:spPr>
        <a:xfrm flipV="1">
          <a:off x="22159595" y="5155031"/>
          <a:ext cx="1269" cy="1575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74293</xdr:rowOff>
    </xdr:from>
    <xdr:ext cx="249299" cy="259045"/>
    <xdr:sp macro="" textlink="">
      <xdr:nvSpPr>
        <xdr:cNvPr id="740" name="投資及び出資金最小値テキスト"/>
        <xdr:cNvSpPr txBox="1"/>
      </xdr:nvSpPr>
      <xdr:spPr>
        <a:xfrm>
          <a:off x="22212300" y="6760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129658</xdr:rowOff>
    </xdr:from>
    <xdr:ext cx="534377" cy="259045"/>
    <xdr:sp macro="" textlink="">
      <xdr:nvSpPr>
        <xdr:cNvPr id="742" name="投資及び出資金最大値テキスト"/>
        <xdr:cNvSpPr txBox="1"/>
      </xdr:nvSpPr>
      <xdr:spPr>
        <a:xfrm>
          <a:off x="22212300" y="493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11531</xdr:rowOff>
    </xdr:from>
    <xdr:to>
      <xdr:col>116</xdr:col>
      <xdr:colOff>152400</xdr:colOff>
      <xdr:row>30</xdr:row>
      <xdr:rowOff>11531</xdr:rowOff>
    </xdr:to>
    <xdr:cxnSp macro="">
      <xdr:nvCxnSpPr>
        <xdr:cNvPr id="743" name="直線コネクタ 742"/>
        <xdr:cNvCxnSpPr/>
      </xdr:nvCxnSpPr>
      <xdr:spPr>
        <a:xfrm>
          <a:off x="22072600" y="515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163193</xdr:rowOff>
    </xdr:from>
    <xdr:ext cx="469744" cy="259045"/>
    <xdr:sp macro="" textlink="">
      <xdr:nvSpPr>
        <xdr:cNvPr id="745" name="投資及び出資金平均値テキスト"/>
        <xdr:cNvSpPr txBox="1"/>
      </xdr:nvSpPr>
      <xdr:spPr>
        <a:xfrm>
          <a:off x="22212300" y="6506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140316</xdr:rowOff>
    </xdr:from>
    <xdr:to>
      <xdr:col>116</xdr:col>
      <xdr:colOff>114300</xdr:colOff>
      <xdr:row>39</xdr:row>
      <xdr:rowOff>70466</xdr:rowOff>
    </xdr:to>
    <xdr:sp macro="" textlink="">
      <xdr:nvSpPr>
        <xdr:cNvPr id="746" name="フローチャート: 判断 745"/>
        <xdr:cNvSpPr/>
      </xdr:nvSpPr>
      <xdr:spPr>
        <a:xfrm>
          <a:off x="22110700" y="665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147174</xdr:rowOff>
    </xdr:from>
    <xdr:to>
      <xdr:col>112</xdr:col>
      <xdr:colOff>38100</xdr:colOff>
      <xdr:row>39</xdr:row>
      <xdr:rowOff>77324</xdr:rowOff>
    </xdr:to>
    <xdr:sp macro="" textlink="">
      <xdr:nvSpPr>
        <xdr:cNvPr id="748" name="フローチャート: 判断 747"/>
        <xdr:cNvSpPr/>
      </xdr:nvSpPr>
      <xdr:spPr>
        <a:xfrm>
          <a:off x="21272500" y="666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93851</xdr:rowOff>
    </xdr:from>
    <xdr:ext cx="378565" cy="259045"/>
    <xdr:sp macro="" textlink="">
      <xdr:nvSpPr>
        <xdr:cNvPr id="749" name="テキスト ボックス 748"/>
        <xdr:cNvSpPr txBox="1"/>
      </xdr:nvSpPr>
      <xdr:spPr>
        <a:xfrm>
          <a:off x="21134017" y="6437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132906</xdr:rowOff>
    </xdr:from>
    <xdr:to>
      <xdr:col>107</xdr:col>
      <xdr:colOff>101600</xdr:colOff>
      <xdr:row>39</xdr:row>
      <xdr:rowOff>63056</xdr:rowOff>
    </xdr:to>
    <xdr:sp macro="" textlink="">
      <xdr:nvSpPr>
        <xdr:cNvPr id="751" name="フローチャート: 判断 750"/>
        <xdr:cNvSpPr/>
      </xdr:nvSpPr>
      <xdr:spPr>
        <a:xfrm>
          <a:off x="20383500" y="664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79582</xdr:rowOff>
    </xdr:from>
    <xdr:ext cx="469744" cy="259045"/>
    <xdr:sp macro="" textlink="">
      <xdr:nvSpPr>
        <xdr:cNvPr id="752" name="テキスト ボックス 751"/>
        <xdr:cNvSpPr txBox="1"/>
      </xdr:nvSpPr>
      <xdr:spPr>
        <a:xfrm>
          <a:off x="20199428" y="642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147974</xdr:rowOff>
    </xdr:from>
    <xdr:to>
      <xdr:col>102</xdr:col>
      <xdr:colOff>165100</xdr:colOff>
      <xdr:row>39</xdr:row>
      <xdr:rowOff>78124</xdr:rowOff>
    </xdr:to>
    <xdr:sp macro="" textlink="">
      <xdr:nvSpPr>
        <xdr:cNvPr id="754" name="フローチャート: 判断 753"/>
        <xdr:cNvSpPr/>
      </xdr:nvSpPr>
      <xdr:spPr>
        <a:xfrm>
          <a:off x="19494500" y="666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94651</xdr:rowOff>
    </xdr:from>
    <xdr:ext cx="378565" cy="259045"/>
    <xdr:sp macro="" textlink="">
      <xdr:nvSpPr>
        <xdr:cNvPr id="755" name="テキスト ボックス 754"/>
        <xdr:cNvSpPr txBox="1"/>
      </xdr:nvSpPr>
      <xdr:spPr>
        <a:xfrm>
          <a:off x="19356017" y="6438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118485</xdr:rowOff>
    </xdr:from>
    <xdr:to>
      <xdr:col>98</xdr:col>
      <xdr:colOff>38100</xdr:colOff>
      <xdr:row>39</xdr:row>
      <xdr:rowOff>48635</xdr:rowOff>
    </xdr:to>
    <xdr:sp macro="" textlink="">
      <xdr:nvSpPr>
        <xdr:cNvPr id="756" name="フローチャート: 判断 755"/>
        <xdr:cNvSpPr/>
      </xdr:nvSpPr>
      <xdr:spPr>
        <a:xfrm>
          <a:off x="18605500" y="663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65162</xdr:rowOff>
    </xdr:from>
    <xdr:ext cx="469744" cy="259045"/>
    <xdr:sp macro="" textlink="">
      <xdr:nvSpPr>
        <xdr:cNvPr id="757" name="テキスト ボックス 756"/>
        <xdr:cNvSpPr txBox="1"/>
      </xdr:nvSpPr>
      <xdr:spPr>
        <a:xfrm>
          <a:off x="18421428" y="6408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118743</xdr:rowOff>
    </xdr:from>
    <xdr:ext cx="249299" cy="259045"/>
    <xdr:sp macro="" textlink="">
      <xdr:nvSpPr>
        <xdr:cNvPr id="764" name="投資及び出資金該当値テキスト"/>
        <xdr:cNvSpPr txBox="1"/>
      </xdr:nvSpPr>
      <xdr:spPr>
        <a:xfrm>
          <a:off x="22212300" y="6633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124764</xdr:rowOff>
    </xdr:from>
    <xdr:to>
      <xdr:col>116</xdr:col>
      <xdr:colOff>62864</xdr:colOff>
      <xdr:row>59</xdr:row>
      <xdr:rowOff>44450</xdr:rowOff>
    </xdr:to>
    <xdr:cxnSp macro="">
      <xdr:nvCxnSpPr>
        <xdr:cNvPr id="796" name="直線コネクタ 795"/>
        <xdr:cNvCxnSpPr/>
      </xdr:nvCxnSpPr>
      <xdr:spPr>
        <a:xfrm flipV="1">
          <a:off x="22159595" y="8525814"/>
          <a:ext cx="1269" cy="1634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71441</xdr:rowOff>
    </xdr:from>
    <xdr:ext cx="534377" cy="259045"/>
    <xdr:sp macro="" textlink="">
      <xdr:nvSpPr>
        <xdr:cNvPr id="799" name="貸付金最大値テキスト"/>
        <xdr:cNvSpPr txBox="1"/>
      </xdr:nvSpPr>
      <xdr:spPr>
        <a:xfrm>
          <a:off x="22212300" y="8301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124764</xdr:rowOff>
    </xdr:from>
    <xdr:to>
      <xdr:col>116</xdr:col>
      <xdr:colOff>152400</xdr:colOff>
      <xdr:row>49</xdr:row>
      <xdr:rowOff>124764</xdr:rowOff>
    </xdr:to>
    <xdr:cxnSp macro="">
      <xdr:nvCxnSpPr>
        <xdr:cNvPr id="800" name="直線コネクタ 799"/>
        <xdr:cNvCxnSpPr/>
      </xdr:nvCxnSpPr>
      <xdr:spPr>
        <a:xfrm>
          <a:off x="22072600" y="8525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1987</xdr:rowOff>
    </xdr:from>
    <xdr:to>
      <xdr:col>116</xdr:col>
      <xdr:colOff>63500</xdr:colOff>
      <xdr:row>59</xdr:row>
      <xdr:rowOff>3816</xdr:rowOff>
    </xdr:to>
    <xdr:cxnSp macro="">
      <xdr:nvCxnSpPr>
        <xdr:cNvPr id="801" name="直線コネクタ 800"/>
        <xdr:cNvCxnSpPr/>
      </xdr:nvCxnSpPr>
      <xdr:spPr>
        <a:xfrm>
          <a:off x="21323300" y="10117537"/>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40777</xdr:rowOff>
    </xdr:from>
    <xdr:ext cx="469744" cy="259045"/>
    <xdr:sp macro="" textlink="">
      <xdr:nvSpPr>
        <xdr:cNvPr id="802" name="貸付金平均値テキスト"/>
        <xdr:cNvSpPr txBox="1"/>
      </xdr:nvSpPr>
      <xdr:spPr>
        <a:xfrm>
          <a:off x="22212300" y="9813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17900</xdr:rowOff>
    </xdr:from>
    <xdr:to>
      <xdr:col>116</xdr:col>
      <xdr:colOff>114300</xdr:colOff>
      <xdr:row>58</xdr:row>
      <xdr:rowOff>119500</xdr:rowOff>
    </xdr:to>
    <xdr:sp macro="" textlink="">
      <xdr:nvSpPr>
        <xdr:cNvPr id="803" name="フローチャート: 判断 802"/>
        <xdr:cNvSpPr/>
      </xdr:nvSpPr>
      <xdr:spPr>
        <a:xfrm>
          <a:off x="22110700" y="99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1987</xdr:rowOff>
    </xdr:from>
    <xdr:to>
      <xdr:col>111</xdr:col>
      <xdr:colOff>177800</xdr:colOff>
      <xdr:row>59</xdr:row>
      <xdr:rowOff>13703</xdr:rowOff>
    </xdr:to>
    <xdr:cxnSp macro="">
      <xdr:nvCxnSpPr>
        <xdr:cNvPr id="804" name="直線コネクタ 803"/>
        <xdr:cNvCxnSpPr/>
      </xdr:nvCxnSpPr>
      <xdr:spPr>
        <a:xfrm flipV="1">
          <a:off x="20434300" y="10117537"/>
          <a:ext cx="889000" cy="11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3632</xdr:rowOff>
    </xdr:from>
    <xdr:to>
      <xdr:col>112</xdr:col>
      <xdr:colOff>38100</xdr:colOff>
      <xdr:row>58</xdr:row>
      <xdr:rowOff>105232</xdr:rowOff>
    </xdr:to>
    <xdr:sp macro="" textlink="">
      <xdr:nvSpPr>
        <xdr:cNvPr id="805" name="フローチャート: 判断 804"/>
        <xdr:cNvSpPr/>
      </xdr:nvSpPr>
      <xdr:spPr>
        <a:xfrm>
          <a:off x="21272500" y="994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121759</xdr:rowOff>
    </xdr:from>
    <xdr:ext cx="469744" cy="259045"/>
    <xdr:sp macro="" textlink="">
      <xdr:nvSpPr>
        <xdr:cNvPr id="806" name="テキスト ボックス 805"/>
        <xdr:cNvSpPr txBox="1"/>
      </xdr:nvSpPr>
      <xdr:spPr>
        <a:xfrm>
          <a:off x="21088428" y="972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6769</xdr:rowOff>
    </xdr:from>
    <xdr:to>
      <xdr:col>107</xdr:col>
      <xdr:colOff>50800</xdr:colOff>
      <xdr:row>59</xdr:row>
      <xdr:rowOff>13703</xdr:rowOff>
    </xdr:to>
    <xdr:cxnSp macro="">
      <xdr:nvCxnSpPr>
        <xdr:cNvPr id="807" name="直線コネクタ 806"/>
        <xdr:cNvCxnSpPr/>
      </xdr:nvCxnSpPr>
      <xdr:spPr>
        <a:xfrm>
          <a:off x="19545300" y="10122319"/>
          <a:ext cx="889000" cy="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2718</xdr:rowOff>
    </xdr:from>
    <xdr:to>
      <xdr:col>107</xdr:col>
      <xdr:colOff>101600</xdr:colOff>
      <xdr:row>58</xdr:row>
      <xdr:rowOff>104318</xdr:rowOff>
    </xdr:to>
    <xdr:sp macro="" textlink="">
      <xdr:nvSpPr>
        <xdr:cNvPr id="808" name="フローチャート: 判断 807"/>
        <xdr:cNvSpPr/>
      </xdr:nvSpPr>
      <xdr:spPr>
        <a:xfrm>
          <a:off x="20383500" y="994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120845</xdr:rowOff>
    </xdr:from>
    <xdr:ext cx="469744" cy="259045"/>
    <xdr:sp macro="" textlink="">
      <xdr:nvSpPr>
        <xdr:cNvPr id="809" name="テキスト ボックス 808"/>
        <xdr:cNvSpPr txBox="1"/>
      </xdr:nvSpPr>
      <xdr:spPr>
        <a:xfrm>
          <a:off x="20199428" y="9722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6769</xdr:rowOff>
    </xdr:from>
    <xdr:to>
      <xdr:col>102</xdr:col>
      <xdr:colOff>114300</xdr:colOff>
      <xdr:row>59</xdr:row>
      <xdr:rowOff>12712</xdr:rowOff>
    </xdr:to>
    <xdr:cxnSp macro="">
      <xdr:nvCxnSpPr>
        <xdr:cNvPr id="810" name="直線コネクタ 809"/>
        <xdr:cNvCxnSpPr/>
      </xdr:nvCxnSpPr>
      <xdr:spPr>
        <a:xfrm flipV="1">
          <a:off x="18656300" y="10122319"/>
          <a:ext cx="88900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163233</xdr:rowOff>
    </xdr:from>
    <xdr:to>
      <xdr:col>102</xdr:col>
      <xdr:colOff>165100</xdr:colOff>
      <xdr:row>58</xdr:row>
      <xdr:rowOff>93383</xdr:rowOff>
    </xdr:to>
    <xdr:sp macro="" textlink="">
      <xdr:nvSpPr>
        <xdr:cNvPr id="811" name="フローチャート: 判断 810"/>
        <xdr:cNvSpPr/>
      </xdr:nvSpPr>
      <xdr:spPr>
        <a:xfrm>
          <a:off x="19494500" y="993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109910</xdr:rowOff>
    </xdr:from>
    <xdr:ext cx="469744" cy="259045"/>
    <xdr:sp macro="" textlink="">
      <xdr:nvSpPr>
        <xdr:cNvPr id="812" name="テキスト ボックス 811"/>
        <xdr:cNvSpPr txBox="1"/>
      </xdr:nvSpPr>
      <xdr:spPr>
        <a:xfrm>
          <a:off x="19310428" y="971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157994</xdr:rowOff>
    </xdr:from>
    <xdr:to>
      <xdr:col>98</xdr:col>
      <xdr:colOff>38100</xdr:colOff>
      <xdr:row>58</xdr:row>
      <xdr:rowOff>88144</xdr:rowOff>
    </xdr:to>
    <xdr:sp macro="" textlink="">
      <xdr:nvSpPr>
        <xdr:cNvPr id="813" name="フローチャート: 判断 812"/>
        <xdr:cNvSpPr/>
      </xdr:nvSpPr>
      <xdr:spPr>
        <a:xfrm>
          <a:off x="18605500" y="993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104671</xdr:rowOff>
    </xdr:from>
    <xdr:ext cx="469744" cy="259045"/>
    <xdr:sp macro="" textlink="">
      <xdr:nvSpPr>
        <xdr:cNvPr id="814" name="テキスト ボックス 813"/>
        <xdr:cNvSpPr txBox="1"/>
      </xdr:nvSpPr>
      <xdr:spPr>
        <a:xfrm>
          <a:off x="18421428" y="9705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124466</xdr:rowOff>
    </xdr:from>
    <xdr:to>
      <xdr:col>116</xdr:col>
      <xdr:colOff>114300</xdr:colOff>
      <xdr:row>59</xdr:row>
      <xdr:rowOff>54616</xdr:rowOff>
    </xdr:to>
    <xdr:sp macro="" textlink="">
      <xdr:nvSpPr>
        <xdr:cNvPr id="820" name="楕円 819"/>
        <xdr:cNvSpPr/>
      </xdr:nvSpPr>
      <xdr:spPr>
        <a:xfrm>
          <a:off x="22110700" y="10068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39393</xdr:rowOff>
    </xdr:from>
    <xdr:ext cx="469744" cy="259045"/>
    <xdr:sp macro="" textlink="">
      <xdr:nvSpPr>
        <xdr:cNvPr id="821" name="貸付金該当値テキスト"/>
        <xdr:cNvSpPr txBox="1"/>
      </xdr:nvSpPr>
      <xdr:spPr>
        <a:xfrm>
          <a:off x="22212300" y="9983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122637</xdr:rowOff>
    </xdr:from>
    <xdr:to>
      <xdr:col>112</xdr:col>
      <xdr:colOff>38100</xdr:colOff>
      <xdr:row>59</xdr:row>
      <xdr:rowOff>52787</xdr:rowOff>
    </xdr:to>
    <xdr:sp macro="" textlink="">
      <xdr:nvSpPr>
        <xdr:cNvPr id="822" name="楕円 821"/>
        <xdr:cNvSpPr/>
      </xdr:nvSpPr>
      <xdr:spPr>
        <a:xfrm>
          <a:off x="21272500" y="10066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43914</xdr:rowOff>
    </xdr:from>
    <xdr:ext cx="469744" cy="259045"/>
    <xdr:sp macro="" textlink="">
      <xdr:nvSpPr>
        <xdr:cNvPr id="823" name="テキスト ボックス 822"/>
        <xdr:cNvSpPr txBox="1"/>
      </xdr:nvSpPr>
      <xdr:spPr>
        <a:xfrm>
          <a:off x="21088428" y="1015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134353</xdr:rowOff>
    </xdr:from>
    <xdr:to>
      <xdr:col>107</xdr:col>
      <xdr:colOff>101600</xdr:colOff>
      <xdr:row>59</xdr:row>
      <xdr:rowOff>64503</xdr:rowOff>
    </xdr:to>
    <xdr:sp macro="" textlink="">
      <xdr:nvSpPr>
        <xdr:cNvPr id="824" name="楕円 823"/>
        <xdr:cNvSpPr/>
      </xdr:nvSpPr>
      <xdr:spPr>
        <a:xfrm>
          <a:off x="20383500" y="10078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55630</xdr:rowOff>
    </xdr:from>
    <xdr:ext cx="469744" cy="259045"/>
    <xdr:sp macro="" textlink="">
      <xdr:nvSpPr>
        <xdr:cNvPr id="825" name="テキスト ボックス 824"/>
        <xdr:cNvSpPr txBox="1"/>
      </xdr:nvSpPr>
      <xdr:spPr>
        <a:xfrm>
          <a:off x="20199428" y="10171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127419</xdr:rowOff>
    </xdr:from>
    <xdr:to>
      <xdr:col>102</xdr:col>
      <xdr:colOff>165100</xdr:colOff>
      <xdr:row>59</xdr:row>
      <xdr:rowOff>57569</xdr:rowOff>
    </xdr:to>
    <xdr:sp macro="" textlink="">
      <xdr:nvSpPr>
        <xdr:cNvPr id="826" name="楕円 825"/>
        <xdr:cNvSpPr/>
      </xdr:nvSpPr>
      <xdr:spPr>
        <a:xfrm>
          <a:off x="19494500" y="10071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48696</xdr:rowOff>
    </xdr:from>
    <xdr:ext cx="469744" cy="259045"/>
    <xdr:sp macro="" textlink="">
      <xdr:nvSpPr>
        <xdr:cNvPr id="827" name="テキスト ボックス 826"/>
        <xdr:cNvSpPr txBox="1"/>
      </xdr:nvSpPr>
      <xdr:spPr>
        <a:xfrm>
          <a:off x="19310428" y="10164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133362</xdr:rowOff>
    </xdr:from>
    <xdr:to>
      <xdr:col>98</xdr:col>
      <xdr:colOff>38100</xdr:colOff>
      <xdr:row>59</xdr:row>
      <xdr:rowOff>63512</xdr:rowOff>
    </xdr:to>
    <xdr:sp macro="" textlink="">
      <xdr:nvSpPr>
        <xdr:cNvPr id="828" name="楕円 827"/>
        <xdr:cNvSpPr/>
      </xdr:nvSpPr>
      <xdr:spPr>
        <a:xfrm>
          <a:off x="18605500" y="10077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54639</xdr:rowOff>
    </xdr:from>
    <xdr:ext cx="469744" cy="259045"/>
    <xdr:sp macro="" textlink="">
      <xdr:nvSpPr>
        <xdr:cNvPr id="829" name="テキスト ボックス 828"/>
        <xdr:cNvSpPr txBox="1"/>
      </xdr:nvSpPr>
      <xdr:spPr>
        <a:xfrm>
          <a:off x="18421428" y="10170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40" name="直線コネクタ 839"/>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41" name="テキスト ボックス 840"/>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2" name="直線コネクタ 841"/>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43" name="テキスト ボックス 842"/>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4" name="直線コネクタ 843"/>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45" name="テキスト ボックス 844"/>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6" name="直線コネクタ 845"/>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7" name="テキスト ボックス 846"/>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138900</xdr:rowOff>
    </xdr:from>
    <xdr:to>
      <xdr:col>116</xdr:col>
      <xdr:colOff>62864</xdr:colOff>
      <xdr:row>77</xdr:row>
      <xdr:rowOff>101130</xdr:rowOff>
    </xdr:to>
    <xdr:cxnSp macro="">
      <xdr:nvCxnSpPr>
        <xdr:cNvPr id="851" name="直線コネクタ 850"/>
        <xdr:cNvCxnSpPr/>
      </xdr:nvCxnSpPr>
      <xdr:spPr>
        <a:xfrm flipV="1">
          <a:off x="22159595" y="12311850"/>
          <a:ext cx="1269" cy="990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104957</xdr:rowOff>
    </xdr:from>
    <xdr:ext cx="534377" cy="259045"/>
    <xdr:sp macro="" textlink="">
      <xdr:nvSpPr>
        <xdr:cNvPr id="852" name="繰出金最小値テキスト"/>
        <xdr:cNvSpPr txBox="1"/>
      </xdr:nvSpPr>
      <xdr:spPr>
        <a:xfrm>
          <a:off x="22212300" y="1330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101130</xdr:rowOff>
    </xdr:from>
    <xdr:to>
      <xdr:col>116</xdr:col>
      <xdr:colOff>152400</xdr:colOff>
      <xdr:row>77</xdr:row>
      <xdr:rowOff>101130</xdr:rowOff>
    </xdr:to>
    <xdr:cxnSp macro="">
      <xdr:nvCxnSpPr>
        <xdr:cNvPr id="853" name="直線コネクタ 852"/>
        <xdr:cNvCxnSpPr/>
      </xdr:nvCxnSpPr>
      <xdr:spPr>
        <a:xfrm>
          <a:off x="22072600" y="1330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85577</xdr:rowOff>
    </xdr:from>
    <xdr:ext cx="599010" cy="259045"/>
    <xdr:sp macro="" textlink="">
      <xdr:nvSpPr>
        <xdr:cNvPr id="854" name="繰出金最大値テキスト"/>
        <xdr:cNvSpPr txBox="1"/>
      </xdr:nvSpPr>
      <xdr:spPr>
        <a:xfrm>
          <a:off x="22212300" y="12087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138900</xdr:rowOff>
    </xdr:from>
    <xdr:to>
      <xdr:col>116</xdr:col>
      <xdr:colOff>152400</xdr:colOff>
      <xdr:row>71</xdr:row>
      <xdr:rowOff>138900</xdr:rowOff>
    </xdr:to>
    <xdr:cxnSp macro="">
      <xdr:nvCxnSpPr>
        <xdr:cNvPr id="855" name="直線コネクタ 854"/>
        <xdr:cNvCxnSpPr/>
      </xdr:nvCxnSpPr>
      <xdr:spPr>
        <a:xfrm>
          <a:off x="22072600" y="123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163410</xdr:rowOff>
    </xdr:from>
    <xdr:to>
      <xdr:col>116</xdr:col>
      <xdr:colOff>63500</xdr:colOff>
      <xdr:row>77</xdr:row>
      <xdr:rowOff>17427</xdr:rowOff>
    </xdr:to>
    <xdr:cxnSp macro="">
      <xdr:nvCxnSpPr>
        <xdr:cNvPr id="856" name="直線コネクタ 855"/>
        <xdr:cNvCxnSpPr/>
      </xdr:nvCxnSpPr>
      <xdr:spPr>
        <a:xfrm>
          <a:off x="21323300" y="13193610"/>
          <a:ext cx="838200" cy="25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133800</xdr:rowOff>
    </xdr:from>
    <xdr:ext cx="599010" cy="259045"/>
    <xdr:sp macro="" textlink="">
      <xdr:nvSpPr>
        <xdr:cNvPr id="857" name="繰出金平均値テキスト"/>
        <xdr:cNvSpPr txBox="1"/>
      </xdr:nvSpPr>
      <xdr:spPr>
        <a:xfrm>
          <a:off x="22212300" y="128211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110923</xdr:rowOff>
    </xdr:from>
    <xdr:to>
      <xdr:col>116</xdr:col>
      <xdr:colOff>114300</xdr:colOff>
      <xdr:row>76</xdr:row>
      <xdr:rowOff>41073</xdr:rowOff>
    </xdr:to>
    <xdr:sp macro="" textlink="">
      <xdr:nvSpPr>
        <xdr:cNvPr id="858" name="フローチャート: 判断 857"/>
        <xdr:cNvSpPr/>
      </xdr:nvSpPr>
      <xdr:spPr>
        <a:xfrm>
          <a:off x="22110700" y="1296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154011</xdr:rowOff>
    </xdr:from>
    <xdr:to>
      <xdr:col>111</xdr:col>
      <xdr:colOff>177800</xdr:colOff>
      <xdr:row>76</xdr:row>
      <xdr:rowOff>163410</xdr:rowOff>
    </xdr:to>
    <xdr:cxnSp macro="">
      <xdr:nvCxnSpPr>
        <xdr:cNvPr id="859" name="直線コネクタ 858"/>
        <xdr:cNvCxnSpPr/>
      </xdr:nvCxnSpPr>
      <xdr:spPr>
        <a:xfrm>
          <a:off x="20434300" y="13184211"/>
          <a:ext cx="889000" cy="9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100266</xdr:rowOff>
    </xdr:from>
    <xdr:to>
      <xdr:col>112</xdr:col>
      <xdr:colOff>38100</xdr:colOff>
      <xdr:row>76</xdr:row>
      <xdr:rowOff>30417</xdr:rowOff>
    </xdr:to>
    <xdr:sp macro="" textlink="">
      <xdr:nvSpPr>
        <xdr:cNvPr id="860" name="フローチャート: 判断 859"/>
        <xdr:cNvSpPr/>
      </xdr:nvSpPr>
      <xdr:spPr>
        <a:xfrm>
          <a:off x="21272500" y="129590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46943</xdr:rowOff>
    </xdr:from>
    <xdr:ext cx="599010" cy="259045"/>
    <xdr:sp macro="" textlink="">
      <xdr:nvSpPr>
        <xdr:cNvPr id="861" name="テキスト ボックス 860"/>
        <xdr:cNvSpPr txBox="1"/>
      </xdr:nvSpPr>
      <xdr:spPr>
        <a:xfrm>
          <a:off x="21023795" y="12734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139193</xdr:rowOff>
    </xdr:from>
    <xdr:to>
      <xdr:col>107</xdr:col>
      <xdr:colOff>50800</xdr:colOff>
      <xdr:row>76</xdr:row>
      <xdr:rowOff>154011</xdr:rowOff>
    </xdr:to>
    <xdr:cxnSp macro="">
      <xdr:nvCxnSpPr>
        <xdr:cNvPr id="862" name="直線コネクタ 861"/>
        <xdr:cNvCxnSpPr/>
      </xdr:nvCxnSpPr>
      <xdr:spPr>
        <a:xfrm>
          <a:off x="19545300" y="13169393"/>
          <a:ext cx="889000" cy="14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111655</xdr:rowOff>
    </xdr:from>
    <xdr:to>
      <xdr:col>107</xdr:col>
      <xdr:colOff>101600</xdr:colOff>
      <xdr:row>76</xdr:row>
      <xdr:rowOff>41805</xdr:rowOff>
    </xdr:to>
    <xdr:sp macro="" textlink="">
      <xdr:nvSpPr>
        <xdr:cNvPr id="863" name="フローチャート: 判断 862"/>
        <xdr:cNvSpPr/>
      </xdr:nvSpPr>
      <xdr:spPr>
        <a:xfrm>
          <a:off x="20383500" y="129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58332</xdr:rowOff>
    </xdr:from>
    <xdr:ext cx="599010" cy="259045"/>
    <xdr:sp macro="" textlink="">
      <xdr:nvSpPr>
        <xdr:cNvPr id="864" name="テキスト ボックス 863"/>
        <xdr:cNvSpPr txBox="1"/>
      </xdr:nvSpPr>
      <xdr:spPr>
        <a:xfrm>
          <a:off x="20134795" y="12745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139193</xdr:rowOff>
    </xdr:from>
    <xdr:to>
      <xdr:col>102</xdr:col>
      <xdr:colOff>114300</xdr:colOff>
      <xdr:row>76</xdr:row>
      <xdr:rowOff>141734</xdr:rowOff>
    </xdr:to>
    <xdr:cxnSp macro="">
      <xdr:nvCxnSpPr>
        <xdr:cNvPr id="865" name="直線コネクタ 864"/>
        <xdr:cNvCxnSpPr/>
      </xdr:nvCxnSpPr>
      <xdr:spPr>
        <a:xfrm flipV="1">
          <a:off x="18656300" y="13169393"/>
          <a:ext cx="8890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110992</xdr:rowOff>
    </xdr:from>
    <xdr:to>
      <xdr:col>102</xdr:col>
      <xdr:colOff>165100</xdr:colOff>
      <xdr:row>76</xdr:row>
      <xdr:rowOff>41142</xdr:rowOff>
    </xdr:to>
    <xdr:sp macro="" textlink="">
      <xdr:nvSpPr>
        <xdr:cNvPr id="866" name="フローチャート: 判断 865"/>
        <xdr:cNvSpPr/>
      </xdr:nvSpPr>
      <xdr:spPr>
        <a:xfrm>
          <a:off x="19494500" y="1296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57669</xdr:rowOff>
    </xdr:from>
    <xdr:ext cx="599010" cy="259045"/>
    <xdr:sp macro="" textlink="">
      <xdr:nvSpPr>
        <xdr:cNvPr id="867" name="テキスト ボックス 866"/>
        <xdr:cNvSpPr txBox="1"/>
      </xdr:nvSpPr>
      <xdr:spPr>
        <a:xfrm>
          <a:off x="19245795" y="12744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124900</xdr:rowOff>
    </xdr:from>
    <xdr:to>
      <xdr:col>98</xdr:col>
      <xdr:colOff>38100</xdr:colOff>
      <xdr:row>76</xdr:row>
      <xdr:rowOff>55051</xdr:rowOff>
    </xdr:to>
    <xdr:sp macro="" textlink="">
      <xdr:nvSpPr>
        <xdr:cNvPr id="868" name="フローチャート: 判断 867"/>
        <xdr:cNvSpPr/>
      </xdr:nvSpPr>
      <xdr:spPr>
        <a:xfrm>
          <a:off x="18605500" y="129836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71577</xdr:rowOff>
    </xdr:from>
    <xdr:ext cx="599010" cy="259045"/>
    <xdr:sp macro="" textlink="">
      <xdr:nvSpPr>
        <xdr:cNvPr id="869" name="テキスト ボックス 868"/>
        <xdr:cNvSpPr txBox="1"/>
      </xdr:nvSpPr>
      <xdr:spPr>
        <a:xfrm>
          <a:off x="18356795" y="12758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138077</xdr:rowOff>
    </xdr:from>
    <xdr:to>
      <xdr:col>116</xdr:col>
      <xdr:colOff>114300</xdr:colOff>
      <xdr:row>77</xdr:row>
      <xdr:rowOff>68227</xdr:rowOff>
    </xdr:to>
    <xdr:sp macro="" textlink="">
      <xdr:nvSpPr>
        <xdr:cNvPr id="875" name="楕円 874"/>
        <xdr:cNvSpPr/>
      </xdr:nvSpPr>
      <xdr:spPr>
        <a:xfrm>
          <a:off x="22110700" y="13168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53004</xdr:rowOff>
    </xdr:from>
    <xdr:ext cx="534377" cy="259045"/>
    <xdr:sp macro="" textlink="">
      <xdr:nvSpPr>
        <xdr:cNvPr id="876" name="繰出金該当値テキスト"/>
        <xdr:cNvSpPr txBox="1"/>
      </xdr:nvSpPr>
      <xdr:spPr>
        <a:xfrm>
          <a:off x="22212300" y="1308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112610</xdr:rowOff>
    </xdr:from>
    <xdr:to>
      <xdr:col>112</xdr:col>
      <xdr:colOff>38100</xdr:colOff>
      <xdr:row>77</xdr:row>
      <xdr:rowOff>42760</xdr:rowOff>
    </xdr:to>
    <xdr:sp macro="" textlink="">
      <xdr:nvSpPr>
        <xdr:cNvPr id="877" name="楕円 876"/>
        <xdr:cNvSpPr/>
      </xdr:nvSpPr>
      <xdr:spPr>
        <a:xfrm>
          <a:off x="21272500" y="1314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33887</xdr:rowOff>
    </xdr:from>
    <xdr:ext cx="534377" cy="259045"/>
    <xdr:sp macro="" textlink="">
      <xdr:nvSpPr>
        <xdr:cNvPr id="878" name="テキスト ボックス 877"/>
        <xdr:cNvSpPr txBox="1"/>
      </xdr:nvSpPr>
      <xdr:spPr>
        <a:xfrm>
          <a:off x="21056111" y="13235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103211</xdr:rowOff>
    </xdr:from>
    <xdr:to>
      <xdr:col>107</xdr:col>
      <xdr:colOff>101600</xdr:colOff>
      <xdr:row>77</xdr:row>
      <xdr:rowOff>33361</xdr:rowOff>
    </xdr:to>
    <xdr:sp macro="" textlink="">
      <xdr:nvSpPr>
        <xdr:cNvPr id="879" name="楕円 878"/>
        <xdr:cNvSpPr/>
      </xdr:nvSpPr>
      <xdr:spPr>
        <a:xfrm>
          <a:off x="20383500" y="1313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24488</xdr:rowOff>
    </xdr:from>
    <xdr:ext cx="534377" cy="259045"/>
    <xdr:sp macro="" textlink="">
      <xdr:nvSpPr>
        <xdr:cNvPr id="880" name="テキスト ボックス 879"/>
        <xdr:cNvSpPr txBox="1"/>
      </xdr:nvSpPr>
      <xdr:spPr>
        <a:xfrm>
          <a:off x="20167111" y="1322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88393</xdr:rowOff>
    </xdr:from>
    <xdr:to>
      <xdr:col>102</xdr:col>
      <xdr:colOff>165100</xdr:colOff>
      <xdr:row>77</xdr:row>
      <xdr:rowOff>18543</xdr:rowOff>
    </xdr:to>
    <xdr:sp macro="" textlink="">
      <xdr:nvSpPr>
        <xdr:cNvPr id="881" name="楕円 880"/>
        <xdr:cNvSpPr/>
      </xdr:nvSpPr>
      <xdr:spPr>
        <a:xfrm>
          <a:off x="19494500" y="1311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9670</xdr:rowOff>
    </xdr:from>
    <xdr:ext cx="534377" cy="259045"/>
    <xdr:sp macro="" textlink="">
      <xdr:nvSpPr>
        <xdr:cNvPr id="882" name="テキスト ボックス 881"/>
        <xdr:cNvSpPr txBox="1"/>
      </xdr:nvSpPr>
      <xdr:spPr>
        <a:xfrm>
          <a:off x="19278111" y="13211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90934</xdr:rowOff>
    </xdr:from>
    <xdr:to>
      <xdr:col>98</xdr:col>
      <xdr:colOff>38100</xdr:colOff>
      <xdr:row>77</xdr:row>
      <xdr:rowOff>21084</xdr:rowOff>
    </xdr:to>
    <xdr:sp macro="" textlink="">
      <xdr:nvSpPr>
        <xdr:cNvPr id="883" name="楕円 882"/>
        <xdr:cNvSpPr/>
      </xdr:nvSpPr>
      <xdr:spPr>
        <a:xfrm>
          <a:off x="18605500" y="1312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12211</xdr:rowOff>
    </xdr:from>
    <xdr:ext cx="534377" cy="259045"/>
    <xdr:sp macro="" textlink="">
      <xdr:nvSpPr>
        <xdr:cNvPr id="884" name="テキスト ボックス 883"/>
        <xdr:cNvSpPr txBox="1"/>
      </xdr:nvSpPr>
      <xdr:spPr>
        <a:xfrm>
          <a:off x="18389111" y="13213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95" name="直線コネクタ 894"/>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96" name="テキスト ボックス 895"/>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93</xdr:row>
      <xdr:rowOff>168927</xdr:rowOff>
    </xdr:from>
    <xdr:ext cx="531299" cy="259045"/>
    <xdr:sp macro="" textlink="">
      <xdr:nvSpPr>
        <xdr:cNvPr id="898" name="テキスト ボックス 897"/>
        <xdr:cNvSpPr txBox="1"/>
      </xdr:nvSpPr>
      <xdr:spPr>
        <a:xfrm>
          <a:off x="17756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899" name="直線コネクタ 898"/>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90</xdr:row>
      <xdr:rowOff>111777</xdr:rowOff>
    </xdr:from>
    <xdr:ext cx="531299" cy="259045"/>
    <xdr:sp macro="" textlink="">
      <xdr:nvSpPr>
        <xdr:cNvPr id="900" name="テキスト ボックス 899"/>
        <xdr:cNvSpPr txBox="1"/>
      </xdr:nvSpPr>
      <xdr:spPr>
        <a:xfrm>
          <a:off x="17756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2" name="テキスト ボックス 901"/>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40717</xdr:rowOff>
    </xdr:from>
    <xdr:to>
      <xdr:col>116</xdr:col>
      <xdr:colOff>62864</xdr:colOff>
      <xdr:row>98</xdr:row>
      <xdr:rowOff>25400</xdr:rowOff>
    </xdr:to>
    <xdr:cxnSp macro="">
      <xdr:nvCxnSpPr>
        <xdr:cNvPr id="904" name="直線コネクタ 903"/>
        <xdr:cNvCxnSpPr/>
      </xdr:nvCxnSpPr>
      <xdr:spPr>
        <a:xfrm flipV="1">
          <a:off x="22159595" y="15642667"/>
          <a:ext cx="1269" cy="1184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76255</xdr:rowOff>
    </xdr:from>
    <xdr:ext cx="249299" cy="259045"/>
    <xdr:sp macro="" textlink="">
      <xdr:nvSpPr>
        <xdr:cNvPr id="905" name="前年度繰上充用金最小値テキスト"/>
        <xdr:cNvSpPr txBox="1"/>
      </xdr:nvSpPr>
      <xdr:spPr>
        <a:xfrm>
          <a:off x="22212300" y="16878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6" name="直線コネクタ 905"/>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158844</xdr:rowOff>
    </xdr:from>
    <xdr:ext cx="534377" cy="259045"/>
    <xdr:sp macro="" textlink="">
      <xdr:nvSpPr>
        <xdr:cNvPr id="907" name="前年度繰上充用金最大値テキスト"/>
        <xdr:cNvSpPr txBox="1"/>
      </xdr:nvSpPr>
      <xdr:spPr>
        <a:xfrm>
          <a:off x="22212300" y="1541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40717</xdr:rowOff>
    </xdr:from>
    <xdr:to>
      <xdr:col>116</xdr:col>
      <xdr:colOff>152400</xdr:colOff>
      <xdr:row>91</xdr:row>
      <xdr:rowOff>40717</xdr:rowOff>
    </xdr:to>
    <xdr:cxnSp macro="">
      <xdr:nvCxnSpPr>
        <xdr:cNvPr id="908" name="直線コネクタ 907"/>
        <xdr:cNvCxnSpPr/>
      </xdr:nvCxnSpPr>
      <xdr:spPr>
        <a:xfrm>
          <a:off x="22072600" y="15642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09" name="直線コネクタ 908"/>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165155</xdr:rowOff>
    </xdr:from>
    <xdr:ext cx="313932" cy="259045"/>
    <xdr:sp macro="" textlink="">
      <xdr:nvSpPr>
        <xdr:cNvPr id="910" name="前年度繰上充用金平均値テキスト"/>
        <xdr:cNvSpPr txBox="1"/>
      </xdr:nvSpPr>
      <xdr:spPr>
        <a:xfrm>
          <a:off x="22212300" y="1662435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142278</xdr:rowOff>
    </xdr:from>
    <xdr:to>
      <xdr:col>116</xdr:col>
      <xdr:colOff>114300</xdr:colOff>
      <xdr:row>98</xdr:row>
      <xdr:rowOff>72428</xdr:rowOff>
    </xdr:to>
    <xdr:sp macro="" textlink="">
      <xdr:nvSpPr>
        <xdr:cNvPr id="911" name="フローチャート: 判断 910"/>
        <xdr:cNvSpPr/>
      </xdr:nvSpPr>
      <xdr:spPr>
        <a:xfrm>
          <a:off x="22110700" y="167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12" name="直線コネクタ 911"/>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13" name="フローチャート: 判断 912"/>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14" name="テキスト ボックス 913"/>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15" name="直線コネクタ 914"/>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16" name="フローチャート: 判断 915"/>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17" name="テキスト ボックス 916"/>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18" name="直線コネクタ 917"/>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19" name="フローチャート: 判断 918"/>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20" name="テキスト ボックス 919"/>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21" name="フローチャート: 判断 920"/>
        <xdr:cNvSpPr/>
      </xdr:nvSpPr>
      <xdr:spPr>
        <a:xfrm>
          <a:off x="18605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22" name="テキスト ボックス 921"/>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28" name="楕円 927"/>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120705</xdr:rowOff>
    </xdr:from>
    <xdr:ext cx="249299" cy="259045"/>
    <xdr:sp macro="" textlink="">
      <xdr:nvSpPr>
        <xdr:cNvPr id="929" name="前年度繰上充用金該当値テキスト"/>
        <xdr:cNvSpPr txBox="1"/>
      </xdr:nvSpPr>
      <xdr:spPr>
        <a:xfrm>
          <a:off x="22212300" y="16751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30" name="楕円 929"/>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92727</xdr:rowOff>
    </xdr:from>
    <xdr:ext cx="249299" cy="259045"/>
    <xdr:sp macro="" textlink="">
      <xdr:nvSpPr>
        <xdr:cNvPr id="931" name="テキスト ボックス 930"/>
        <xdr:cNvSpPr txBox="1"/>
      </xdr:nvSpPr>
      <xdr:spPr>
        <a:xfrm>
          <a:off x="21198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32" name="楕円 931"/>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33" name="テキスト ボックス 932"/>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34" name="楕円 933"/>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92727</xdr:rowOff>
    </xdr:from>
    <xdr:ext cx="249299" cy="259045"/>
    <xdr:sp macro="" textlink="">
      <xdr:nvSpPr>
        <xdr:cNvPr id="935" name="テキスト ボックス 934"/>
        <xdr:cNvSpPr txBox="1"/>
      </xdr:nvSpPr>
      <xdr:spPr>
        <a:xfrm>
          <a:off x="19420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36" name="楕円 935"/>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96</xdr:row>
      <xdr:rowOff>92727</xdr:rowOff>
    </xdr:from>
    <xdr:ext cx="249299" cy="259045"/>
    <xdr:sp macro="" textlink="">
      <xdr:nvSpPr>
        <xdr:cNvPr id="937" name="テキスト ボックス 936"/>
        <xdr:cNvSpPr txBox="1"/>
      </xdr:nvSpPr>
      <xdr:spPr>
        <a:xfrm>
          <a:off x="18531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全体として、人口規模から全国平均・北海道平均より高い数値となっている。また、類似団体分類上（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5,000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人未満）、本町は人口の多い自治体であることから、類似団体平均よりは低い数値となっている。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そのうえで比較的類似団体平均に近い科目（人件費・物件費・維持補修費・公債費）は、本町として負担割合の高い科目といえる。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人件費については職員のほかＪＥＴ プログラムによる国際交流員や外国語指導助手の配置、地域おこし協力隊や集落支援員の配置など多様な人材の活用によるまちづくりの推進、物件費についてはこれまで民間委託化や指定管理者制度の活用を進めてきたことなど、本町の特徴・独自の取組みによるものといえ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ただし、これらの経費を含む経常的経費の増加には留意し、事務事業の見直しも進めながらまちづくりと財政運営のバランスを図っていく必要がある。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一方、公債費については、過去の施設整備の事業費の大きさ、集中的実施となったことによるものであるが、財政運営圧迫の要因となることから、計画的な投資的事業展開による新規発行債の調整等を進めており、着実な地方債残高の減少と将来的な公債費抑制の取組を継続して実施している。維持補修費についても、対処療法型から予防保全型への転換など、定期的な点検で早期に損傷を発見し、軽微な段階で補修・処置を施せるよう調整を進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北海道ニセコ町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5,298
4,798
197.13
4,977,251
4,817,204
159,890
2,771,089
5,784,087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31.6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145777</xdr:rowOff>
    </xdr:from>
    <xdr:to>
      <xdr:col>24</xdr:col>
      <xdr:colOff>62865</xdr:colOff>
      <xdr:row>38</xdr:row>
      <xdr:rowOff>95676</xdr:rowOff>
    </xdr:to>
    <xdr:cxnSp macro="">
      <xdr:nvCxnSpPr>
        <xdr:cNvPr id="55" name="直線コネクタ 54"/>
        <xdr:cNvCxnSpPr/>
      </xdr:nvCxnSpPr>
      <xdr:spPr>
        <a:xfrm flipV="1">
          <a:off x="4633595" y="5289277"/>
          <a:ext cx="1270" cy="1321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99503</xdr:rowOff>
    </xdr:from>
    <xdr:ext cx="469744" cy="259045"/>
    <xdr:sp macro="" textlink="">
      <xdr:nvSpPr>
        <xdr:cNvPr id="56" name="議会費最小値テキスト"/>
        <xdr:cNvSpPr txBox="1"/>
      </xdr:nvSpPr>
      <xdr:spPr>
        <a:xfrm>
          <a:off x="4686300" y="661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95676</xdr:rowOff>
    </xdr:from>
    <xdr:to>
      <xdr:col>24</xdr:col>
      <xdr:colOff>152400</xdr:colOff>
      <xdr:row>38</xdr:row>
      <xdr:rowOff>95676</xdr:rowOff>
    </xdr:to>
    <xdr:cxnSp macro="">
      <xdr:nvCxnSpPr>
        <xdr:cNvPr id="57" name="直線コネクタ 56"/>
        <xdr:cNvCxnSpPr/>
      </xdr:nvCxnSpPr>
      <xdr:spPr>
        <a:xfrm>
          <a:off x="4546600" y="6610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92454</xdr:rowOff>
    </xdr:from>
    <xdr:ext cx="534377" cy="259045"/>
    <xdr:sp macro="" textlink="">
      <xdr:nvSpPr>
        <xdr:cNvPr id="58" name="議会費最大値テキスト"/>
        <xdr:cNvSpPr txBox="1"/>
      </xdr:nvSpPr>
      <xdr:spPr>
        <a:xfrm>
          <a:off x="4686300" y="506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75,681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145777</xdr:rowOff>
    </xdr:from>
    <xdr:to>
      <xdr:col>24</xdr:col>
      <xdr:colOff>152400</xdr:colOff>
      <xdr:row>30</xdr:row>
      <xdr:rowOff>145777</xdr:rowOff>
    </xdr:to>
    <xdr:cxnSp macro="">
      <xdr:nvCxnSpPr>
        <xdr:cNvPr id="59" name="直線コネクタ 58"/>
        <xdr:cNvCxnSpPr/>
      </xdr:nvCxnSpPr>
      <xdr:spPr>
        <a:xfrm>
          <a:off x="4546600" y="5289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6045</xdr:rowOff>
    </xdr:from>
    <xdr:to>
      <xdr:col>24</xdr:col>
      <xdr:colOff>63500</xdr:colOff>
      <xdr:row>38</xdr:row>
      <xdr:rowOff>12274</xdr:rowOff>
    </xdr:to>
    <xdr:cxnSp macro="">
      <xdr:nvCxnSpPr>
        <xdr:cNvPr id="60" name="直線コネクタ 59"/>
        <xdr:cNvCxnSpPr/>
      </xdr:nvCxnSpPr>
      <xdr:spPr>
        <a:xfrm>
          <a:off x="3797300" y="6521145"/>
          <a:ext cx="838200" cy="6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28129</xdr:rowOff>
    </xdr:from>
    <xdr:ext cx="534377" cy="259045"/>
    <xdr:sp macro="" textlink="">
      <xdr:nvSpPr>
        <xdr:cNvPr id="61" name="議会費平均値テキスト"/>
        <xdr:cNvSpPr txBox="1"/>
      </xdr:nvSpPr>
      <xdr:spPr>
        <a:xfrm>
          <a:off x="4686300" y="6200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5252</xdr:rowOff>
    </xdr:from>
    <xdr:to>
      <xdr:col>24</xdr:col>
      <xdr:colOff>114300</xdr:colOff>
      <xdr:row>37</xdr:row>
      <xdr:rowOff>106852</xdr:rowOff>
    </xdr:to>
    <xdr:sp macro="" textlink="">
      <xdr:nvSpPr>
        <xdr:cNvPr id="62" name="フローチャート: 判断 61"/>
        <xdr:cNvSpPr/>
      </xdr:nvSpPr>
      <xdr:spPr>
        <a:xfrm>
          <a:off x="45847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5550</xdr:rowOff>
    </xdr:from>
    <xdr:to>
      <xdr:col>19</xdr:col>
      <xdr:colOff>177800</xdr:colOff>
      <xdr:row>38</xdr:row>
      <xdr:rowOff>6045</xdr:rowOff>
    </xdr:to>
    <xdr:cxnSp macro="">
      <xdr:nvCxnSpPr>
        <xdr:cNvPr id="63" name="直線コネクタ 62"/>
        <xdr:cNvCxnSpPr/>
      </xdr:nvCxnSpPr>
      <xdr:spPr>
        <a:xfrm>
          <a:off x="2908300" y="6520650"/>
          <a:ext cx="889000" cy="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2984</xdr:rowOff>
    </xdr:from>
    <xdr:to>
      <xdr:col>20</xdr:col>
      <xdr:colOff>38100</xdr:colOff>
      <xdr:row>37</xdr:row>
      <xdr:rowOff>104584</xdr:rowOff>
    </xdr:to>
    <xdr:sp macro="" textlink="">
      <xdr:nvSpPr>
        <xdr:cNvPr id="64" name="フローチャート: 判断 63"/>
        <xdr:cNvSpPr/>
      </xdr:nvSpPr>
      <xdr:spPr>
        <a:xfrm>
          <a:off x="3746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121111</xdr:rowOff>
    </xdr:from>
    <xdr:ext cx="534377" cy="259045"/>
    <xdr:sp macro="" textlink="">
      <xdr:nvSpPr>
        <xdr:cNvPr id="65" name="テキスト ボックス 64"/>
        <xdr:cNvSpPr txBox="1"/>
      </xdr:nvSpPr>
      <xdr:spPr>
        <a:xfrm>
          <a:off x="3530111" y="612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162046</xdr:rowOff>
    </xdr:from>
    <xdr:to>
      <xdr:col>15</xdr:col>
      <xdr:colOff>50800</xdr:colOff>
      <xdr:row>38</xdr:row>
      <xdr:rowOff>5550</xdr:rowOff>
    </xdr:to>
    <xdr:cxnSp macro="">
      <xdr:nvCxnSpPr>
        <xdr:cNvPr id="66" name="直線コネクタ 65"/>
        <xdr:cNvCxnSpPr/>
      </xdr:nvCxnSpPr>
      <xdr:spPr>
        <a:xfrm>
          <a:off x="2019300" y="6505696"/>
          <a:ext cx="889000" cy="14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3270</xdr:rowOff>
    </xdr:from>
    <xdr:to>
      <xdr:col>15</xdr:col>
      <xdr:colOff>101600</xdr:colOff>
      <xdr:row>37</xdr:row>
      <xdr:rowOff>104870</xdr:rowOff>
    </xdr:to>
    <xdr:sp macro="" textlink="">
      <xdr:nvSpPr>
        <xdr:cNvPr id="67" name="フローチャート: 判断 66"/>
        <xdr:cNvSpPr/>
      </xdr:nvSpPr>
      <xdr:spPr>
        <a:xfrm>
          <a:off x="2857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121397</xdr:rowOff>
    </xdr:from>
    <xdr:ext cx="534377" cy="259045"/>
    <xdr:sp macro="" textlink="">
      <xdr:nvSpPr>
        <xdr:cNvPr id="68" name="テキスト ボックス 67"/>
        <xdr:cNvSpPr txBox="1"/>
      </xdr:nvSpPr>
      <xdr:spPr>
        <a:xfrm>
          <a:off x="2641111" y="612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162046</xdr:rowOff>
    </xdr:from>
    <xdr:to>
      <xdr:col>10</xdr:col>
      <xdr:colOff>114300</xdr:colOff>
      <xdr:row>37</xdr:row>
      <xdr:rowOff>163226</xdr:rowOff>
    </xdr:to>
    <xdr:cxnSp macro="">
      <xdr:nvCxnSpPr>
        <xdr:cNvPr id="69" name="直線コネクタ 68"/>
        <xdr:cNvCxnSpPr/>
      </xdr:nvCxnSpPr>
      <xdr:spPr>
        <a:xfrm flipV="1">
          <a:off x="1130300" y="6505696"/>
          <a:ext cx="889000" cy="1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158947</xdr:rowOff>
    </xdr:from>
    <xdr:to>
      <xdr:col>10</xdr:col>
      <xdr:colOff>165100</xdr:colOff>
      <xdr:row>37</xdr:row>
      <xdr:rowOff>89097</xdr:rowOff>
    </xdr:to>
    <xdr:sp macro="" textlink="">
      <xdr:nvSpPr>
        <xdr:cNvPr id="70" name="フローチャート: 判断 69"/>
        <xdr:cNvSpPr/>
      </xdr:nvSpPr>
      <xdr:spPr>
        <a:xfrm>
          <a:off x="1968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105624</xdr:rowOff>
    </xdr:from>
    <xdr:ext cx="534377" cy="259045"/>
    <xdr:sp macro="" textlink="">
      <xdr:nvSpPr>
        <xdr:cNvPr id="71" name="テキスト ボックス 70"/>
        <xdr:cNvSpPr txBox="1"/>
      </xdr:nvSpPr>
      <xdr:spPr>
        <a:xfrm>
          <a:off x="1752111" y="610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159804</xdr:rowOff>
    </xdr:from>
    <xdr:to>
      <xdr:col>6</xdr:col>
      <xdr:colOff>38100</xdr:colOff>
      <xdr:row>37</xdr:row>
      <xdr:rowOff>89954</xdr:rowOff>
    </xdr:to>
    <xdr:sp macro="" textlink="">
      <xdr:nvSpPr>
        <xdr:cNvPr id="72" name="フローチャート: 判断 71"/>
        <xdr:cNvSpPr/>
      </xdr:nvSpPr>
      <xdr:spPr>
        <a:xfrm>
          <a:off x="1079500" y="633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106481</xdr:rowOff>
    </xdr:from>
    <xdr:ext cx="534377" cy="259045"/>
    <xdr:sp macro="" textlink="">
      <xdr:nvSpPr>
        <xdr:cNvPr id="73" name="テキスト ボックス 72"/>
        <xdr:cNvSpPr txBox="1"/>
      </xdr:nvSpPr>
      <xdr:spPr>
        <a:xfrm>
          <a:off x="863111" y="610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132924</xdr:rowOff>
    </xdr:from>
    <xdr:to>
      <xdr:col>24</xdr:col>
      <xdr:colOff>114300</xdr:colOff>
      <xdr:row>38</xdr:row>
      <xdr:rowOff>63074</xdr:rowOff>
    </xdr:to>
    <xdr:sp macro="" textlink="">
      <xdr:nvSpPr>
        <xdr:cNvPr id="79" name="楕円 78"/>
        <xdr:cNvSpPr/>
      </xdr:nvSpPr>
      <xdr:spPr>
        <a:xfrm>
          <a:off x="4584700" y="6476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47851</xdr:rowOff>
    </xdr:from>
    <xdr:ext cx="534377" cy="259045"/>
    <xdr:sp macro="" textlink="">
      <xdr:nvSpPr>
        <xdr:cNvPr id="80" name="議会費該当値テキスト"/>
        <xdr:cNvSpPr txBox="1"/>
      </xdr:nvSpPr>
      <xdr:spPr>
        <a:xfrm>
          <a:off x="4686300" y="639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126695</xdr:rowOff>
    </xdr:from>
    <xdr:to>
      <xdr:col>20</xdr:col>
      <xdr:colOff>38100</xdr:colOff>
      <xdr:row>38</xdr:row>
      <xdr:rowOff>56845</xdr:rowOff>
    </xdr:to>
    <xdr:sp macro="" textlink="">
      <xdr:nvSpPr>
        <xdr:cNvPr id="81" name="楕円 80"/>
        <xdr:cNvSpPr/>
      </xdr:nvSpPr>
      <xdr:spPr>
        <a:xfrm>
          <a:off x="3746500" y="647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47972</xdr:rowOff>
    </xdr:from>
    <xdr:ext cx="534377" cy="259045"/>
    <xdr:sp macro="" textlink="">
      <xdr:nvSpPr>
        <xdr:cNvPr id="82" name="テキスト ボックス 81"/>
        <xdr:cNvSpPr txBox="1"/>
      </xdr:nvSpPr>
      <xdr:spPr>
        <a:xfrm>
          <a:off x="3530111" y="656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126200</xdr:rowOff>
    </xdr:from>
    <xdr:to>
      <xdr:col>15</xdr:col>
      <xdr:colOff>101600</xdr:colOff>
      <xdr:row>38</xdr:row>
      <xdr:rowOff>56350</xdr:rowOff>
    </xdr:to>
    <xdr:sp macro="" textlink="">
      <xdr:nvSpPr>
        <xdr:cNvPr id="83" name="楕円 82"/>
        <xdr:cNvSpPr/>
      </xdr:nvSpPr>
      <xdr:spPr>
        <a:xfrm>
          <a:off x="2857500" y="646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47477</xdr:rowOff>
    </xdr:from>
    <xdr:ext cx="534377" cy="259045"/>
    <xdr:sp macro="" textlink="">
      <xdr:nvSpPr>
        <xdr:cNvPr id="84" name="テキスト ボックス 83"/>
        <xdr:cNvSpPr txBox="1"/>
      </xdr:nvSpPr>
      <xdr:spPr>
        <a:xfrm>
          <a:off x="2641111" y="6562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111246</xdr:rowOff>
    </xdr:from>
    <xdr:to>
      <xdr:col>10</xdr:col>
      <xdr:colOff>165100</xdr:colOff>
      <xdr:row>38</xdr:row>
      <xdr:rowOff>41396</xdr:rowOff>
    </xdr:to>
    <xdr:sp macro="" textlink="">
      <xdr:nvSpPr>
        <xdr:cNvPr id="85" name="楕円 84"/>
        <xdr:cNvSpPr/>
      </xdr:nvSpPr>
      <xdr:spPr>
        <a:xfrm>
          <a:off x="1968500" y="645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32523</xdr:rowOff>
    </xdr:from>
    <xdr:ext cx="534377" cy="259045"/>
    <xdr:sp macro="" textlink="">
      <xdr:nvSpPr>
        <xdr:cNvPr id="86" name="テキスト ボックス 85"/>
        <xdr:cNvSpPr txBox="1"/>
      </xdr:nvSpPr>
      <xdr:spPr>
        <a:xfrm>
          <a:off x="1752111" y="6547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112427</xdr:rowOff>
    </xdr:from>
    <xdr:to>
      <xdr:col>6</xdr:col>
      <xdr:colOff>38100</xdr:colOff>
      <xdr:row>38</xdr:row>
      <xdr:rowOff>42577</xdr:rowOff>
    </xdr:to>
    <xdr:sp macro="" textlink="">
      <xdr:nvSpPr>
        <xdr:cNvPr id="87" name="楕円 86"/>
        <xdr:cNvSpPr/>
      </xdr:nvSpPr>
      <xdr:spPr>
        <a:xfrm>
          <a:off x="1079500" y="645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33703</xdr:rowOff>
    </xdr:from>
    <xdr:ext cx="534377" cy="259045"/>
    <xdr:sp macro="" textlink="">
      <xdr:nvSpPr>
        <xdr:cNvPr id="88" name="テキスト ボックス 87"/>
        <xdr:cNvSpPr txBox="1"/>
      </xdr:nvSpPr>
      <xdr:spPr>
        <a:xfrm>
          <a:off x="863111" y="6548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109303</xdr:rowOff>
    </xdr:from>
    <xdr:to>
      <xdr:col>24</xdr:col>
      <xdr:colOff>62865</xdr:colOff>
      <xdr:row>58</xdr:row>
      <xdr:rowOff>85941</xdr:rowOff>
    </xdr:to>
    <xdr:cxnSp macro="">
      <xdr:nvCxnSpPr>
        <xdr:cNvPr id="110" name="直線コネクタ 109"/>
        <xdr:cNvCxnSpPr/>
      </xdr:nvCxnSpPr>
      <xdr:spPr>
        <a:xfrm flipV="1">
          <a:off x="4633595" y="8853253"/>
          <a:ext cx="1270" cy="1176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89768</xdr:rowOff>
    </xdr:from>
    <xdr:ext cx="599010" cy="259045"/>
    <xdr:sp macro="" textlink="">
      <xdr:nvSpPr>
        <xdr:cNvPr id="111" name="総務費最小値テキスト"/>
        <xdr:cNvSpPr txBox="1"/>
      </xdr:nvSpPr>
      <xdr:spPr>
        <a:xfrm>
          <a:off x="4686300" y="10033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85941</xdr:rowOff>
    </xdr:from>
    <xdr:to>
      <xdr:col>24</xdr:col>
      <xdr:colOff>152400</xdr:colOff>
      <xdr:row>58</xdr:row>
      <xdr:rowOff>85941</xdr:rowOff>
    </xdr:to>
    <xdr:cxnSp macro="">
      <xdr:nvCxnSpPr>
        <xdr:cNvPr id="112" name="直線コネクタ 111"/>
        <xdr:cNvCxnSpPr/>
      </xdr:nvCxnSpPr>
      <xdr:spPr>
        <a:xfrm>
          <a:off x="4546600" y="10030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55980</xdr:rowOff>
    </xdr:from>
    <xdr:ext cx="690189" cy="259045"/>
    <xdr:sp macro="" textlink="">
      <xdr:nvSpPr>
        <xdr:cNvPr id="113" name="総務費最大値テキスト"/>
        <xdr:cNvSpPr txBox="1"/>
      </xdr:nvSpPr>
      <xdr:spPr>
        <a:xfrm>
          <a:off x="4686300" y="86284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2,691,484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109303</xdr:rowOff>
    </xdr:from>
    <xdr:to>
      <xdr:col>24</xdr:col>
      <xdr:colOff>152400</xdr:colOff>
      <xdr:row>51</xdr:row>
      <xdr:rowOff>109303</xdr:rowOff>
    </xdr:to>
    <xdr:cxnSp macro="">
      <xdr:nvCxnSpPr>
        <xdr:cNvPr id="114" name="直線コネクタ 113"/>
        <xdr:cNvCxnSpPr/>
      </xdr:nvCxnSpPr>
      <xdr:spPr>
        <a:xfrm>
          <a:off x="4546600" y="885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53113</xdr:rowOff>
    </xdr:from>
    <xdr:to>
      <xdr:col>24</xdr:col>
      <xdr:colOff>63500</xdr:colOff>
      <xdr:row>58</xdr:row>
      <xdr:rowOff>76329</xdr:rowOff>
    </xdr:to>
    <xdr:cxnSp macro="">
      <xdr:nvCxnSpPr>
        <xdr:cNvPr id="115" name="直線コネクタ 114"/>
        <xdr:cNvCxnSpPr/>
      </xdr:nvCxnSpPr>
      <xdr:spPr>
        <a:xfrm flipV="1">
          <a:off x="3797300" y="9997213"/>
          <a:ext cx="838200" cy="23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154160</xdr:rowOff>
    </xdr:from>
    <xdr:ext cx="599010" cy="259045"/>
    <xdr:sp macro="" textlink="">
      <xdr:nvSpPr>
        <xdr:cNvPr id="116" name="総務費平均値テキスト"/>
        <xdr:cNvSpPr txBox="1"/>
      </xdr:nvSpPr>
      <xdr:spPr>
        <a:xfrm>
          <a:off x="4686300" y="97553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131283</xdr:rowOff>
    </xdr:from>
    <xdr:to>
      <xdr:col>24</xdr:col>
      <xdr:colOff>114300</xdr:colOff>
      <xdr:row>58</xdr:row>
      <xdr:rowOff>61433</xdr:rowOff>
    </xdr:to>
    <xdr:sp macro="" textlink="">
      <xdr:nvSpPr>
        <xdr:cNvPr id="117" name="フローチャート: 判断 116"/>
        <xdr:cNvSpPr/>
      </xdr:nvSpPr>
      <xdr:spPr>
        <a:xfrm>
          <a:off x="4584700" y="990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70477</xdr:rowOff>
    </xdr:from>
    <xdr:to>
      <xdr:col>19</xdr:col>
      <xdr:colOff>177800</xdr:colOff>
      <xdr:row>58</xdr:row>
      <xdr:rowOff>76329</xdr:rowOff>
    </xdr:to>
    <xdr:cxnSp macro="">
      <xdr:nvCxnSpPr>
        <xdr:cNvPr id="118" name="直線コネクタ 117"/>
        <xdr:cNvCxnSpPr/>
      </xdr:nvCxnSpPr>
      <xdr:spPr>
        <a:xfrm>
          <a:off x="2908300" y="10014577"/>
          <a:ext cx="889000" cy="5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130604</xdr:rowOff>
    </xdr:from>
    <xdr:to>
      <xdr:col>20</xdr:col>
      <xdr:colOff>38100</xdr:colOff>
      <xdr:row>58</xdr:row>
      <xdr:rowOff>60754</xdr:rowOff>
    </xdr:to>
    <xdr:sp macro="" textlink="">
      <xdr:nvSpPr>
        <xdr:cNvPr id="119" name="フローチャート: 判断 118"/>
        <xdr:cNvSpPr/>
      </xdr:nvSpPr>
      <xdr:spPr>
        <a:xfrm>
          <a:off x="37465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77281</xdr:rowOff>
    </xdr:from>
    <xdr:ext cx="599010" cy="259045"/>
    <xdr:sp macro="" textlink="">
      <xdr:nvSpPr>
        <xdr:cNvPr id="120" name="テキスト ボックス 119"/>
        <xdr:cNvSpPr txBox="1"/>
      </xdr:nvSpPr>
      <xdr:spPr>
        <a:xfrm>
          <a:off x="3497795" y="9678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70477</xdr:rowOff>
    </xdr:from>
    <xdr:to>
      <xdr:col>15</xdr:col>
      <xdr:colOff>50800</xdr:colOff>
      <xdr:row>58</xdr:row>
      <xdr:rowOff>77426</xdr:rowOff>
    </xdr:to>
    <xdr:cxnSp macro="">
      <xdr:nvCxnSpPr>
        <xdr:cNvPr id="121" name="直線コネクタ 120"/>
        <xdr:cNvCxnSpPr/>
      </xdr:nvCxnSpPr>
      <xdr:spPr>
        <a:xfrm flipV="1">
          <a:off x="2019300" y="10014577"/>
          <a:ext cx="889000" cy="6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138298</xdr:rowOff>
    </xdr:from>
    <xdr:to>
      <xdr:col>15</xdr:col>
      <xdr:colOff>101600</xdr:colOff>
      <xdr:row>58</xdr:row>
      <xdr:rowOff>68448</xdr:rowOff>
    </xdr:to>
    <xdr:sp macro="" textlink="">
      <xdr:nvSpPr>
        <xdr:cNvPr id="122" name="フローチャート: 判断 121"/>
        <xdr:cNvSpPr/>
      </xdr:nvSpPr>
      <xdr:spPr>
        <a:xfrm>
          <a:off x="2857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84975</xdr:rowOff>
    </xdr:from>
    <xdr:ext cx="599010" cy="259045"/>
    <xdr:sp macro="" textlink="">
      <xdr:nvSpPr>
        <xdr:cNvPr id="123" name="テキスト ボックス 122"/>
        <xdr:cNvSpPr txBox="1"/>
      </xdr:nvSpPr>
      <xdr:spPr>
        <a:xfrm>
          <a:off x="2608795" y="9686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77426</xdr:rowOff>
    </xdr:from>
    <xdr:to>
      <xdr:col>10</xdr:col>
      <xdr:colOff>114300</xdr:colOff>
      <xdr:row>58</xdr:row>
      <xdr:rowOff>80244</xdr:rowOff>
    </xdr:to>
    <xdr:cxnSp macro="">
      <xdr:nvCxnSpPr>
        <xdr:cNvPr id="124" name="直線コネクタ 123"/>
        <xdr:cNvCxnSpPr/>
      </xdr:nvCxnSpPr>
      <xdr:spPr>
        <a:xfrm flipV="1">
          <a:off x="1130300" y="10021526"/>
          <a:ext cx="889000" cy="2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138943</xdr:rowOff>
    </xdr:from>
    <xdr:to>
      <xdr:col>10</xdr:col>
      <xdr:colOff>165100</xdr:colOff>
      <xdr:row>58</xdr:row>
      <xdr:rowOff>69093</xdr:rowOff>
    </xdr:to>
    <xdr:sp macro="" textlink="">
      <xdr:nvSpPr>
        <xdr:cNvPr id="125" name="フローチャート: 判断 124"/>
        <xdr:cNvSpPr/>
      </xdr:nvSpPr>
      <xdr:spPr>
        <a:xfrm>
          <a:off x="1968500" y="99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85620</xdr:rowOff>
    </xdr:from>
    <xdr:ext cx="599010" cy="259045"/>
    <xdr:sp macro="" textlink="">
      <xdr:nvSpPr>
        <xdr:cNvPr id="126" name="テキスト ボックス 125"/>
        <xdr:cNvSpPr txBox="1"/>
      </xdr:nvSpPr>
      <xdr:spPr>
        <a:xfrm>
          <a:off x="1719795" y="9686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149977</xdr:rowOff>
    </xdr:from>
    <xdr:to>
      <xdr:col>6</xdr:col>
      <xdr:colOff>38100</xdr:colOff>
      <xdr:row>58</xdr:row>
      <xdr:rowOff>80127</xdr:rowOff>
    </xdr:to>
    <xdr:sp macro="" textlink="">
      <xdr:nvSpPr>
        <xdr:cNvPr id="127" name="フローチャート: 判断 126"/>
        <xdr:cNvSpPr/>
      </xdr:nvSpPr>
      <xdr:spPr>
        <a:xfrm>
          <a:off x="1079500" y="992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96654</xdr:rowOff>
    </xdr:from>
    <xdr:ext cx="599010" cy="259045"/>
    <xdr:sp macro="" textlink="">
      <xdr:nvSpPr>
        <xdr:cNvPr id="128" name="テキスト ボックス 127"/>
        <xdr:cNvSpPr txBox="1"/>
      </xdr:nvSpPr>
      <xdr:spPr>
        <a:xfrm>
          <a:off x="830795" y="9697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2313</xdr:rowOff>
    </xdr:from>
    <xdr:to>
      <xdr:col>24</xdr:col>
      <xdr:colOff>114300</xdr:colOff>
      <xdr:row>58</xdr:row>
      <xdr:rowOff>103913</xdr:rowOff>
    </xdr:to>
    <xdr:sp macro="" textlink="">
      <xdr:nvSpPr>
        <xdr:cNvPr id="134" name="楕円 133"/>
        <xdr:cNvSpPr/>
      </xdr:nvSpPr>
      <xdr:spPr>
        <a:xfrm>
          <a:off x="4584700" y="994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109709</xdr:rowOff>
    </xdr:from>
    <xdr:ext cx="599010" cy="259045"/>
    <xdr:sp macro="" textlink="">
      <xdr:nvSpPr>
        <xdr:cNvPr id="135" name="総務費該当値テキスト"/>
        <xdr:cNvSpPr txBox="1"/>
      </xdr:nvSpPr>
      <xdr:spPr>
        <a:xfrm>
          <a:off x="4686300" y="9882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25529</xdr:rowOff>
    </xdr:from>
    <xdr:to>
      <xdr:col>20</xdr:col>
      <xdr:colOff>38100</xdr:colOff>
      <xdr:row>58</xdr:row>
      <xdr:rowOff>127129</xdr:rowOff>
    </xdr:to>
    <xdr:sp macro="" textlink="">
      <xdr:nvSpPr>
        <xdr:cNvPr id="136" name="楕円 135"/>
        <xdr:cNvSpPr/>
      </xdr:nvSpPr>
      <xdr:spPr>
        <a:xfrm>
          <a:off x="3746500" y="996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118256</xdr:rowOff>
    </xdr:from>
    <xdr:ext cx="599010" cy="259045"/>
    <xdr:sp macro="" textlink="">
      <xdr:nvSpPr>
        <xdr:cNvPr id="137" name="テキスト ボックス 136"/>
        <xdr:cNvSpPr txBox="1"/>
      </xdr:nvSpPr>
      <xdr:spPr>
        <a:xfrm>
          <a:off x="3497795" y="10062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19677</xdr:rowOff>
    </xdr:from>
    <xdr:to>
      <xdr:col>15</xdr:col>
      <xdr:colOff>101600</xdr:colOff>
      <xdr:row>58</xdr:row>
      <xdr:rowOff>121277</xdr:rowOff>
    </xdr:to>
    <xdr:sp macro="" textlink="">
      <xdr:nvSpPr>
        <xdr:cNvPr id="138" name="楕円 137"/>
        <xdr:cNvSpPr/>
      </xdr:nvSpPr>
      <xdr:spPr>
        <a:xfrm>
          <a:off x="2857500" y="9963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112404</xdr:rowOff>
    </xdr:from>
    <xdr:ext cx="599010" cy="259045"/>
    <xdr:sp macro="" textlink="">
      <xdr:nvSpPr>
        <xdr:cNvPr id="139" name="テキスト ボックス 138"/>
        <xdr:cNvSpPr txBox="1"/>
      </xdr:nvSpPr>
      <xdr:spPr>
        <a:xfrm>
          <a:off x="2608795" y="10056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26626</xdr:rowOff>
    </xdr:from>
    <xdr:to>
      <xdr:col>10</xdr:col>
      <xdr:colOff>165100</xdr:colOff>
      <xdr:row>58</xdr:row>
      <xdr:rowOff>128226</xdr:rowOff>
    </xdr:to>
    <xdr:sp macro="" textlink="">
      <xdr:nvSpPr>
        <xdr:cNvPr id="140" name="楕円 139"/>
        <xdr:cNvSpPr/>
      </xdr:nvSpPr>
      <xdr:spPr>
        <a:xfrm>
          <a:off x="1968500" y="9970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119353</xdr:rowOff>
    </xdr:from>
    <xdr:ext cx="599010" cy="259045"/>
    <xdr:sp macro="" textlink="">
      <xdr:nvSpPr>
        <xdr:cNvPr id="141" name="テキスト ボックス 140"/>
        <xdr:cNvSpPr txBox="1"/>
      </xdr:nvSpPr>
      <xdr:spPr>
        <a:xfrm>
          <a:off x="1719795" y="10063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29444</xdr:rowOff>
    </xdr:from>
    <xdr:to>
      <xdr:col>6</xdr:col>
      <xdr:colOff>38100</xdr:colOff>
      <xdr:row>58</xdr:row>
      <xdr:rowOff>131044</xdr:rowOff>
    </xdr:to>
    <xdr:sp macro="" textlink="">
      <xdr:nvSpPr>
        <xdr:cNvPr id="142" name="楕円 141"/>
        <xdr:cNvSpPr/>
      </xdr:nvSpPr>
      <xdr:spPr>
        <a:xfrm>
          <a:off x="1079500" y="997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122171</xdr:rowOff>
    </xdr:from>
    <xdr:ext cx="599010" cy="259045"/>
    <xdr:sp macro="" textlink="">
      <xdr:nvSpPr>
        <xdr:cNvPr id="143" name="テキスト ボックス 142"/>
        <xdr:cNvSpPr txBox="1"/>
      </xdr:nvSpPr>
      <xdr:spPr>
        <a:xfrm>
          <a:off x="830795" y="10066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4" name="直線コネクタ 153"/>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5" name="テキスト ボックス 154"/>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5" name="テキスト ボックス 164"/>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7" name="テキスト ボックス 166"/>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163150</xdr:rowOff>
    </xdr:from>
    <xdr:to>
      <xdr:col>24</xdr:col>
      <xdr:colOff>62865</xdr:colOff>
      <xdr:row>78</xdr:row>
      <xdr:rowOff>72335</xdr:rowOff>
    </xdr:to>
    <xdr:cxnSp macro="">
      <xdr:nvCxnSpPr>
        <xdr:cNvPr id="169" name="直線コネクタ 168"/>
        <xdr:cNvCxnSpPr/>
      </xdr:nvCxnSpPr>
      <xdr:spPr>
        <a:xfrm flipV="1">
          <a:off x="4633595" y="12164650"/>
          <a:ext cx="1270" cy="1280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76162</xdr:rowOff>
    </xdr:from>
    <xdr:ext cx="599010" cy="259045"/>
    <xdr:sp macro="" textlink="">
      <xdr:nvSpPr>
        <xdr:cNvPr id="170" name="民生費最小値テキスト"/>
        <xdr:cNvSpPr txBox="1"/>
      </xdr:nvSpPr>
      <xdr:spPr>
        <a:xfrm>
          <a:off x="4686300" y="13449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72335</xdr:rowOff>
    </xdr:from>
    <xdr:to>
      <xdr:col>24</xdr:col>
      <xdr:colOff>152400</xdr:colOff>
      <xdr:row>78</xdr:row>
      <xdr:rowOff>72335</xdr:rowOff>
    </xdr:to>
    <xdr:cxnSp macro="">
      <xdr:nvCxnSpPr>
        <xdr:cNvPr id="171" name="直線コネクタ 170"/>
        <xdr:cNvCxnSpPr/>
      </xdr:nvCxnSpPr>
      <xdr:spPr>
        <a:xfrm>
          <a:off x="4546600" y="13445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109827</xdr:rowOff>
    </xdr:from>
    <xdr:ext cx="599010" cy="259045"/>
    <xdr:sp macro="" textlink="">
      <xdr:nvSpPr>
        <xdr:cNvPr id="172" name="民生費最大値テキスト"/>
        <xdr:cNvSpPr txBox="1"/>
      </xdr:nvSpPr>
      <xdr:spPr>
        <a:xfrm>
          <a:off x="4686300" y="11939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905,639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163150</xdr:rowOff>
    </xdr:from>
    <xdr:to>
      <xdr:col>24</xdr:col>
      <xdr:colOff>152400</xdr:colOff>
      <xdr:row>70</xdr:row>
      <xdr:rowOff>163150</xdr:rowOff>
    </xdr:to>
    <xdr:cxnSp macro="">
      <xdr:nvCxnSpPr>
        <xdr:cNvPr id="173" name="直線コネクタ 172"/>
        <xdr:cNvCxnSpPr/>
      </xdr:nvCxnSpPr>
      <xdr:spPr>
        <a:xfrm>
          <a:off x="4546600" y="12164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72335</xdr:rowOff>
    </xdr:from>
    <xdr:to>
      <xdr:col>24</xdr:col>
      <xdr:colOff>63500</xdr:colOff>
      <xdr:row>78</xdr:row>
      <xdr:rowOff>74975</xdr:rowOff>
    </xdr:to>
    <xdr:cxnSp macro="">
      <xdr:nvCxnSpPr>
        <xdr:cNvPr id="174" name="直線コネクタ 173"/>
        <xdr:cNvCxnSpPr/>
      </xdr:nvCxnSpPr>
      <xdr:spPr>
        <a:xfrm flipV="1">
          <a:off x="3797300" y="13445435"/>
          <a:ext cx="838200" cy="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73258</xdr:rowOff>
    </xdr:from>
    <xdr:ext cx="599010" cy="259045"/>
    <xdr:sp macro="" textlink="">
      <xdr:nvSpPr>
        <xdr:cNvPr id="175" name="民生費平均値テキスト"/>
        <xdr:cNvSpPr txBox="1"/>
      </xdr:nvSpPr>
      <xdr:spPr>
        <a:xfrm>
          <a:off x="4686300" y="131034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50381</xdr:rowOff>
    </xdr:from>
    <xdr:to>
      <xdr:col>24</xdr:col>
      <xdr:colOff>114300</xdr:colOff>
      <xdr:row>77</xdr:row>
      <xdr:rowOff>151981</xdr:rowOff>
    </xdr:to>
    <xdr:sp macro="" textlink="">
      <xdr:nvSpPr>
        <xdr:cNvPr id="176" name="フローチャート: 判断 175"/>
        <xdr:cNvSpPr/>
      </xdr:nvSpPr>
      <xdr:spPr>
        <a:xfrm>
          <a:off x="4584700" y="1325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71442</xdr:rowOff>
    </xdr:from>
    <xdr:to>
      <xdr:col>19</xdr:col>
      <xdr:colOff>177800</xdr:colOff>
      <xdr:row>78</xdr:row>
      <xdr:rowOff>74975</xdr:rowOff>
    </xdr:to>
    <xdr:cxnSp macro="">
      <xdr:nvCxnSpPr>
        <xdr:cNvPr id="177" name="直線コネクタ 176"/>
        <xdr:cNvCxnSpPr/>
      </xdr:nvCxnSpPr>
      <xdr:spPr>
        <a:xfrm>
          <a:off x="2908300" y="13444542"/>
          <a:ext cx="889000" cy="3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32810</xdr:rowOff>
    </xdr:from>
    <xdr:to>
      <xdr:col>20</xdr:col>
      <xdr:colOff>38100</xdr:colOff>
      <xdr:row>77</xdr:row>
      <xdr:rowOff>134410</xdr:rowOff>
    </xdr:to>
    <xdr:sp macro="" textlink="">
      <xdr:nvSpPr>
        <xdr:cNvPr id="178" name="フローチャート: 判断 177"/>
        <xdr:cNvSpPr/>
      </xdr:nvSpPr>
      <xdr:spPr>
        <a:xfrm>
          <a:off x="3746500" y="132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150937</xdr:rowOff>
    </xdr:from>
    <xdr:ext cx="599010" cy="259045"/>
    <xdr:sp macro="" textlink="">
      <xdr:nvSpPr>
        <xdr:cNvPr id="179" name="テキスト ボックス 178"/>
        <xdr:cNvSpPr txBox="1"/>
      </xdr:nvSpPr>
      <xdr:spPr>
        <a:xfrm>
          <a:off x="3497795" y="1300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31000</xdr:rowOff>
    </xdr:from>
    <xdr:to>
      <xdr:col>15</xdr:col>
      <xdr:colOff>50800</xdr:colOff>
      <xdr:row>78</xdr:row>
      <xdr:rowOff>71442</xdr:rowOff>
    </xdr:to>
    <xdr:cxnSp macro="">
      <xdr:nvCxnSpPr>
        <xdr:cNvPr id="180" name="直線コネクタ 179"/>
        <xdr:cNvCxnSpPr/>
      </xdr:nvCxnSpPr>
      <xdr:spPr>
        <a:xfrm>
          <a:off x="2019300" y="13404100"/>
          <a:ext cx="889000" cy="40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38067</xdr:rowOff>
    </xdr:from>
    <xdr:to>
      <xdr:col>15</xdr:col>
      <xdr:colOff>101600</xdr:colOff>
      <xdr:row>77</xdr:row>
      <xdr:rowOff>139667</xdr:rowOff>
    </xdr:to>
    <xdr:sp macro="" textlink="">
      <xdr:nvSpPr>
        <xdr:cNvPr id="181" name="フローチャート: 判断 180"/>
        <xdr:cNvSpPr/>
      </xdr:nvSpPr>
      <xdr:spPr>
        <a:xfrm>
          <a:off x="2857500" y="1323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156194</xdr:rowOff>
    </xdr:from>
    <xdr:ext cx="599010" cy="259045"/>
    <xdr:sp macro="" textlink="">
      <xdr:nvSpPr>
        <xdr:cNvPr id="182" name="テキスト ボックス 181"/>
        <xdr:cNvSpPr txBox="1"/>
      </xdr:nvSpPr>
      <xdr:spPr>
        <a:xfrm>
          <a:off x="2608795" y="13014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31000</xdr:rowOff>
    </xdr:from>
    <xdr:to>
      <xdr:col>10</xdr:col>
      <xdr:colOff>114300</xdr:colOff>
      <xdr:row>78</xdr:row>
      <xdr:rowOff>48219</xdr:rowOff>
    </xdr:to>
    <xdr:cxnSp macro="">
      <xdr:nvCxnSpPr>
        <xdr:cNvPr id="183" name="直線コネクタ 182"/>
        <xdr:cNvCxnSpPr/>
      </xdr:nvCxnSpPr>
      <xdr:spPr>
        <a:xfrm flipV="1">
          <a:off x="1130300" y="13404100"/>
          <a:ext cx="889000" cy="17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52285</xdr:rowOff>
    </xdr:from>
    <xdr:to>
      <xdr:col>10</xdr:col>
      <xdr:colOff>165100</xdr:colOff>
      <xdr:row>77</xdr:row>
      <xdr:rowOff>153885</xdr:rowOff>
    </xdr:to>
    <xdr:sp macro="" textlink="">
      <xdr:nvSpPr>
        <xdr:cNvPr id="184" name="フローチャート: 判断 183"/>
        <xdr:cNvSpPr/>
      </xdr:nvSpPr>
      <xdr:spPr>
        <a:xfrm>
          <a:off x="1968500" y="1325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170412</xdr:rowOff>
    </xdr:from>
    <xdr:ext cx="599010" cy="259045"/>
    <xdr:sp macro="" textlink="">
      <xdr:nvSpPr>
        <xdr:cNvPr id="185" name="テキスト ボックス 184"/>
        <xdr:cNvSpPr txBox="1"/>
      </xdr:nvSpPr>
      <xdr:spPr>
        <a:xfrm>
          <a:off x="1719795" y="13029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54808</xdr:rowOff>
    </xdr:from>
    <xdr:to>
      <xdr:col>6</xdr:col>
      <xdr:colOff>38100</xdr:colOff>
      <xdr:row>77</xdr:row>
      <xdr:rowOff>156408</xdr:rowOff>
    </xdr:to>
    <xdr:sp macro="" textlink="">
      <xdr:nvSpPr>
        <xdr:cNvPr id="186" name="フローチャート: 判断 185"/>
        <xdr:cNvSpPr/>
      </xdr:nvSpPr>
      <xdr:spPr>
        <a:xfrm>
          <a:off x="1079500" y="13256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1485</xdr:rowOff>
    </xdr:from>
    <xdr:ext cx="599010" cy="259045"/>
    <xdr:sp macro="" textlink="">
      <xdr:nvSpPr>
        <xdr:cNvPr id="187" name="テキスト ボックス 186"/>
        <xdr:cNvSpPr txBox="1"/>
      </xdr:nvSpPr>
      <xdr:spPr>
        <a:xfrm>
          <a:off x="830795" y="13031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21535</xdr:rowOff>
    </xdr:from>
    <xdr:to>
      <xdr:col>24</xdr:col>
      <xdr:colOff>114300</xdr:colOff>
      <xdr:row>78</xdr:row>
      <xdr:rowOff>123135</xdr:rowOff>
    </xdr:to>
    <xdr:sp macro="" textlink="">
      <xdr:nvSpPr>
        <xdr:cNvPr id="193" name="楕円 192"/>
        <xdr:cNvSpPr/>
      </xdr:nvSpPr>
      <xdr:spPr>
        <a:xfrm>
          <a:off x="4584700" y="1339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107912</xdr:rowOff>
    </xdr:from>
    <xdr:ext cx="599010" cy="259045"/>
    <xdr:sp macro="" textlink="">
      <xdr:nvSpPr>
        <xdr:cNvPr id="194" name="民生費該当値テキスト"/>
        <xdr:cNvSpPr txBox="1"/>
      </xdr:nvSpPr>
      <xdr:spPr>
        <a:xfrm>
          <a:off x="4686300" y="13309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24175</xdr:rowOff>
    </xdr:from>
    <xdr:to>
      <xdr:col>20</xdr:col>
      <xdr:colOff>38100</xdr:colOff>
      <xdr:row>78</xdr:row>
      <xdr:rowOff>125775</xdr:rowOff>
    </xdr:to>
    <xdr:sp macro="" textlink="">
      <xdr:nvSpPr>
        <xdr:cNvPr id="195" name="楕円 194"/>
        <xdr:cNvSpPr/>
      </xdr:nvSpPr>
      <xdr:spPr>
        <a:xfrm>
          <a:off x="3746500" y="13397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116902</xdr:rowOff>
    </xdr:from>
    <xdr:ext cx="599010" cy="259045"/>
    <xdr:sp macro="" textlink="">
      <xdr:nvSpPr>
        <xdr:cNvPr id="196" name="テキスト ボックス 195"/>
        <xdr:cNvSpPr txBox="1"/>
      </xdr:nvSpPr>
      <xdr:spPr>
        <a:xfrm>
          <a:off x="3497795" y="13490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20642</xdr:rowOff>
    </xdr:from>
    <xdr:to>
      <xdr:col>15</xdr:col>
      <xdr:colOff>101600</xdr:colOff>
      <xdr:row>78</xdr:row>
      <xdr:rowOff>122242</xdr:rowOff>
    </xdr:to>
    <xdr:sp macro="" textlink="">
      <xdr:nvSpPr>
        <xdr:cNvPr id="197" name="楕円 196"/>
        <xdr:cNvSpPr/>
      </xdr:nvSpPr>
      <xdr:spPr>
        <a:xfrm>
          <a:off x="2857500" y="13393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113369</xdr:rowOff>
    </xdr:from>
    <xdr:ext cx="599010" cy="259045"/>
    <xdr:sp macro="" textlink="">
      <xdr:nvSpPr>
        <xdr:cNvPr id="198" name="テキスト ボックス 197"/>
        <xdr:cNvSpPr txBox="1"/>
      </xdr:nvSpPr>
      <xdr:spPr>
        <a:xfrm>
          <a:off x="2608795" y="13486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151650</xdr:rowOff>
    </xdr:from>
    <xdr:to>
      <xdr:col>10</xdr:col>
      <xdr:colOff>165100</xdr:colOff>
      <xdr:row>78</xdr:row>
      <xdr:rowOff>81800</xdr:rowOff>
    </xdr:to>
    <xdr:sp macro="" textlink="">
      <xdr:nvSpPr>
        <xdr:cNvPr id="199" name="楕円 198"/>
        <xdr:cNvSpPr/>
      </xdr:nvSpPr>
      <xdr:spPr>
        <a:xfrm>
          <a:off x="1968500" y="1335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72927</xdr:rowOff>
    </xdr:from>
    <xdr:ext cx="599010" cy="259045"/>
    <xdr:sp macro="" textlink="">
      <xdr:nvSpPr>
        <xdr:cNvPr id="200" name="テキスト ボックス 199"/>
        <xdr:cNvSpPr txBox="1"/>
      </xdr:nvSpPr>
      <xdr:spPr>
        <a:xfrm>
          <a:off x="1719795" y="13446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168869</xdr:rowOff>
    </xdr:from>
    <xdr:to>
      <xdr:col>6</xdr:col>
      <xdr:colOff>38100</xdr:colOff>
      <xdr:row>78</xdr:row>
      <xdr:rowOff>99019</xdr:rowOff>
    </xdr:to>
    <xdr:sp macro="" textlink="">
      <xdr:nvSpPr>
        <xdr:cNvPr id="201" name="楕円 200"/>
        <xdr:cNvSpPr/>
      </xdr:nvSpPr>
      <xdr:spPr>
        <a:xfrm>
          <a:off x="1079500" y="13370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90146</xdr:rowOff>
    </xdr:from>
    <xdr:ext cx="599010" cy="259045"/>
    <xdr:sp macro="" textlink="">
      <xdr:nvSpPr>
        <xdr:cNvPr id="202" name="テキスト ボックス 201"/>
        <xdr:cNvSpPr txBox="1"/>
      </xdr:nvSpPr>
      <xdr:spPr>
        <a:xfrm>
          <a:off x="830795" y="13463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101288</xdr:rowOff>
    </xdr:from>
    <xdr:to>
      <xdr:col>24</xdr:col>
      <xdr:colOff>62865</xdr:colOff>
      <xdr:row>98</xdr:row>
      <xdr:rowOff>72667</xdr:rowOff>
    </xdr:to>
    <xdr:cxnSp macro="">
      <xdr:nvCxnSpPr>
        <xdr:cNvPr id="224" name="直線コネクタ 223"/>
        <xdr:cNvCxnSpPr/>
      </xdr:nvCxnSpPr>
      <xdr:spPr>
        <a:xfrm flipV="1">
          <a:off x="4633595" y="15531788"/>
          <a:ext cx="1270" cy="1342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76494</xdr:rowOff>
    </xdr:from>
    <xdr:ext cx="534377" cy="259045"/>
    <xdr:sp macro="" textlink="">
      <xdr:nvSpPr>
        <xdr:cNvPr id="225" name="衛生費最小値テキスト"/>
        <xdr:cNvSpPr txBox="1"/>
      </xdr:nvSpPr>
      <xdr:spPr>
        <a:xfrm>
          <a:off x="4686300" y="1687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72667</xdr:rowOff>
    </xdr:from>
    <xdr:to>
      <xdr:col>24</xdr:col>
      <xdr:colOff>152400</xdr:colOff>
      <xdr:row>98</xdr:row>
      <xdr:rowOff>72667</xdr:rowOff>
    </xdr:to>
    <xdr:cxnSp macro="">
      <xdr:nvCxnSpPr>
        <xdr:cNvPr id="226" name="直線コネクタ 225"/>
        <xdr:cNvCxnSpPr/>
      </xdr:nvCxnSpPr>
      <xdr:spPr>
        <a:xfrm>
          <a:off x="4546600" y="16874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47965</xdr:rowOff>
    </xdr:from>
    <xdr:ext cx="599010" cy="259045"/>
    <xdr:sp macro="" textlink="">
      <xdr:nvSpPr>
        <xdr:cNvPr id="227" name="衛生費最大値テキスト"/>
        <xdr:cNvSpPr txBox="1"/>
      </xdr:nvSpPr>
      <xdr:spPr>
        <a:xfrm>
          <a:off x="4686300" y="15307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616,803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101288</xdr:rowOff>
    </xdr:from>
    <xdr:to>
      <xdr:col>24</xdr:col>
      <xdr:colOff>152400</xdr:colOff>
      <xdr:row>90</xdr:row>
      <xdr:rowOff>101288</xdr:rowOff>
    </xdr:to>
    <xdr:cxnSp macro="">
      <xdr:nvCxnSpPr>
        <xdr:cNvPr id="228" name="直線コネクタ 227"/>
        <xdr:cNvCxnSpPr/>
      </xdr:nvCxnSpPr>
      <xdr:spPr>
        <a:xfrm>
          <a:off x="4546600" y="15531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125090</xdr:rowOff>
    </xdr:from>
    <xdr:to>
      <xdr:col>24</xdr:col>
      <xdr:colOff>63500</xdr:colOff>
      <xdr:row>97</xdr:row>
      <xdr:rowOff>141991</xdr:rowOff>
    </xdr:to>
    <xdr:cxnSp macro="">
      <xdr:nvCxnSpPr>
        <xdr:cNvPr id="229" name="直線コネクタ 228"/>
        <xdr:cNvCxnSpPr/>
      </xdr:nvCxnSpPr>
      <xdr:spPr>
        <a:xfrm>
          <a:off x="3797300" y="16755740"/>
          <a:ext cx="838200" cy="16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45026</xdr:rowOff>
    </xdr:from>
    <xdr:ext cx="599010" cy="259045"/>
    <xdr:sp macro="" textlink="">
      <xdr:nvSpPr>
        <xdr:cNvPr id="230" name="衛生費平均値テキスト"/>
        <xdr:cNvSpPr txBox="1"/>
      </xdr:nvSpPr>
      <xdr:spPr>
        <a:xfrm>
          <a:off x="4686300" y="165042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22149</xdr:rowOff>
    </xdr:from>
    <xdr:to>
      <xdr:col>24</xdr:col>
      <xdr:colOff>114300</xdr:colOff>
      <xdr:row>97</xdr:row>
      <xdr:rowOff>123749</xdr:rowOff>
    </xdr:to>
    <xdr:sp macro="" textlink="">
      <xdr:nvSpPr>
        <xdr:cNvPr id="231" name="フローチャート: 判断 230"/>
        <xdr:cNvSpPr/>
      </xdr:nvSpPr>
      <xdr:spPr>
        <a:xfrm>
          <a:off x="4584700" y="16652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125090</xdr:rowOff>
    </xdr:from>
    <xdr:to>
      <xdr:col>19</xdr:col>
      <xdr:colOff>177800</xdr:colOff>
      <xdr:row>97</xdr:row>
      <xdr:rowOff>159107</xdr:rowOff>
    </xdr:to>
    <xdr:cxnSp macro="">
      <xdr:nvCxnSpPr>
        <xdr:cNvPr id="232" name="直線コネクタ 231"/>
        <xdr:cNvCxnSpPr/>
      </xdr:nvCxnSpPr>
      <xdr:spPr>
        <a:xfrm flipV="1">
          <a:off x="2908300" y="16755740"/>
          <a:ext cx="889000" cy="34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5747</xdr:rowOff>
    </xdr:from>
    <xdr:to>
      <xdr:col>20</xdr:col>
      <xdr:colOff>38100</xdr:colOff>
      <xdr:row>97</xdr:row>
      <xdr:rowOff>107347</xdr:rowOff>
    </xdr:to>
    <xdr:sp macro="" textlink="">
      <xdr:nvSpPr>
        <xdr:cNvPr id="233" name="フローチャート: 判断 232"/>
        <xdr:cNvSpPr/>
      </xdr:nvSpPr>
      <xdr:spPr>
        <a:xfrm>
          <a:off x="3746500" y="16636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123874</xdr:rowOff>
    </xdr:from>
    <xdr:ext cx="599010" cy="259045"/>
    <xdr:sp macro="" textlink="">
      <xdr:nvSpPr>
        <xdr:cNvPr id="234" name="テキスト ボックス 233"/>
        <xdr:cNvSpPr txBox="1"/>
      </xdr:nvSpPr>
      <xdr:spPr>
        <a:xfrm>
          <a:off x="3497795" y="16411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149994</xdr:rowOff>
    </xdr:from>
    <xdr:to>
      <xdr:col>15</xdr:col>
      <xdr:colOff>50800</xdr:colOff>
      <xdr:row>97</xdr:row>
      <xdr:rowOff>159107</xdr:rowOff>
    </xdr:to>
    <xdr:cxnSp macro="">
      <xdr:nvCxnSpPr>
        <xdr:cNvPr id="235" name="直線コネクタ 234"/>
        <xdr:cNvCxnSpPr/>
      </xdr:nvCxnSpPr>
      <xdr:spPr>
        <a:xfrm>
          <a:off x="2019300" y="16780644"/>
          <a:ext cx="889000" cy="9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9953</xdr:rowOff>
    </xdr:from>
    <xdr:to>
      <xdr:col>15</xdr:col>
      <xdr:colOff>101600</xdr:colOff>
      <xdr:row>97</xdr:row>
      <xdr:rowOff>111553</xdr:rowOff>
    </xdr:to>
    <xdr:sp macro="" textlink="">
      <xdr:nvSpPr>
        <xdr:cNvPr id="236" name="フローチャート: 判断 235"/>
        <xdr:cNvSpPr/>
      </xdr:nvSpPr>
      <xdr:spPr>
        <a:xfrm>
          <a:off x="2857500" y="1664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128080</xdr:rowOff>
    </xdr:from>
    <xdr:ext cx="599010" cy="259045"/>
    <xdr:sp macro="" textlink="">
      <xdr:nvSpPr>
        <xdr:cNvPr id="237" name="テキスト ボックス 236"/>
        <xdr:cNvSpPr txBox="1"/>
      </xdr:nvSpPr>
      <xdr:spPr>
        <a:xfrm>
          <a:off x="2608795" y="16415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149994</xdr:rowOff>
    </xdr:from>
    <xdr:to>
      <xdr:col>10</xdr:col>
      <xdr:colOff>114300</xdr:colOff>
      <xdr:row>97</xdr:row>
      <xdr:rowOff>152975</xdr:rowOff>
    </xdr:to>
    <xdr:cxnSp macro="">
      <xdr:nvCxnSpPr>
        <xdr:cNvPr id="238" name="直線コネクタ 237"/>
        <xdr:cNvCxnSpPr/>
      </xdr:nvCxnSpPr>
      <xdr:spPr>
        <a:xfrm flipV="1">
          <a:off x="1130300" y="16780644"/>
          <a:ext cx="889000" cy="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26236</xdr:rowOff>
    </xdr:from>
    <xdr:to>
      <xdr:col>10</xdr:col>
      <xdr:colOff>165100</xdr:colOff>
      <xdr:row>97</xdr:row>
      <xdr:rowOff>127836</xdr:rowOff>
    </xdr:to>
    <xdr:sp macro="" textlink="">
      <xdr:nvSpPr>
        <xdr:cNvPr id="239" name="フローチャート: 判断 238"/>
        <xdr:cNvSpPr/>
      </xdr:nvSpPr>
      <xdr:spPr>
        <a:xfrm>
          <a:off x="1968500" y="1665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144363</xdr:rowOff>
    </xdr:from>
    <xdr:ext cx="599010" cy="259045"/>
    <xdr:sp macro="" textlink="">
      <xdr:nvSpPr>
        <xdr:cNvPr id="240" name="テキスト ボックス 239"/>
        <xdr:cNvSpPr txBox="1"/>
      </xdr:nvSpPr>
      <xdr:spPr>
        <a:xfrm>
          <a:off x="1719795" y="16432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17149</xdr:rowOff>
    </xdr:from>
    <xdr:to>
      <xdr:col>6</xdr:col>
      <xdr:colOff>38100</xdr:colOff>
      <xdr:row>97</xdr:row>
      <xdr:rowOff>118749</xdr:rowOff>
    </xdr:to>
    <xdr:sp macro="" textlink="">
      <xdr:nvSpPr>
        <xdr:cNvPr id="241" name="フローチャート: 判断 240"/>
        <xdr:cNvSpPr/>
      </xdr:nvSpPr>
      <xdr:spPr>
        <a:xfrm>
          <a:off x="1079500" y="16647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135276</xdr:rowOff>
    </xdr:from>
    <xdr:ext cx="599010" cy="259045"/>
    <xdr:sp macro="" textlink="">
      <xdr:nvSpPr>
        <xdr:cNvPr id="242" name="テキスト ボックス 241"/>
        <xdr:cNvSpPr txBox="1"/>
      </xdr:nvSpPr>
      <xdr:spPr>
        <a:xfrm>
          <a:off x="830795" y="16423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91191</xdr:rowOff>
    </xdr:from>
    <xdr:to>
      <xdr:col>24</xdr:col>
      <xdr:colOff>114300</xdr:colOff>
      <xdr:row>98</xdr:row>
      <xdr:rowOff>21341</xdr:rowOff>
    </xdr:to>
    <xdr:sp macro="" textlink="">
      <xdr:nvSpPr>
        <xdr:cNvPr id="248" name="楕円 247"/>
        <xdr:cNvSpPr/>
      </xdr:nvSpPr>
      <xdr:spPr>
        <a:xfrm>
          <a:off x="4584700" y="16721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6118</xdr:rowOff>
    </xdr:from>
    <xdr:ext cx="534377" cy="259045"/>
    <xdr:sp macro="" textlink="">
      <xdr:nvSpPr>
        <xdr:cNvPr id="249" name="衛生費該当値テキスト"/>
        <xdr:cNvSpPr txBox="1"/>
      </xdr:nvSpPr>
      <xdr:spPr>
        <a:xfrm>
          <a:off x="4686300" y="1663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74290</xdr:rowOff>
    </xdr:from>
    <xdr:to>
      <xdr:col>20</xdr:col>
      <xdr:colOff>38100</xdr:colOff>
      <xdr:row>98</xdr:row>
      <xdr:rowOff>4440</xdr:rowOff>
    </xdr:to>
    <xdr:sp macro="" textlink="">
      <xdr:nvSpPr>
        <xdr:cNvPr id="250" name="楕円 249"/>
        <xdr:cNvSpPr/>
      </xdr:nvSpPr>
      <xdr:spPr>
        <a:xfrm>
          <a:off x="3746500" y="1670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167017</xdr:rowOff>
    </xdr:from>
    <xdr:ext cx="534377" cy="259045"/>
    <xdr:sp macro="" textlink="">
      <xdr:nvSpPr>
        <xdr:cNvPr id="251" name="テキスト ボックス 250"/>
        <xdr:cNvSpPr txBox="1"/>
      </xdr:nvSpPr>
      <xdr:spPr>
        <a:xfrm>
          <a:off x="3530111" y="1679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108307</xdr:rowOff>
    </xdr:from>
    <xdr:to>
      <xdr:col>15</xdr:col>
      <xdr:colOff>101600</xdr:colOff>
      <xdr:row>98</xdr:row>
      <xdr:rowOff>38457</xdr:rowOff>
    </xdr:to>
    <xdr:sp macro="" textlink="">
      <xdr:nvSpPr>
        <xdr:cNvPr id="252" name="楕円 251"/>
        <xdr:cNvSpPr/>
      </xdr:nvSpPr>
      <xdr:spPr>
        <a:xfrm>
          <a:off x="2857500" y="1673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29584</xdr:rowOff>
    </xdr:from>
    <xdr:ext cx="534377" cy="259045"/>
    <xdr:sp macro="" textlink="">
      <xdr:nvSpPr>
        <xdr:cNvPr id="253" name="テキスト ボックス 252"/>
        <xdr:cNvSpPr txBox="1"/>
      </xdr:nvSpPr>
      <xdr:spPr>
        <a:xfrm>
          <a:off x="2641111" y="16831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99194</xdr:rowOff>
    </xdr:from>
    <xdr:to>
      <xdr:col>10</xdr:col>
      <xdr:colOff>165100</xdr:colOff>
      <xdr:row>98</xdr:row>
      <xdr:rowOff>29344</xdr:rowOff>
    </xdr:to>
    <xdr:sp macro="" textlink="">
      <xdr:nvSpPr>
        <xdr:cNvPr id="254" name="楕円 253"/>
        <xdr:cNvSpPr/>
      </xdr:nvSpPr>
      <xdr:spPr>
        <a:xfrm>
          <a:off x="1968500" y="167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20471</xdr:rowOff>
    </xdr:from>
    <xdr:ext cx="534377" cy="259045"/>
    <xdr:sp macro="" textlink="">
      <xdr:nvSpPr>
        <xdr:cNvPr id="255" name="テキスト ボックス 254"/>
        <xdr:cNvSpPr txBox="1"/>
      </xdr:nvSpPr>
      <xdr:spPr>
        <a:xfrm>
          <a:off x="1752111" y="1682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102175</xdr:rowOff>
    </xdr:from>
    <xdr:to>
      <xdr:col>6</xdr:col>
      <xdr:colOff>38100</xdr:colOff>
      <xdr:row>98</xdr:row>
      <xdr:rowOff>32325</xdr:rowOff>
    </xdr:to>
    <xdr:sp macro="" textlink="">
      <xdr:nvSpPr>
        <xdr:cNvPr id="256" name="楕円 255"/>
        <xdr:cNvSpPr/>
      </xdr:nvSpPr>
      <xdr:spPr>
        <a:xfrm>
          <a:off x="1079500" y="1673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23452</xdr:rowOff>
    </xdr:from>
    <xdr:ext cx="534377" cy="259045"/>
    <xdr:sp macro="" textlink="">
      <xdr:nvSpPr>
        <xdr:cNvPr id="257" name="テキスト ボックス 256"/>
        <xdr:cNvSpPr txBox="1"/>
      </xdr:nvSpPr>
      <xdr:spPr>
        <a:xfrm>
          <a:off x="863111" y="16825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8" name="直線コネクタ 26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9" name="テキスト ボックス 26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0" name="直線コネクタ 26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1" name="テキスト ボックス 270"/>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2" name="直線コネクタ 27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3" name="テキスト ボックス 272"/>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4" name="直線コネクタ 27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5" name="テキスト ボックス 274"/>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6" name="直線コネクタ 27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77" name="テキスト ボックス 276"/>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8" name="直線コネクタ 27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79" name="テキスト ボックス 278"/>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1" name="テキスト ボックス 280"/>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65568</xdr:rowOff>
    </xdr:from>
    <xdr:to>
      <xdr:col>54</xdr:col>
      <xdr:colOff>189865</xdr:colOff>
      <xdr:row>39</xdr:row>
      <xdr:rowOff>98878</xdr:rowOff>
    </xdr:to>
    <xdr:cxnSp macro="">
      <xdr:nvCxnSpPr>
        <xdr:cNvPr id="283" name="直線コネクタ 282"/>
        <xdr:cNvCxnSpPr/>
      </xdr:nvCxnSpPr>
      <xdr:spPr>
        <a:xfrm flipV="1">
          <a:off x="10475595" y="5209068"/>
          <a:ext cx="1270" cy="157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4"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5" name="直線コネクタ 284"/>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12245</xdr:rowOff>
    </xdr:from>
    <xdr:ext cx="534377" cy="259045"/>
    <xdr:sp macro="" textlink="">
      <xdr:nvSpPr>
        <xdr:cNvPr id="286" name="労働費最大値テキスト"/>
        <xdr:cNvSpPr txBox="1"/>
      </xdr:nvSpPr>
      <xdr:spPr>
        <a:xfrm>
          <a:off x="10528300" y="4984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65568</xdr:rowOff>
    </xdr:from>
    <xdr:to>
      <xdr:col>55</xdr:col>
      <xdr:colOff>88900</xdr:colOff>
      <xdr:row>30</xdr:row>
      <xdr:rowOff>65568</xdr:rowOff>
    </xdr:to>
    <xdr:cxnSp macro="">
      <xdr:nvCxnSpPr>
        <xdr:cNvPr id="287" name="直線コネクタ 286"/>
        <xdr:cNvCxnSpPr/>
      </xdr:nvCxnSpPr>
      <xdr:spPr>
        <a:xfrm>
          <a:off x="10388600" y="5209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54791</xdr:rowOff>
    </xdr:from>
    <xdr:to>
      <xdr:col>55</xdr:col>
      <xdr:colOff>0</xdr:colOff>
      <xdr:row>39</xdr:row>
      <xdr:rowOff>56207</xdr:rowOff>
    </xdr:to>
    <xdr:cxnSp macro="">
      <xdr:nvCxnSpPr>
        <xdr:cNvPr id="288" name="直線コネクタ 287"/>
        <xdr:cNvCxnSpPr/>
      </xdr:nvCxnSpPr>
      <xdr:spPr>
        <a:xfrm flipV="1">
          <a:off x="9639300" y="6741341"/>
          <a:ext cx="838200" cy="1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13588</xdr:rowOff>
    </xdr:from>
    <xdr:ext cx="378565" cy="259045"/>
    <xdr:sp macro="" textlink="">
      <xdr:nvSpPr>
        <xdr:cNvPr id="289" name="労働費平均値テキスト"/>
        <xdr:cNvSpPr txBox="1"/>
      </xdr:nvSpPr>
      <xdr:spPr>
        <a:xfrm>
          <a:off x="10528300" y="652868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162161</xdr:rowOff>
    </xdr:from>
    <xdr:to>
      <xdr:col>55</xdr:col>
      <xdr:colOff>50800</xdr:colOff>
      <xdr:row>39</xdr:row>
      <xdr:rowOff>92311</xdr:rowOff>
    </xdr:to>
    <xdr:sp macro="" textlink="">
      <xdr:nvSpPr>
        <xdr:cNvPr id="290" name="フローチャート: 判断 289"/>
        <xdr:cNvSpPr/>
      </xdr:nvSpPr>
      <xdr:spPr>
        <a:xfrm>
          <a:off x="10426700" y="6677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55771</xdr:rowOff>
    </xdr:from>
    <xdr:to>
      <xdr:col>50</xdr:col>
      <xdr:colOff>114300</xdr:colOff>
      <xdr:row>39</xdr:row>
      <xdr:rowOff>56207</xdr:rowOff>
    </xdr:to>
    <xdr:cxnSp macro="">
      <xdr:nvCxnSpPr>
        <xdr:cNvPr id="291" name="直線コネクタ 290"/>
        <xdr:cNvCxnSpPr/>
      </xdr:nvCxnSpPr>
      <xdr:spPr>
        <a:xfrm>
          <a:off x="8750300" y="6742321"/>
          <a:ext cx="889000" cy="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161726</xdr:rowOff>
    </xdr:from>
    <xdr:to>
      <xdr:col>50</xdr:col>
      <xdr:colOff>165100</xdr:colOff>
      <xdr:row>39</xdr:row>
      <xdr:rowOff>91876</xdr:rowOff>
    </xdr:to>
    <xdr:sp macro="" textlink="">
      <xdr:nvSpPr>
        <xdr:cNvPr id="292" name="フローチャート: 判断 291"/>
        <xdr:cNvSpPr/>
      </xdr:nvSpPr>
      <xdr:spPr>
        <a:xfrm>
          <a:off x="9588500" y="6676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108402</xdr:rowOff>
    </xdr:from>
    <xdr:ext cx="378565" cy="259045"/>
    <xdr:sp macro="" textlink="">
      <xdr:nvSpPr>
        <xdr:cNvPr id="293" name="テキスト ボックス 292"/>
        <xdr:cNvSpPr txBox="1"/>
      </xdr:nvSpPr>
      <xdr:spPr>
        <a:xfrm>
          <a:off x="9450017" y="6452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55118</xdr:rowOff>
    </xdr:from>
    <xdr:to>
      <xdr:col>45</xdr:col>
      <xdr:colOff>177800</xdr:colOff>
      <xdr:row>39</xdr:row>
      <xdr:rowOff>55771</xdr:rowOff>
    </xdr:to>
    <xdr:cxnSp macro="">
      <xdr:nvCxnSpPr>
        <xdr:cNvPr id="294" name="直線コネクタ 293"/>
        <xdr:cNvCxnSpPr/>
      </xdr:nvCxnSpPr>
      <xdr:spPr>
        <a:xfrm>
          <a:off x="7861300" y="6741668"/>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71483</xdr:rowOff>
    </xdr:from>
    <xdr:to>
      <xdr:col>46</xdr:col>
      <xdr:colOff>38100</xdr:colOff>
      <xdr:row>39</xdr:row>
      <xdr:rowOff>1633</xdr:rowOff>
    </xdr:to>
    <xdr:sp macro="" textlink="">
      <xdr:nvSpPr>
        <xdr:cNvPr id="295" name="フローチャート: 判断 294"/>
        <xdr:cNvSpPr/>
      </xdr:nvSpPr>
      <xdr:spPr>
        <a:xfrm>
          <a:off x="8699500" y="658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18160</xdr:rowOff>
    </xdr:from>
    <xdr:ext cx="469744" cy="259045"/>
    <xdr:sp macro="" textlink="">
      <xdr:nvSpPr>
        <xdr:cNvPr id="296" name="テキスト ボックス 295"/>
        <xdr:cNvSpPr txBox="1"/>
      </xdr:nvSpPr>
      <xdr:spPr>
        <a:xfrm>
          <a:off x="8515428" y="6361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54356</xdr:rowOff>
    </xdr:from>
    <xdr:to>
      <xdr:col>41</xdr:col>
      <xdr:colOff>50800</xdr:colOff>
      <xdr:row>39</xdr:row>
      <xdr:rowOff>55118</xdr:rowOff>
    </xdr:to>
    <xdr:cxnSp macro="">
      <xdr:nvCxnSpPr>
        <xdr:cNvPr id="297" name="直線コネクタ 296"/>
        <xdr:cNvCxnSpPr/>
      </xdr:nvCxnSpPr>
      <xdr:spPr>
        <a:xfrm>
          <a:off x="6972300" y="6740906"/>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112195</xdr:rowOff>
    </xdr:from>
    <xdr:to>
      <xdr:col>41</xdr:col>
      <xdr:colOff>101600</xdr:colOff>
      <xdr:row>39</xdr:row>
      <xdr:rowOff>42345</xdr:rowOff>
    </xdr:to>
    <xdr:sp macro="" textlink="">
      <xdr:nvSpPr>
        <xdr:cNvPr id="298" name="フローチャート: 判断 297"/>
        <xdr:cNvSpPr/>
      </xdr:nvSpPr>
      <xdr:spPr>
        <a:xfrm>
          <a:off x="7810500" y="6627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58872</xdr:rowOff>
    </xdr:from>
    <xdr:ext cx="378565" cy="259045"/>
    <xdr:sp macro="" textlink="">
      <xdr:nvSpPr>
        <xdr:cNvPr id="299" name="テキスト ボックス 298"/>
        <xdr:cNvSpPr txBox="1"/>
      </xdr:nvSpPr>
      <xdr:spPr>
        <a:xfrm>
          <a:off x="7672017" y="6402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85852</xdr:rowOff>
    </xdr:from>
    <xdr:to>
      <xdr:col>36</xdr:col>
      <xdr:colOff>165100</xdr:colOff>
      <xdr:row>38</xdr:row>
      <xdr:rowOff>16002</xdr:rowOff>
    </xdr:to>
    <xdr:sp macro="" textlink="">
      <xdr:nvSpPr>
        <xdr:cNvPr id="300" name="フローチャート: 判断 299"/>
        <xdr:cNvSpPr/>
      </xdr:nvSpPr>
      <xdr:spPr>
        <a:xfrm>
          <a:off x="6921500" y="6429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32529</xdr:rowOff>
    </xdr:from>
    <xdr:ext cx="469744" cy="259045"/>
    <xdr:sp macro="" textlink="">
      <xdr:nvSpPr>
        <xdr:cNvPr id="301" name="テキスト ボックス 300"/>
        <xdr:cNvSpPr txBox="1"/>
      </xdr:nvSpPr>
      <xdr:spPr>
        <a:xfrm>
          <a:off x="6737428" y="6204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3991</xdr:rowOff>
    </xdr:from>
    <xdr:to>
      <xdr:col>55</xdr:col>
      <xdr:colOff>50800</xdr:colOff>
      <xdr:row>39</xdr:row>
      <xdr:rowOff>105591</xdr:rowOff>
    </xdr:to>
    <xdr:sp macro="" textlink="">
      <xdr:nvSpPr>
        <xdr:cNvPr id="307" name="楕円 306"/>
        <xdr:cNvSpPr/>
      </xdr:nvSpPr>
      <xdr:spPr>
        <a:xfrm>
          <a:off x="10426700" y="6690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140587</xdr:rowOff>
    </xdr:from>
    <xdr:ext cx="378565" cy="259045"/>
    <xdr:sp macro="" textlink="">
      <xdr:nvSpPr>
        <xdr:cNvPr id="308" name="労働費該当値テキスト"/>
        <xdr:cNvSpPr txBox="1"/>
      </xdr:nvSpPr>
      <xdr:spPr>
        <a:xfrm>
          <a:off x="10528300" y="6655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5407</xdr:rowOff>
    </xdr:from>
    <xdr:to>
      <xdr:col>50</xdr:col>
      <xdr:colOff>165100</xdr:colOff>
      <xdr:row>39</xdr:row>
      <xdr:rowOff>107007</xdr:rowOff>
    </xdr:to>
    <xdr:sp macro="" textlink="">
      <xdr:nvSpPr>
        <xdr:cNvPr id="309" name="楕円 308"/>
        <xdr:cNvSpPr/>
      </xdr:nvSpPr>
      <xdr:spPr>
        <a:xfrm>
          <a:off x="9588500" y="669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98134</xdr:rowOff>
    </xdr:from>
    <xdr:ext cx="378565" cy="259045"/>
    <xdr:sp macro="" textlink="">
      <xdr:nvSpPr>
        <xdr:cNvPr id="310" name="テキスト ボックス 309"/>
        <xdr:cNvSpPr txBox="1"/>
      </xdr:nvSpPr>
      <xdr:spPr>
        <a:xfrm>
          <a:off x="9450017" y="6784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4971</xdr:rowOff>
    </xdr:from>
    <xdr:to>
      <xdr:col>46</xdr:col>
      <xdr:colOff>38100</xdr:colOff>
      <xdr:row>39</xdr:row>
      <xdr:rowOff>106571</xdr:rowOff>
    </xdr:to>
    <xdr:sp macro="" textlink="">
      <xdr:nvSpPr>
        <xdr:cNvPr id="311" name="楕円 310"/>
        <xdr:cNvSpPr/>
      </xdr:nvSpPr>
      <xdr:spPr>
        <a:xfrm>
          <a:off x="8699500" y="6691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97698</xdr:rowOff>
    </xdr:from>
    <xdr:ext cx="378565" cy="259045"/>
    <xdr:sp macro="" textlink="">
      <xdr:nvSpPr>
        <xdr:cNvPr id="312" name="テキスト ボックス 311"/>
        <xdr:cNvSpPr txBox="1"/>
      </xdr:nvSpPr>
      <xdr:spPr>
        <a:xfrm>
          <a:off x="8561017" y="67842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4318</xdr:rowOff>
    </xdr:from>
    <xdr:to>
      <xdr:col>41</xdr:col>
      <xdr:colOff>101600</xdr:colOff>
      <xdr:row>39</xdr:row>
      <xdr:rowOff>105918</xdr:rowOff>
    </xdr:to>
    <xdr:sp macro="" textlink="">
      <xdr:nvSpPr>
        <xdr:cNvPr id="313" name="楕円 312"/>
        <xdr:cNvSpPr/>
      </xdr:nvSpPr>
      <xdr:spPr>
        <a:xfrm>
          <a:off x="7810500" y="6690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97045</xdr:rowOff>
    </xdr:from>
    <xdr:ext cx="378565" cy="259045"/>
    <xdr:sp macro="" textlink="">
      <xdr:nvSpPr>
        <xdr:cNvPr id="314" name="テキスト ボックス 313"/>
        <xdr:cNvSpPr txBox="1"/>
      </xdr:nvSpPr>
      <xdr:spPr>
        <a:xfrm>
          <a:off x="7672017" y="6783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3556</xdr:rowOff>
    </xdr:from>
    <xdr:to>
      <xdr:col>36</xdr:col>
      <xdr:colOff>165100</xdr:colOff>
      <xdr:row>39</xdr:row>
      <xdr:rowOff>105156</xdr:rowOff>
    </xdr:to>
    <xdr:sp macro="" textlink="">
      <xdr:nvSpPr>
        <xdr:cNvPr id="315" name="楕円 314"/>
        <xdr:cNvSpPr/>
      </xdr:nvSpPr>
      <xdr:spPr>
        <a:xfrm>
          <a:off x="6921500" y="6690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96283</xdr:rowOff>
    </xdr:from>
    <xdr:ext cx="378565" cy="259045"/>
    <xdr:sp macro="" textlink="">
      <xdr:nvSpPr>
        <xdr:cNvPr id="316" name="テキスト ボックス 315"/>
        <xdr:cNvSpPr txBox="1"/>
      </xdr:nvSpPr>
      <xdr:spPr>
        <a:xfrm>
          <a:off x="6783017" y="67828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8" name="テキスト ボックス 327"/>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0" name="テキスト ボックス 329"/>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2" name="テキスト ボックス 331"/>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4" name="テキスト ボックス 333"/>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6" name="テキスト ボックス 335"/>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8" name="テキスト ボックス 337"/>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83557</xdr:rowOff>
    </xdr:from>
    <xdr:to>
      <xdr:col>54</xdr:col>
      <xdr:colOff>189865</xdr:colOff>
      <xdr:row>59</xdr:row>
      <xdr:rowOff>84962</xdr:rowOff>
    </xdr:to>
    <xdr:cxnSp macro="">
      <xdr:nvCxnSpPr>
        <xdr:cNvPr id="342" name="直線コネクタ 341"/>
        <xdr:cNvCxnSpPr/>
      </xdr:nvCxnSpPr>
      <xdr:spPr>
        <a:xfrm flipV="1">
          <a:off x="10475595" y="8656057"/>
          <a:ext cx="1270" cy="154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88789</xdr:rowOff>
    </xdr:from>
    <xdr:ext cx="534377" cy="259045"/>
    <xdr:sp macro="" textlink="">
      <xdr:nvSpPr>
        <xdr:cNvPr id="343" name="農林水産業費最小値テキスト"/>
        <xdr:cNvSpPr txBox="1"/>
      </xdr:nvSpPr>
      <xdr:spPr>
        <a:xfrm>
          <a:off x="10528300" y="1020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84962</xdr:rowOff>
    </xdr:from>
    <xdr:to>
      <xdr:col>55</xdr:col>
      <xdr:colOff>88900</xdr:colOff>
      <xdr:row>59</xdr:row>
      <xdr:rowOff>84962</xdr:rowOff>
    </xdr:to>
    <xdr:cxnSp macro="">
      <xdr:nvCxnSpPr>
        <xdr:cNvPr id="344" name="直線コネクタ 343"/>
        <xdr:cNvCxnSpPr/>
      </xdr:nvCxnSpPr>
      <xdr:spPr>
        <a:xfrm>
          <a:off x="10388600" y="10200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30234</xdr:rowOff>
    </xdr:from>
    <xdr:ext cx="690189" cy="259045"/>
    <xdr:sp macro="" textlink="">
      <xdr:nvSpPr>
        <xdr:cNvPr id="345" name="農林水産業費最大値テキスト"/>
        <xdr:cNvSpPr txBox="1"/>
      </xdr:nvSpPr>
      <xdr:spPr>
        <a:xfrm>
          <a:off x="10528300" y="84312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1,431,575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83557</xdr:rowOff>
    </xdr:from>
    <xdr:to>
      <xdr:col>55</xdr:col>
      <xdr:colOff>88900</xdr:colOff>
      <xdr:row>50</xdr:row>
      <xdr:rowOff>83557</xdr:rowOff>
    </xdr:to>
    <xdr:cxnSp macro="">
      <xdr:nvCxnSpPr>
        <xdr:cNvPr id="346" name="直線コネクタ 345"/>
        <xdr:cNvCxnSpPr/>
      </xdr:nvCxnSpPr>
      <xdr:spPr>
        <a:xfrm>
          <a:off x="10388600" y="8656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33972</xdr:rowOff>
    </xdr:from>
    <xdr:to>
      <xdr:col>55</xdr:col>
      <xdr:colOff>0</xdr:colOff>
      <xdr:row>59</xdr:row>
      <xdr:rowOff>39171</xdr:rowOff>
    </xdr:to>
    <xdr:cxnSp macro="">
      <xdr:nvCxnSpPr>
        <xdr:cNvPr id="347" name="直線コネクタ 346"/>
        <xdr:cNvCxnSpPr/>
      </xdr:nvCxnSpPr>
      <xdr:spPr>
        <a:xfrm flipV="1">
          <a:off x="9639300" y="10149522"/>
          <a:ext cx="838200" cy="5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65560</xdr:rowOff>
    </xdr:from>
    <xdr:ext cx="599010" cy="259045"/>
    <xdr:sp macro="" textlink="">
      <xdr:nvSpPr>
        <xdr:cNvPr id="348" name="農林水産業費平均値テキスト"/>
        <xdr:cNvSpPr txBox="1"/>
      </xdr:nvSpPr>
      <xdr:spPr>
        <a:xfrm>
          <a:off x="10528300" y="98382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42683</xdr:rowOff>
    </xdr:from>
    <xdr:to>
      <xdr:col>55</xdr:col>
      <xdr:colOff>50800</xdr:colOff>
      <xdr:row>58</xdr:row>
      <xdr:rowOff>144283</xdr:rowOff>
    </xdr:to>
    <xdr:sp macro="" textlink="">
      <xdr:nvSpPr>
        <xdr:cNvPr id="349" name="フローチャート: 判断 348"/>
        <xdr:cNvSpPr/>
      </xdr:nvSpPr>
      <xdr:spPr>
        <a:xfrm>
          <a:off x="10426700" y="9986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168402</xdr:rowOff>
    </xdr:from>
    <xdr:to>
      <xdr:col>50</xdr:col>
      <xdr:colOff>114300</xdr:colOff>
      <xdr:row>59</xdr:row>
      <xdr:rowOff>39171</xdr:rowOff>
    </xdr:to>
    <xdr:cxnSp macro="">
      <xdr:nvCxnSpPr>
        <xdr:cNvPr id="350" name="直線コネクタ 349"/>
        <xdr:cNvCxnSpPr/>
      </xdr:nvCxnSpPr>
      <xdr:spPr>
        <a:xfrm>
          <a:off x="8750300" y="10112502"/>
          <a:ext cx="889000" cy="42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32873</xdr:rowOff>
    </xdr:from>
    <xdr:to>
      <xdr:col>50</xdr:col>
      <xdr:colOff>165100</xdr:colOff>
      <xdr:row>58</xdr:row>
      <xdr:rowOff>134473</xdr:rowOff>
    </xdr:to>
    <xdr:sp macro="" textlink="">
      <xdr:nvSpPr>
        <xdr:cNvPr id="351" name="フローチャート: 判断 350"/>
        <xdr:cNvSpPr/>
      </xdr:nvSpPr>
      <xdr:spPr>
        <a:xfrm>
          <a:off x="9588500" y="9976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151000</xdr:rowOff>
    </xdr:from>
    <xdr:ext cx="599010" cy="259045"/>
    <xdr:sp macro="" textlink="">
      <xdr:nvSpPr>
        <xdr:cNvPr id="352" name="テキスト ボックス 351"/>
        <xdr:cNvSpPr txBox="1"/>
      </xdr:nvSpPr>
      <xdr:spPr>
        <a:xfrm>
          <a:off x="9339795" y="9752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168402</xdr:rowOff>
    </xdr:from>
    <xdr:to>
      <xdr:col>45</xdr:col>
      <xdr:colOff>177800</xdr:colOff>
      <xdr:row>59</xdr:row>
      <xdr:rowOff>31614</xdr:rowOff>
    </xdr:to>
    <xdr:cxnSp macro="">
      <xdr:nvCxnSpPr>
        <xdr:cNvPr id="353" name="直線コネクタ 352"/>
        <xdr:cNvCxnSpPr/>
      </xdr:nvCxnSpPr>
      <xdr:spPr>
        <a:xfrm flipV="1">
          <a:off x="7861300" y="10112502"/>
          <a:ext cx="889000" cy="34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34074</xdr:rowOff>
    </xdr:from>
    <xdr:to>
      <xdr:col>46</xdr:col>
      <xdr:colOff>38100</xdr:colOff>
      <xdr:row>58</xdr:row>
      <xdr:rowOff>135674</xdr:rowOff>
    </xdr:to>
    <xdr:sp macro="" textlink="">
      <xdr:nvSpPr>
        <xdr:cNvPr id="354" name="フローチャート: 判断 353"/>
        <xdr:cNvSpPr/>
      </xdr:nvSpPr>
      <xdr:spPr>
        <a:xfrm>
          <a:off x="8699500" y="997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152201</xdr:rowOff>
    </xdr:from>
    <xdr:ext cx="599010" cy="259045"/>
    <xdr:sp macro="" textlink="">
      <xdr:nvSpPr>
        <xdr:cNvPr id="355" name="テキスト ボックス 354"/>
        <xdr:cNvSpPr txBox="1"/>
      </xdr:nvSpPr>
      <xdr:spPr>
        <a:xfrm>
          <a:off x="8450795" y="9753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31614</xdr:rowOff>
    </xdr:from>
    <xdr:to>
      <xdr:col>41</xdr:col>
      <xdr:colOff>50800</xdr:colOff>
      <xdr:row>59</xdr:row>
      <xdr:rowOff>39278</xdr:rowOff>
    </xdr:to>
    <xdr:cxnSp macro="">
      <xdr:nvCxnSpPr>
        <xdr:cNvPr id="356" name="直線コネクタ 355"/>
        <xdr:cNvCxnSpPr/>
      </xdr:nvCxnSpPr>
      <xdr:spPr>
        <a:xfrm flipV="1">
          <a:off x="6972300" y="10147164"/>
          <a:ext cx="889000" cy="7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49464</xdr:rowOff>
    </xdr:from>
    <xdr:to>
      <xdr:col>41</xdr:col>
      <xdr:colOff>101600</xdr:colOff>
      <xdr:row>58</xdr:row>
      <xdr:rowOff>151064</xdr:rowOff>
    </xdr:to>
    <xdr:sp macro="" textlink="">
      <xdr:nvSpPr>
        <xdr:cNvPr id="357" name="フローチャート: 判断 356"/>
        <xdr:cNvSpPr/>
      </xdr:nvSpPr>
      <xdr:spPr>
        <a:xfrm>
          <a:off x="7810500" y="999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167591</xdr:rowOff>
    </xdr:from>
    <xdr:ext cx="599010" cy="259045"/>
    <xdr:sp macro="" textlink="">
      <xdr:nvSpPr>
        <xdr:cNvPr id="358" name="テキスト ボックス 357"/>
        <xdr:cNvSpPr txBox="1"/>
      </xdr:nvSpPr>
      <xdr:spPr>
        <a:xfrm>
          <a:off x="7561795" y="9768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33648</xdr:rowOff>
    </xdr:from>
    <xdr:to>
      <xdr:col>36</xdr:col>
      <xdr:colOff>165100</xdr:colOff>
      <xdr:row>58</xdr:row>
      <xdr:rowOff>135248</xdr:rowOff>
    </xdr:to>
    <xdr:sp macro="" textlink="">
      <xdr:nvSpPr>
        <xdr:cNvPr id="359" name="フローチャート: 判断 358"/>
        <xdr:cNvSpPr/>
      </xdr:nvSpPr>
      <xdr:spPr>
        <a:xfrm>
          <a:off x="6921500" y="997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151775</xdr:rowOff>
    </xdr:from>
    <xdr:ext cx="599010" cy="259045"/>
    <xdr:sp macro="" textlink="">
      <xdr:nvSpPr>
        <xdr:cNvPr id="360" name="テキスト ボックス 359"/>
        <xdr:cNvSpPr txBox="1"/>
      </xdr:nvSpPr>
      <xdr:spPr>
        <a:xfrm>
          <a:off x="6672795" y="975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154622</xdr:rowOff>
    </xdr:from>
    <xdr:to>
      <xdr:col>55</xdr:col>
      <xdr:colOff>50800</xdr:colOff>
      <xdr:row>59</xdr:row>
      <xdr:rowOff>84772</xdr:rowOff>
    </xdr:to>
    <xdr:sp macro="" textlink="">
      <xdr:nvSpPr>
        <xdr:cNvPr id="366" name="楕円 365"/>
        <xdr:cNvSpPr/>
      </xdr:nvSpPr>
      <xdr:spPr>
        <a:xfrm>
          <a:off x="10426700" y="1009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69549</xdr:rowOff>
    </xdr:from>
    <xdr:ext cx="534377" cy="259045"/>
    <xdr:sp macro="" textlink="">
      <xdr:nvSpPr>
        <xdr:cNvPr id="367" name="農林水産業費該当値テキスト"/>
        <xdr:cNvSpPr txBox="1"/>
      </xdr:nvSpPr>
      <xdr:spPr>
        <a:xfrm>
          <a:off x="10528300" y="10013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159821</xdr:rowOff>
    </xdr:from>
    <xdr:to>
      <xdr:col>50</xdr:col>
      <xdr:colOff>165100</xdr:colOff>
      <xdr:row>59</xdr:row>
      <xdr:rowOff>89971</xdr:rowOff>
    </xdr:to>
    <xdr:sp macro="" textlink="">
      <xdr:nvSpPr>
        <xdr:cNvPr id="368" name="楕円 367"/>
        <xdr:cNvSpPr/>
      </xdr:nvSpPr>
      <xdr:spPr>
        <a:xfrm>
          <a:off x="9588500" y="10103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81098</xdr:rowOff>
    </xdr:from>
    <xdr:ext cx="534377" cy="259045"/>
    <xdr:sp macro="" textlink="">
      <xdr:nvSpPr>
        <xdr:cNvPr id="369" name="テキスト ボックス 368"/>
        <xdr:cNvSpPr txBox="1"/>
      </xdr:nvSpPr>
      <xdr:spPr>
        <a:xfrm>
          <a:off x="9372111" y="10196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117602</xdr:rowOff>
    </xdr:from>
    <xdr:to>
      <xdr:col>46</xdr:col>
      <xdr:colOff>38100</xdr:colOff>
      <xdr:row>59</xdr:row>
      <xdr:rowOff>47752</xdr:rowOff>
    </xdr:to>
    <xdr:sp macro="" textlink="">
      <xdr:nvSpPr>
        <xdr:cNvPr id="370" name="楕円 369"/>
        <xdr:cNvSpPr/>
      </xdr:nvSpPr>
      <xdr:spPr>
        <a:xfrm>
          <a:off x="8699500" y="1006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38879</xdr:rowOff>
    </xdr:from>
    <xdr:ext cx="534377" cy="259045"/>
    <xdr:sp macro="" textlink="">
      <xdr:nvSpPr>
        <xdr:cNvPr id="371" name="テキスト ボックス 370"/>
        <xdr:cNvSpPr txBox="1"/>
      </xdr:nvSpPr>
      <xdr:spPr>
        <a:xfrm>
          <a:off x="8483111" y="10154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152264</xdr:rowOff>
    </xdr:from>
    <xdr:to>
      <xdr:col>41</xdr:col>
      <xdr:colOff>101600</xdr:colOff>
      <xdr:row>59</xdr:row>
      <xdr:rowOff>82414</xdr:rowOff>
    </xdr:to>
    <xdr:sp macro="" textlink="">
      <xdr:nvSpPr>
        <xdr:cNvPr id="372" name="楕円 371"/>
        <xdr:cNvSpPr/>
      </xdr:nvSpPr>
      <xdr:spPr>
        <a:xfrm>
          <a:off x="7810500" y="10096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73541</xdr:rowOff>
    </xdr:from>
    <xdr:ext cx="534377" cy="259045"/>
    <xdr:sp macro="" textlink="">
      <xdr:nvSpPr>
        <xdr:cNvPr id="373" name="テキスト ボックス 372"/>
        <xdr:cNvSpPr txBox="1"/>
      </xdr:nvSpPr>
      <xdr:spPr>
        <a:xfrm>
          <a:off x="7594111" y="10189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159928</xdr:rowOff>
    </xdr:from>
    <xdr:to>
      <xdr:col>36</xdr:col>
      <xdr:colOff>165100</xdr:colOff>
      <xdr:row>59</xdr:row>
      <xdr:rowOff>90078</xdr:rowOff>
    </xdr:to>
    <xdr:sp macro="" textlink="">
      <xdr:nvSpPr>
        <xdr:cNvPr id="374" name="楕円 373"/>
        <xdr:cNvSpPr/>
      </xdr:nvSpPr>
      <xdr:spPr>
        <a:xfrm>
          <a:off x="6921500" y="1010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81205</xdr:rowOff>
    </xdr:from>
    <xdr:ext cx="534377" cy="259045"/>
    <xdr:sp macro="" textlink="">
      <xdr:nvSpPr>
        <xdr:cNvPr id="375" name="テキスト ボックス 374"/>
        <xdr:cNvSpPr txBox="1"/>
      </xdr:nvSpPr>
      <xdr:spPr>
        <a:xfrm>
          <a:off x="6705111" y="10196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9" name="テキスト ボックス 388"/>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1" name="テキスト ボックス 390"/>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3" name="テキスト ボックス 392"/>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72734</xdr:rowOff>
    </xdr:from>
    <xdr:to>
      <xdr:col>54</xdr:col>
      <xdr:colOff>189865</xdr:colOff>
      <xdr:row>78</xdr:row>
      <xdr:rowOff>137913</xdr:rowOff>
    </xdr:to>
    <xdr:cxnSp macro="">
      <xdr:nvCxnSpPr>
        <xdr:cNvPr id="397" name="直線コネクタ 396"/>
        <xdr:cNvCxnSpPr/>
      </xdr:nvCxnSpPr>
      <xdr:spPr>
        <a:xfrm flipV="1">
          <a:off x="10475595" y="12074234"/>
          <a:ext cx="1270" cy="1436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141740</xdr:rowOff>
    </xdr:from>
    <xdr:ext cx="378565" cy="259045"/>
    <xdr:sp macro="" textlink="">
      <xdr:nvSpPr>
        <xdr:cNvPr id="398" name="商工費最小値テキスト"/>
        <xdr:cNvSpPr txBox="1"/>
      </xdr:nvSpPr>
      <xdr:spPr>
        <a:xfrm>
          <a:off x="10528300" y="135148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137913</xdr:rowOff>
    </xdr:from>
    <xdr:to>
      <xdr:col>55</xdr:col>
      <xdr:colOff>88900</xdr:colOff>
      <xdr:row>78</xdr:row>
      <xdr:rowOff>137913</xdr:rowOff>
    </xdr:to>
    <xdr:cxnSp macro="">
      <xdr:nvCxnSpPr>
        <xdr:cNvPr id="399" name="直線コネクタ 398"/>
        <xdr:cNvCxnSpPr/>
      </xdr:nvCxnSpPr>
      <xdr:spPr>
        <a:xfrm>
          <a:off x="10388600" y="13511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19411</xdr:rowOff>
    </xdr:from>
    <xdr:ext cx="599010" cy="259045"/>
    <xdr:sp macro="" textlink="">
      <xdr:nvSpPr>
        <xdr:cNvPr id="400" name="商工費最大値テキスト"/>
        <xdr:cNvSpPr txBox="1"/>
      </xdr:nvSpPr>
      <xdr:spPr>
        <a:xfrm>
          <a:off x="10528300" y="1184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629,294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72734</xdr:rowOff>
    </xdr:from>
    <xdr:to>
      <xdr:col>55</xdr:col>
      <xdr:colOff>88900</xdr:colOff>
      <xdr:row>70</xdr:row>
      <xdr:rowOff>72734</xdr:rowOff>
    </xdr:to>
    <xdr:cxnSp macro="">
      <xdr:nvCxnSpPr>
        <xdr:cNvPr id="401" name="直線コネクタ 400"/>
        <xdr:cNvCxnSpPr/>
      </xdr:nvCxnSpPr>
      <xdr:spPr>
        <a:xfrm>
          <a:off x="10388600" y="1207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74025</xdr:rowOff>
    </xdr:from>
    <xdr:to>
      <xdr:col>55</xdr:col>
      <xdr:colOff>0</xdr:colOff>
      <xdr:row>78</xdr:row>
      <xdr:rowOff>76124</xdr:rowOff>
    </xdr:to>
    <xdr:cxnSp macro="">
      <xdr:nvCxnSpPr>
        <xdr:cNvPr id="402" name="直線コネクタ 401"/>
        <xdr:cNvCxnSpPr/>
      </xdr:nvCxnSpPr>
      <xdr:spPr>
        <a:xfrm>
          <a:off x="9639300" y="13447125"/>
          <a:ext cx="838200" cy="2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168966</xdr:rowOff>
    </xdr:from>
    <xdr:ext cx="534377" cy="259045"/>
    <xdr:sp macro="" textlink="">
      <xdr:nvSpPr>
        <xdr:cNvPr id="403" name="商工費平均値テキスト"/>
        <xdr:cNvSpPr txBox="1"/>
      </xdr:nvSpPr>
      <xdr:spPr>
        <a:xfrm>
          <a:off x="10528300" y="13199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146089</xdr:rowOff>
    </xdr:from>
    <xdr:to>
      <xdr:col>55</xdr:col>
      <xdr:colOff>50800</xdr:colOff>
      <xdr:row>78</xdr:row>
      <xdr:rowOff>76239</xdr:rowOff>
    </xdr:to>
    <xdr:sp macro="" textlink="">
      <xdr:nvSpPr>
        <xdr:cNvPr id="404" name="フローチャート: 判断 403"/>
        <xdr:cNvSpPr/>
      </xdr:nvSpPr>
      <xdr:spPr>
        <a:xfrm>
          <a:off x="104267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74025</xdr:rowOff>
    </xdr:from>
    <xdr:to>
      <xdr:col>50</xdr:col>
      <xdr:colOff>114300</xdr:colOff>
      <xdr:row>78</xdr:row>
      <xdr:rowOff>84603</xdr:rowOff>
    </xdr:to>
    <xdr:cxnSp macro="">
      <xdr:nvCxnSpPr>
        <xdr:cNvPr id="405" name="直線コネクタ 404"/>
        <xdr:cNvCxnSpPr/>
      </xdr:nvCxnSpPr>
      <xdr:spPr>
        <a:xfrm flipV="1">
          <a:off x="8750300" y="13447125"/>
          <a:ext cx="889000" cy="10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153236</xdr:rowOff>
    </xdr:from>
    <xdr:to>
      <xdr:col>50</xdr:col>
      <xdr:colOff>165100</xdr:colOff>
      <xdr:row>78</xdr:row>
      <xdr:rowOff>83386</xdr:rowOff>
    </xdr:to>
    <xdr:sp macro="" textlink="">
      <xdr:nvSpPr>
        <xdr:cNvPr id="406" name="フローチャート: 判断 405"/>
        <xdr:cNvSpPr/>
      </xdr:nvSpPr>
      <xdr:spPr>
        <a:xfrm>
          <a:off x="9588500" y="1335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99913</xdr:rowOff>
    </xdr:from>
    <xdr:ext cx="534377" cy="259045"/>
    <xdr:sp macro="" textlink="">
      <xdr:nvSpPr>
        <xdr:cNvPr id="407" name="テキスト ボックス 406"/>
        <xdr:cNvSpPr txBox="1"/>
      </xdr:nvSpPr>
      <xdr:spPr>
        <a:xfrm>
          <a:off x="9372111" y="13130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45021</xdr:rowOff>
    </xdr:from>
    <xdr:to>
      <xdr:col>45</xdr:col>
      <xdr:colOff>177800</xdr:colOff>
      <xdr:row>78</xdr:row>
      <xdr:rowOff>84603</xdr:rowOff>
    </xdr:to>
    <xdr:cxnSp macro="">
      <xdr:nvCxnSpPr>
        <xdr:cNvPr id="408" name="直線コネクタ 407"/>
        <xdr:cNvCxnSpPr/>
      </xdr:nvCxnSpPr>
      <xdr:spPr>
        <a:xfrm>
          <a:off x="7861300" y="13418121"/>
          <a:ext cx="889000" cy="3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156094</xdr:rowOff>
    </xdr:from>
    <xdr:to>
      <xdr:col>46</xdr:col>
      <xdr:colOff>38100</xdr:colOff>
      <xdr:row>78</xdr:row>
      <xdr:rowOff>86244</xdr:rowOff>
    </xdr:to>
    <xdr:sp macro="" textlink="">
      <xdr:nvSpPr>
        <xdr:cNvPr id="409" name="フローチャート: 判断 408"/>
        <xdr:cNvSpPr/>
      </xdr:nvSpPr>
      <xdr:spPr>
        <a:xfrm>
          <a:off x="8699500" y="13357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102771</xdr:rowOff>
    </xdr:from>
    <xdr:ext cx="534377" cy="259045"/>
    <xdr:sp macro="" textlink="">
      <xdr:nvSpPr>
        <xdr:cNvPr id="410" name="テキスト ボックス 409"/>
        <xdr:cNvSpPr txBox="1"/>
      </xdr:nvSpPr>
      <xdr:spPr>
        <a:xfrm>
          <a:off x="8483111" y="1313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45021</xdr:rowOff>
    </xdr:from>
    <xdr:to>
      <xdr:col>41</xdr:col>
      <xdr:colOff>50800</xdr:colOff>
      <xdr:row>78</xdr:row>
      <xdr:rowOff>80527</xdr:rowOff>
    </xdr:to>
    <xdr:cxnSp macro="">
      <xdr:nvCxnSpPr>
        <xdr:cNvPr id="411" name="直線コネクタ 410"/>
        <xdr:cNvCxnSpPr/>
      </xdr:nvCxnSpPr>
      <xdr:spPr>
        <a:xfrm flipV="1">
          <a:off x="6972300" y="13418121"/>
          <a:ext cx="889000" cy="35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150194</xdr:rowOff>
    </xdr:from>
    <xdr:to>
      <xdr:col>41</xdr:col>
      <xdr:colOff>101600</xdr:colOff>
      <xdr:row>78</xdr:row>
      <xdr:rowOff>80344</xdr:rowOff>
    </xdr:to>
    <xdr:sp macro="" textlink="">
      <xdr:nvSpPr>
        <xdr:cNvPr id="412" name="フローチャート: 判断 411"/>
        <xdr:cNvSpPr/>
      </xdr:nvSpPr>
      <xdr:spPr>
        <a:xfrm>
          <a:off x="7810500" y="1335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96871</xdr:rowOff>
    </xdr:from>
    <xdr:ext cx="534377" cy="259045"/>
    <xdr:sp macro="" textlink="">
      <xdr:nvSpPr>
        <xdr:cNvPr id="413" name="テキスト ボックス 412"/>
        <xdr:cNvSpPr txBox="1"/>
      </xdr:nvSpPr>
      <xdr:spPr>
        <a:xfrm>
          <a:off x="7594111" y="1312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151281</xdr:rowOff>
    </xdr:from>
    <xdr:to>
      <xdr:col>36</xdr:col>
      <xdr:colOff>165100</xdr:colOff>
      <xdr:row>78</xdr:row>
      <xdr:rowOff>81431</xdr:rowOff>
    </xdr:to>
    <xdr:sp macro="" textlink="">
      <xdr:nvSpPr>
        <xdr:cNvPr id="414" name="フローチャート: 判断 413"/>
        <xdr:cNvSpPr/>
      </xdr:nvSpPr>
      <xdr:spPr>
        <a:xfrm>
          <a:off x="6921500" y="1335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97958</xdr:rowOff>
    </xdr:from>
    <xdr:ext cx="534377" cy="259045"/>
    <xdr:sp macro="" textlink="">
      <xdr:nvSpPr>
        <xdr:cNvPr id="415" name="テキスト ボックス 414"/>
        <xdr:cNvSpPr txBox="1"/>
      </xdr:nvSpPr>
      <xdr:spPr>
        <a:xfrm>
          <a:off x="6705111" y="1312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25324</xdr:rowOff>
    </xdr:from>
    <xdr:to>
      <xdr:col>55</xdr:col>
      <xdr:colOff>50800</xdr:colOff>
      <xdr:row>78</xdr:row>
      <xdr:rowOff>126924</xdr:rowOff>
    </xdr:to>
    <xdr:sp macro="" textlink="">
      <xdr:nvSpPr>
        <xdr:cNvPr id="421" name="楕円 420"/>
        <xdr:cNvSpPr/>
      </xdr:nvSpPr>
      <xdr:spPr>
        <a:xfrm>
          <a:off x="10426700" y="133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124516</xdr:rowOff>
    </xdr:from>
    <xdr:ext cx="534377" cy="259045"/>
    <xdr:sp macro="" textlink="">
      <xdr:nvSpPr>
        <xdr:cNvPr id="422" name="商工費該当値テキスト"/>
        <xdr:cNvSpPr txBox="1"/>
      </xdr:nvSpPr>
      <xdr:spPr>
        <a:xfrm>
          <a:off x="10528300" y="13326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23225</xdr:rowOff>
    </xdr:from>
    <xdr:to>
      <xdr:col>50</xdr:col>
      <xdr:colOff>165100</xdr:colOff>
      <xdr:row>78</xdr:row>
      <xdr:rowOff>124825</xdr:rowOff>
    </xdr:to>
    <xdr:sp macro="" textlink="">
      <xdr:nvSpPr>
        <xdr:cNvPr id="423" name="楕円 422"/>
        <xdr:cNvSpPr/>
      </xdr:nvSpPr>
      <xdr:spPr>
        <a:xfrm>
          <a:off x="9588500" y="1339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115952</xdr:rowOff>
    </xdr:from>
    <xdr:ext cx="534377" cy="259045"/>
    <xdr:sp macro="" textlink="">
      <xdr:nvSpPr>
        <xdr:cNvPr id="424" name="テキスト ボックス 423"/>
        <xdr:cNvSpPr txBox="1"/>
      </xdr:nvSpPr>
      <xdr:spPr>
        <a:xfrm>
          <a:off x="9372111" y="13489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33803</xdr:rowOff>
    </xdr:from>
    <xdr:to>
      <xdr:col>46</xdr:col>
      <xdr:colOff>38100</xdr:colOff>
      <xdr:row>78</xdr:row>
      <xdr:rowOff>135403</xdr:rowOff>
    </xdr:to>
    <xdr:sp macro="" textlink="">
      <xdr:nvSpPr>
        <xdr:cNvPr id="425" name="楕円 424"/>
        <xdr:cNvSpPr/>
      </xdr:nvSpPr>
      <xdr:spPr>
        <a:xfrm>
          <a:off x="8699500" y="13406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126530</xdr:rowOff>
    </xdr:from>
    <xdr:ext cx="534377" cy="259045"/>
    <xdr:sp macro="" textlink="">
      <xdr:nvSpPr>
        <xdr:cNvPr id="426" name="テキスト ボックス 425"/>
        <xdr:cNvSpPr txBox="1"/>
      </xdr:nvSpPr>
      <xdr:spPr>
        <a:xfrm>
          <a:off x="8483111" y="13499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165671</xdr:rowOff>
    </xdr:from>
    <xdr:to>
      <xdr:col>41</xdr:col>
      <xdr:colOff>101600</xdr:colOff>
      <xdr:row>78</xdr:row>
      <xdr:rowOff>95821</xdr:rowOff>
    </xdr:to>
    <xdr:sp macro="" textlink="">
      <xdr:nvSpPr>
        <xdr:cNvPr id="427" name="楕円 426"/>
        <xdr:cNvSpPr/>
      </xdr:nvSpPr>
      <xdr:spPr>
        <a:xfrm>
          <a:off x="7810500" y="13367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86948</xdr:rowOff>
    </xdr:from>
    <xdr:ext cx="534377" cy="259045"/>
    <xdr:sp macro="" textlink="">
      <xdr:nvSpPr>
        <xdr:cNvPr id="428" name="テキスト ボックス 427"/>
        <xdr:cNvSpPr txBox="1"/>
      </xdr:nvSpPr>
      <xdr:spPr>
        <a:xfrm>
          <a:off x="7594111" y="13460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29727</xdr:rowOff>
    </xdr:from>
    <xdr:to>
      <xdr:col>36</xdr:col>
      <xdr:colOff>165100</xdr:colOff>
      <xdr:row>78</xdr:row>
      <xdr:rowOff>131327</xdr:rowOff>
    </xdr:to>
    <xdr:sp macro="" textlink="">
      <xdr:nvSpPr>
        <xdr:cNvPr id="429" name="楕円 428"/>
        <xdr:cNvSpPr/>
      </xdr:nvSpPr>
      <xdr:spPr>
        <a:xfrm>
          <a:off x="6921500" y="13402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122454</xdr:rowOff>
    </xdr:from>
    <xdr:ext cx="534377" cy="259045"/>
    <xdr:sp macro="" textlink="">
      <xdr:nvSpPr>
        <xdr:cNvPr id="430" name="テキスト ボックス 429"/>
        <xdr:cNvSpPr txBox="1"/>
      </xdr:nvSpPr>
      <xdr:spPr>
        <a:xfrm>
          <a:off x="6705111" y="1349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1" name="直線コネクタ 440"/>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2" name="テキスト ボックス 441"/>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4" name="テキスト ボックス 443"/>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5" name="直線コネクタ 444"/>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6" name="テキスト ボックス 445"/>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47799</xdr:rowOff>
    </xdr:from>
    <xdr:to>
      <xdr:col>54</xdr:col>
      <xdr:colOff>189865</xdr:colOff>
      <xdr:row>98</xdr:row>
      <xdr:rowOff>5910</xdr:rowOff>
    </xdr:to>
    <xdr:cxnSp macro="">
      <xdr:nvCxnSpPr>
        <xdr:cNvPr id="450" name="直線コネクタ 449"/>
        <xdr:cNvCxnSpPr/>
      </xdr:nvCxnSpPr>
      <xdr:spPr>
        <a:xfrm flipV="1">
          <a:off x="10475595" y="15649749"/>
          <a:ext cx="1270" cy="115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9737</xdr:rowOff>
    </xdr:from>
    <xdr:ext cx="534377" cy="259045"/>
    <xdr:sp macro="" textlink="">
      <xdr:nvSpPr>
        <xdr:cNvPr id="451" name="土木費最小値テキスト"/>
        <xdr:cNvSpPr txBox="1"/>
      </xdr:nvSpPr>
      <xdr:spPr>
        <a:xfrm>
          <a:off x="10528300" y="16811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5910</xdr:rowOff>
    </xdr:from>
    <xdr:to>
      <xdr:col>55</xdr:col>
      <xdr:colOff>88900</xdr:colOff>
      <xdr:row>98</xdr:row>
      <xdr:rowOff>5910</xdr:rowOff>
    </xdr:to>
    <xdr:cxnSp macro="">
      <xdr:nvCxnSpPr>
        <xdr:cNvPr id="452" name="直線コネクタ 451"/>
        <xdr:cNvCxnSpPr/>
      </xdr:nvCxnSpPr>
      <xdr:spPr>
        <a:xfrm>
          <a:off x="10388600" y="1680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165926</xdr:rowOff>
    </xdr:from>
    <xdr:ext cx="690189" cy="259045"/>
    <xdr:sp macro="" textlink="">
      <xdr:nvSpPr>
        <xdr:cNvPr id="453" name="土木費最大値テキスト"/>
        <xdr:cNvSpPr txBox="1"/>
      </xdr:nvSpPr>
      <xdr:spPr>
        <a:xfrm>
          <a:off x="10528300" y="154249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2,060,808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47799</xdr:rowOff>
    </xdr:from>
    <xdr:to>
      <xdr:col>55</xdr:col>
      <xdr:colOff>88900</xdr:colOff>
      <xdr:row>91</xdr:row>
      <xdr:rowOff>47799</xdr:rowOff>
    </xdr:to>
    <xdr:cxnSp macro="">
      <xdr:nvCxnSpPr>
        <xdr:cNvPr id="454" name="直線コネクタ 453"/>
        <xdr:cNvCxnSpPr/>
      </xdr:nvCxnSpPr>
      <xdr:spPr>
        <a:xfrm>
          <a:off x="10388600" y="15649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137533</xdr:rowOff>
    </xdr:from>
    <xdr:to>
      <xdr:col>55</xdr:col>
      <xdr:colOff>0</xdr:colOff>
      <xdr:row>97</xdr:row>
      <xdr:rowOff>140362</xdr:rowOff>
    </xdr:to>
    <xdr:cxnSp macro="">
      <xdr:nvCxnSpPr>
        <xdr:cNvPr id="455" name="直線コネクタ 454"/>
        <xdr:cNvCxnSpPr/>
      </xdr:nvCxnSpPr>
      <xdr:spPr>
        <a:xfrm>
          <a:off x="9639300" y="16768183"/>
          <a:ext cx="838200" cy="2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86410</xdr:rowOff>
    </xdr:from>
    <xdr:ext cx="599010" cy="259045"/>
    <xdr:sp macro="" textlink="">
      <xdr:nvSpPr>
        <xdr:cNvPr id="456" name="土木費平均値テキスト"/>
        <xdr:cNvSpPr txBox="1"/>
      </xdr:nvSpPr>
      <xdr:spPr>
        <a:xfrm>
          <a:off x="10528300" y="165456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63533</xdr:rowOff>
    </xdr:from>
    <xdr:to>
      <xdr:col>55</xdr:col>
      <xdr:colOff>50800</xdr:colOff>
      <xdr:row>97</xdr:row>
      <xdr:rowOff>165133</xdr:rowOff>
    </xdr:to>
    <xdr:sp macro="" textlink="">
      <xdr:nvSpPr>
        <xdr:cNvPr id="457" name="フローチャート: 判断 456"/>
        <xdr:cNvSpPr/>
      </xdr:nvSpPr>
      <xdr:spPr>
        <a:xfrm>
          <a:off x="10426700" y="1669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137533</xdr:rowOff>
    </xdr:from>
    <xdr:to>
      <xdr:col>50</xdr:col>
      <xdr:colOff>114300</xdr:colOff>
      <xdr:row>97</xdr:row>
      <xdr:rowOff>142011</xdr:rowOff>
    </xdr:to>
    <xdr:cxnSp macro="">
      <xdr:nvCxnSpPr>
        <xdr:cNvPr id="458" name="直線コネクタ 457"/>
        <xdr:cNvCxnSpPr/>
      </xdr:nvCxnSpPr>
      <xdr:spPr>
        <a:xfrm flipV="1">
          <a:off x="8750300" y="16768183"/>
          <a:ext cx="889000" cy="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59466</xdr:rowOff>
    </xdr:from>
    <xdr:to>
      <xdr:col>50</xdr:col>
      <xdr:colOff>165100</xdr:colOff>
      <xdr:row>97</xdr:row>
      <xdr:rowOff>161066</xdr:rowOff>
    </xdr:to>
    <xdr:sp macro="" textlink="">
      <xdr:nvSpPr>
        <xdr:cNvPr id="459" name="フローチャート: 判断 458"/>
        <xdr:cNvSpPr/>
      </xdr:nvSpPr>
      <xdr:spPr>
        <a:xfrm>
          <a:off x="9588500" y="1669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6143</xdr:rowOff>
    </xdr:from>
    <xdr:ext cx="599010" cy="259045"/>
    <xdr:sp macro="" textlink="">
      <xdr:nvSpPr>
        <xdr:cNvPr id="460" name="テキスト ボックス 459"/>
        <xdr:cNvSpPr txBox="1"/>
      </xdr:nvSpPr>
      <xdr:spPr>
        <a:xfrm>
          <a:off x="9339795" y="16465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118918</xdr:rowOff>
    </xdr:from>
    <xdr:to>
      <xdr:col>45</xdr:col>
      <xdr:colOff>177800</xdr:colOff>
      <xdr:row>97</xdr:row>
      <xdr:rowOff>142011</xdr:rowOff>
    </xdr:to>
    <xdr:cxnSp macro="">
      <xdr:nvCxnSpPr>
        <xdr:cNvPr id="461" name="直線コネクタ 460"/>
        <xdr:cNvCxnSpPr/>
      </xdr:nvCxnSpPr>
      <xdr:spPr>
        <a:xfrm>
          <a:off x="7861300" y="16749568"/>
          <a:ext cx="889000" cy="23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60844</xdr:rowOff>
    </xdr:from>
    <xdr:to>
      <xdr:col>46</xdr:col>
      <xdr:colOff>38100</xdr:colOff>
      <xdr:row>97</xdr:row>
      <xdr:rowOff>162444</xdr:rowOff>
    </xdr:to>
    <xdr:sp macro="" textlink="">
      <xdr:nvSpPr>
        <xdr:cNvPr id="462" name="フローチャート: 判断 461"/>
        <xdr:cNvSpPr/>
      </xdr:nvSpPr>
      <xdr:spPr>
        <a:xfrm>
          <a:off x="8699500" y="1669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7521</xdr:rowOff>
    </xdr:from>
    <xdr:ext cx="599010" cy="259045"/>
    <xdr:sp macro="" textlink="">
      <xdr:nvSpPr>
        <xdr:cNvPr id="463" name="テキスト ボックス 462"/>
        <xdr:cNvSpPr txBox="1"/>
      </xdr:nvSpPr>
      <xdr:spPr>
        <a:xfrm>
          <a:off x="8450795" y="16466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118918</xdr:rowOff>
    </xdr:from>
    <xdr:to>
      <xdr:col>41</xdr:col>
      <xdr:colOff>50800</xdr:colOff>
      <xdr:row>97</xdr:row>
      <xdr:rowOff>129950</xdr:rowOff>
    </xdr:to>
    <xdr:cxnSp macro="">
      <xdr:nvCxnSpPr>
        <xdr:cNvPr id="464" name="直線コネクタ 463"/>
        <xdr:cNvCxnSpPr/>
      </xdr:nvCxnSpPr>
      <xdr:spPr>
        <a:xfrm flipV="1">
          <a:off x="6972300" y="16749568"/>
          <a:ext cx="889000" cy="11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69132</xdr:rowOff>
    </xdr:from>
    <xdr:to>
      <xdr:col>41</xdr:col>
      <xdr:colOff>101600</xdr:colOff>
      <xdr:row>97</xdr:row>
      <xdr:rowOff>170732</xdr:rowOff>
    </xdr:to>
    <xdr:sp macro="" textlink="">
      <xdr:nvSpPr>
        <xdr:cNvPr id="465" name="フローチャート: 判断 464"/>
        <xdr:cNvSpPr/>
      </xdr:nvSpPr>
      <xdr:spPr>
        <a:xfrm>
          <a:off x="7810500" y="16699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161859</xdr:rowOff>
    </xdr:from>
    <xdr:ext cx="599010" cy="259045"/>
    <xdr:sp macro="" textlink="">
      <xdr:nvSpPr>
        <xdr:cNvPr id="466" name="テキスト ボックス 465"/>
        <xdr:cNvSpPr txBox="1"/>
      </xdr:nvSpPr>
      <xdr:spPr>
        <a:xfrm>
          <a:off x="7561795" y="16792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53904</xdr:rowOff>
    </xdr:from>
    <xdr:to>
      <xdr:col>36</xdr:col>
      <xdr:colOff>165100</xdr:colOff>
      <xdr:row>97</xdr:row>
      <xdr:rowOff>155504</xdr:rowOff>
    </xdr:to>
    <xdr:sp macro="" textlink="">
      <xdr:nvSpPr>
        <xdr:cNvPr id="467" name="フローチャート: 判断 466"/>
        <xdr:cNvSpPr/>
      </xdr:nvSpPr>
      <xdr:spPr>
        <a:xfrm>
          <a:off x="6921500" y="1668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581</xdr:rowOff>
    </xdr:from>
    <xdr:ext cx="599010" cy="259045"/>
    <xdr:sp macro="" textlink="">
      <xdr:nvSpPr>
        <xdr:cNvPr id="468" name="テキスト ボックス 467"/>
        <xdr:cNvSpPr txBox="1"/>
      </xdr:nvSpPr>
      <xdr:spPr>
        <a:xfrm>
          <a:off x="6672795" y="16459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89562</xdr:rowOff>
    </xdr:from>
    <xdr:to>
      <xdr:col>55</xdr:col>
      <xdr:colOff>50800</xdr:colOff>
      <xdr:row>98</xdr:row>
      <xdr:rowOff>19712</xdr:rowOff>
    </xdr:to>
    <xdr:sp macro="" textlink="">
      <xdr:nvSpPr>
        <xdr:cNvPr id="474" name="楕円 473"/>
        <xdr:cNvSpPr/>
      </xdr:nvSpPr>
      <xdr:spPr>
        <a:xfrm>
          <a:off x="10426700" y="16720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41959</xdr:rowOff>
    </xdr:from>
    <xdr:ext cx="534377" cy="259045"/>
    <xdr:sp macro="" textlink="">
      <xdr:nvSpPr>
        <xdr:cNvPr id="475" name="土木費該当値テキスト"/>
        <xdr:cNvSpPr txBox="1"/>
      </xdr:nvSpPr>
      <xdr:spPr>
        <a:xfrm>
          <a:off x="10528300" y="16672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86733</xdr:rowOff>
    </xdr:from>
    <xdr:to>
      <xdr:col>50</xdr:col>
      <xdr:colOff>165100</xdr:colOff>
      <xdr:row>98</xdr:row>
      <xdr:rowOff>16883</xdr:rowOff>
    </xdr:to>
    <xdr:sp macro="" textlink="">
      <xdr:nvSpPr>
        <xdr:cNvPr id="476" name="楕円 475"/>
        <xdr:cNvSpPr/>
      </xdr:nvSpPr>
      <xdr:spPr>
        <a:xfrm>
          <a:off x="9588500" y="16717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8010</xdr:rowOff>
    </xdr:from>
    <xdr:ext cx="599010" cy="259045"/>
    <xdr:sp macro="" textlink="">
      <xdr:nvSpPr>
        <xdr:cNvPr id="477" name="テキスト ボックス 476"/>
        <xdr:cNvSpPr txBox="1"/>
      </xdr:nvSpPr>
      <xdr:spPr>
        <a:xfrm>
          <a:off x="9339795" y="16810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91211</xdr:rowOff>
    </xdr:from>
    <xdr:to>
      <xdr:col>46</xdr:col>
      <xdr:colOff>38100</xdr:colOff>
      <xdr:row>98</xdr:row>
      <xdr:rowOff>21361</xdr:rowOff>
    </xdr:to>
    <xdr:sp macro="" textlink="">
      <xdr:nvSpPr>
        <xdr:cNvPr id="478" name="楕円 477"/>
        <xdr:cNvSpPr/>
      </xdr:nvSpPr>
      <xdr:spPr>
        <a:xfrm>
          <a:off x="8699500" y="1672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12488</xdr:rowOff>
    </xdr:from>
    <xdr:ext cx="534377" cy="259045"/>
    <xdr:sp macro="" textlink="">
      <xdr:nvSpPr>
        <xdr:cNvPr id="479" name="テキスト ボックス 478"/>
        <xdr:cNvSpPr txBox="1"/>
      </xdr:nvSpPr>
      <xdr:spPr>
        <a:xfrm>
          <a:off x="8483111" y="16814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68118</xdr:rowOff>
    </xdr:from>
    <xdr:to>
      <xdr:col>41</xdr:col>
      <xdr:colOff>101600</xdr:colOff>
      <xdr:row>97</xdr:row>
      <xdr:rowOff>169718</xdr:rowOff>
    </xdr:to>
    <xdr:sp macro="" textlink="">
      <xdr:nvSpPr>
        <xdr:cNvPr id="480" name="楕円 479"/>
        <xdr:cNvSpPr/>
      </xdr:nvSpPr>
      <xdr:spPr>
        <a:xfrm>
          <a:off x="7810500" y="1669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14795</xdr:rowOff>
    </xdr:from>
    <xdr:ext cx="599010" cy="259045"/>
    <xdr:sp macro="" textlink="">
      <xdr:nvSpPr>
        <xdr:cNvPr id="481" name="テキスト ボックス 480"/>
        <xdr:cNvSpPr txBox="1"/>
      </xdr:nvSpPr>
      <xdr:spPr>
        <a:xfrm>
          <a:off x="7561795" y="16473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79150</xdr:rowOff>
    </xdr:from>
    <xdr:to>
      <xdr:col>36</xdr:col>
      <xdr:colOff>165100</xdr:colOff>
      <xdr:row>98</xdr:row>
      <xdr:rowOff>9300</xdr:rowOff>
    </xdr:to>
    <xdr:sp macro="" textlink="">
      <xdr:nvSpPr>
        <xdr:cNvPr id="482" name="楕円 481"/>
        <xdr:cNvSpPr/>
      </xdr:nvSpPr>
      <xdr:spPr>
        <a:xfrm>
          <a:off x="6921500" y="1670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427</xdr:rowOff>
    </xdr:from>
    <xdr:ext cx="599010" cy="259045"/>
    <xdr:sp macro="" textlink="">
      <xdr:nvSpPr>
        <xdr:cNvPr id="483" name="テキスト ボックス 482"/>
        <xdr:cNvSpPr txBox="1"/>
      </xdr:nvSpPr>
      <xdr:spPr>
        <a:xfrm>
          <a:off x="6672795" y="16802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7" name="テキスト ボックス 496"/>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99" name="テキスト ボックス 498"/>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1" name="テキスト ボックス 500"/>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3" name="テキスト ボックス 502"/>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90309</xdr:rowOff>
    </xdr:from>
    <xdr:to>
      <xdr:col>85</xdr:col>
      <xdr:colOff>126364</xdr:colOff>
      <xdr:row>39</xdr:row>
      <xdr:rowOff>78223</xdr:rowOff>
    </xdr:to>
    <xdr:cxnSp macro="">
      <xdr:nvCxnSpPr>
        <xdr:cNvPr id="509" name="直線コネクタ 508"/>
        <xdr:cNvCxnSpPr/>
      </xdr:nvCxnSpPr>
      <xdr:spPr>
        <a:xfrm flipV="1">
          <a:off x="16317595" y="5233809"/>
          <a:ext cx="1269" cy="1530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82050</xdr:rowOff>
    </xdr:from>
    <xdr:ext cx="469744" cy="259045"/>
    <xdr:sp macro="" textlink="">
      <xdr:nvSpPr>
        <xdr:cNvPr id="510" name="消防費最小値テキスト"/>
        <xdr:cNvSpPr txBox="1"/>
      </xdr:nvSpPr>
      <xdr:spPr>
        <a:xfrm>
          <a:off x="16370300" y="6768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78223</xdr:rowOff>
    </xdr:from>
    <xdr:to>
      <xdr:col>86</xdr:col>
      <xdr:colOff>25400</xdr:colOff>
      <xdr:row>39</xdr:row>
      <xdr:rowOff>78223</xdr:rowOff>
    </xdr:to>
    <xdr:cxnSp macro="">
      <xdr:nvCxnSpPr>
        <xdr:cNvPr id="511" name="直線コネクタ 510"/>
        <xdr:cNvCxnSpPr/>
      </xdr:nvCxnSpPr>
      <xdr:spPr>
        <a:xfrm>
          <a:off x="16230600" y="6764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36986</xdr:rowOff>
    </xdr:from>
    <xdr:ext cx="599010" cy="259045"/>
    <xdr:sp macro="" textlink="">
      <xdr:nvSpPr>
        <xdr:cNvPr id="512" name="消防費最大値テキスト"/>
        <xdr:cNvSpPr txBox="1"/>
      </xdr:nvSpPr>
      <xdr:spPr>
        <a:xfrm>
          <a:off x="16370300" y="5009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475,124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90309</xdr:rowOff>
    </xdr:from>
    <xdr:to>
      <xdr:col>86</xdr:col>
      <xdr:colOff>25400</xdr:colOff>
      <xdr:row>30</xdr:row>
      <xdr:rowOff>90309</xdr:rowOff>
    </xdr:to>
    <xdr:cxnSp macro="">
      <xdr:nvCxnSpPr>
        <xdr:cNvPr id="513" name="直線コネクタ 512"/>
        <xdr:cNvCxnSpPr/>
      </xdr:nvCxnSpPr>
      <xdr:spPr>
        <a:xfrm>
          <a:off x="16230600" y="5233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162952</xdr:rowOff>
    </xdr:from>
    <xdr:to>
      <xdr:col>85</xdr:col>
      <xdr:colOff>127000</xdr:colOff>
      <xdr:row>38</xdr:row>
      <xdr:rowOff>164585</xdr:rowOff>
    </xdr:to>
    <xdr:cxnSp macro="">
      <xdr:nvCxnSpPr>
        <xdr:cNvPr id="514" name="直線コネクタ 513"/>
        <xdr:cNvCxnSpPr/>
      </xdr:nvCxnSpPr>
      <xdr:spPr>
        <a:xfrm flipV="1">
          <a:off x="15481300" y="6678052"/>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64545</xdr:rowOff>
    </xdr:from>
    <xdr:ext cx="534377" cy="259045"/>
    <xdr:sp macro="" textlink="">
      <xdr:nvSpPr>
        <xdr:cNvPr id="515" name="消防費平均値テキスト"/>
        <xdr:cNvSpPr txBox="1"/>
      </xdr:nvSpPr>
      <xdr:spPr>
        <a:xfrm>
          <a:off x="16370300" y="64081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41668</xdr:rowOff>
    </xdr:from>
    <xdr:to>
      <xdr:col>85</xdr:col>
      <xdr:colOff>177800</xdr:colOff>
      <xdr:row>38</xdr:row>
      <xdr:rowOff>143268</xdr:rowOff>
    </xdr:to>
    <xdr:sp macro="" textlink="">
      <xdr:nvSpPr>
        <xdr:cNvPr id="516" name="フローチャート: 判断 515"/>
        <xdr:cNvSpPr/>
      </xdr:nvSpPr>
      <xdr:spPr>
        <a:xfrm>
          <a:off x="16268700" y="655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164585</xdr:rowOff>
    </xdr:from>
    <xdr:to>
      <xdr:col>81</xdr:col>
      <xdr:colOff>50800</xdr:colOff>
      <xdr:row>38</xdr:row>
      <xdr:rowOff>166178</xdr:rowOff>
    </xdr:to>
    <xdr:cxnSp macro="">
      <xdr:nvCxnSpPr>
        <xdr:cNvPr id="517" name="直線コネクタ 516"/>
        <xdr:cNvCxnSpPr/>
      </xdr:nvCxnSpPr>
      <xdr:spPr>
        <a:xfrm flipV="1">
          <a:off x="14592300" y="6679685"/>
          <a:ext cx="889000" cy="1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58114</xdr:rowOff>
    </xdr:from>
    <xdr:to>
      <xdr:col>81</xdr:col>
      <xdr:colOff>101600</xdr:colOff>
      <xdr:row>38</xdr:row>
      <xdr:rowOff>159714</xdr:rowOff>
    </xdr:to>
    <xdr:sp macro="" textlink="">
      <xdr:nvSpPr>
        <xdr:cNvPr id="518" name="フローチャート: 判断 517"/>
        <xdr:cNvSpPr/>
      </xdr:nvSpPr>
      <xdr:spPr>
        <a:xfrm>
          <a:off x="15430500" y="657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4791</xdr:rowOff>
    </xdr:from>
    <xdr:ext cx="534377" cy="259045"/>
    <xdr:sp macro="" textlink="">
      <xdr:nvSpPr>
        <xdr:cNvPr id="519" name="テキスト ボックス 518"/>
        <xdr:cNvSpPr txBox="1"/>
      </xdr:nvSpPr>
      <xdr:spPr>
        <a:xfrm>
          <a:off x="15214111" y="634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163575</xdr:rowOff>
    </xdr:from>
    <xdr:to>
      <xdr:col>76</xdr:col>
      <xdr:colOff>114300</xdr:colOff>
      <xdr:row>38</xdr:row>
      <xdr:rowOff>166178</xdr:rowOff>
    </xdr:to>
    <xdr:cxnSp macro="">
      <xdr:nvCxnSpPr>
        <xdr:cNvPr id="520" name="直線コネクタ 519"/>
        <xdr:cNvCxnSpPr/>
      </xdr:nvCxnSpPr>
      <xdr:spPr>
        <a:xfrm>
          <a:off x="13703300" y="6678675"/>
          <a:ext cx="889000" cy="2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53333</xdr:rowOff>
    </xdr:from>
    <xdr:to>
      <xdr:col>76</xdr:col>
      <xdr:colOff>165100</xdr:colOff>
      <xdr:row>38</xdr:row>
      <xdr:rowOff>154933</xdr:rowOff>
    </xdr:to>
    <xdr:sp macro="" textlink="">
      <xdr:nvSpPr>
        <xdr:cNvPr id="521" name="フローチャート: 判断 520"/>
        <xdr:cNvSpPr/>
      </xdr:nvSpPr>
      <xdr:spPr>
        <a:xfrm>
          <a:off x="14541500" y="6568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xdr:rowOff>
    </xdr:from>
    <xdr:ext cx="534377" cy="259045"/>
    <xdr:sp macro="" textlink="">
      <xdr:nvSpPr>
        <xdr:cNvPr id="522" name="テキスト ボックス 521"/>
        <xdr:cNvSpPr txBox="1"/>
      </xdr:nvSpPr>
      <xdr:spPr>
        <a:xfrm>
          <a:off x="14325111" y="6343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163575</xdr:rowOff>
    </xdr:from>
    <xdr:to>
      <xdr:col>71</xdr:col>
      <xdr:colOff>177800</xdr:colOff>
      <xdr:row>38</xdr:row>
      <xdr:rowOff>167459</xdr:rowOff>
    </xdr:to>
    <xdr:cxnSp macro="">
      <xdr:nvCxnSpPr>
        <xdr:cNvPr id="523" name="直線コネクタ 522"/>
        <xdr:cNvCxnSpPr/>
      </xdr:nvCxnSpPr>
      <xdr:spPr>
        <a:xfrm flipV="1">
          <a:off x="12814300" y="6678675"/>
          <a:ext cx="889000" cy="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52053</xdr:rowOff>
    </xdr:from>
    <xdr:to>
      <xdr:col>72</xdr:col>
      <xdr:colOff>38100</xdr:colOff>
      <xdr:row>38</xdr:row>
      <xdr:rowOff>153653</xdr:rowOff>
    </xdr:to>
    <xdr:sp macro="" textlink="">
      <xdr:nvSpPr>
        <xdr:cNvPr id="524" name="フローチャート: 判断 523"/>
        <xdr:cNvSpPr/>
      </xdr:nvSpPr>
      <xdr:spPr>
        <a:xfrm>
          <a:off x="13652500" y="656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170180</xdr:rowOff>
    </xdr:from>
    <xdr:ext cx="534377" cy="259045"/>
    <xdr:sp macro="" textlink="">
      <xdr:nvSpPr>
        <xdr:cNvPr id="525" name="テキスト ボックス 524"/>
        <xdr:cNvSpPr txBox="1"/>
      </xdr:nvSpPr>
      <xdr:spPr>
        <a:xfrm>
          <a:off x="13436111" y="6342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26113</xdr:rowOff>
    </xdr:from>
    <xdr:to>
      <xdr:col>67</xdr:col>
      <xdr:colOff>101600</xdr:colOff>
      <xdr:row>38</xdr:row>
      <xdr:rowOff>127713</xdr:rowOff>
    </xdr:to>
    <xdr:sp macro="" textlink="">
      <xdr:nvSpPr>
        <xdr:cNvPr id="526" name="フローチャート: 判断 525"/>
        <xdr:cNvSpPr/>
      </xdr:nvSpPr>
      <xdr:spPr>
        <a:xfrm>
          <a:off x="12763500" y="654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144241</xdr:rowOff>
    </xdr:from>
    <xdr:ext cx="534377" cy="259045"/>
    <xdr:sp macro="" textlink="">
      <xdr:nvSpPr>
        <xdr:cNvPr id="527" name="テキスト ボックス 526"/>
        <xdr:cNvSpPr txBox="1"/>
      </xdr:nvSpPr>
      <xdr:spPr>
        <a:xfrm>
          <a:off x="12547111" y="631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112152</xdr:rowOff>
    </xdr:from>
    <xdr:to>
      <xdr:col>85</xdr:col>
      <xdr:colOff>177800</xdr:colOff>
      <xdr:row>39</xdr:row>
      <xdr:rowOff>42302</xdr:rowOff>
    </xdr:to>
    <xdr:sp macro="" textlink="">
      <xdr:nvSpPr>
        <xdr:cNvPr id="533" name="楕円 532"/>
        <xdr:cNvSpPr/>
      </xdr:nvSpPr>
      <xdr:spPr>
        <a:xfrm>
          <a:off x="16268700" y="662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27079</xdr:rowOff>
    </xdr:from>
    <xdr:ext cx="534377" cy="259045"/>
    <xdr:sp macro="" textlink="">
      <xdr:nvSpPr>
        <xdr:cNvPr id="534" name="消防費該当値テキスト"/>
        <xdr:cNvSpPr txBox="1"/>
      </xdr:nvSpPr>
      <xdr:spPr>
        <a:xfrm>
          <a:off x="16370300" y="6542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113785</xdr:rowOff>
    </xdr:from>
    <xdr:to>
      <xdr:col>81</xdr:col>
      <xdr:colOff>101600</xdr:colOff>
      <xdr:row>39</xdr:row>
      <xdr:rowOff>43935</xdr:rowOff>
    </xdr:to>
    <xdr:sp macro="" textlink="">
      <xdr:nvSpPr>
        <xdr:cNvPr id="535" name="楕円 534"/>
        <xdr:cNvSpPr/>
      </xdr:nvSpPr>
      <xdr:spPr>
        <a:xfrm>
          <a:off x="15430500" y="662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35062</xdr:rowOff>
    </xdr:from>
    <xdr:ext cx="534377" cy="259045"/>
    <xdr:sp macro="" textlink="">
      <xdr:nvSpPr>
        <xdr:cNvPr id="536" name="テキスト ボックス 535"/>
        <xdr:cNvSpPr txBox="1"/>
      </xdr:nvSpPr>
      <xdr:spPr>
        <a:xfrm>
          <a:off x="15214111" y="672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115378</xdr:rowOff>
    </xdr:from>
    <xdr:to>
      <xdr:col>76</xdr:col>
      <xdr:colOff>165100</xdr:colOff>
      <xdr:row>39</xdr:row>
      <xdr:rowOff>45528</xdr:rowOff>
    </xdr:to>
    <xdr:sp macro="" textlink="">
      <xdr:nvSpPr>
        <xdr:cNvPr id="537" name="楕円 536"/>
        <xdr:cNvSpPr/>
      </xdr:nvSpPr>
      <xdr:spPr>
        <a:xfrm>
          <a:off x="14541500" y="6630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36655</xdr:rowOff>
    </xdr:from>
    <xdr:ext cx="534377" cy="259045"/>
    <xdr:sp macro="" textlink="">
      <xdr:nvSpPr>
        <xdr:cNvPr id="538" name="テキスト ボックス 537"/>
        <xdr:cNvSpPr txBox="1"/>
      </xdr:nvSpPr>
      <xdr:spPr>
        <a:xfrm>
          <a:off x="14325111" y="6723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112775</xdr:rowOff>
    </xdr:from>
    <xdr:to>
      <xdr:col>72</xdr:col>
      <xdr:colOff>38100</xdr:colOff>
      <xdr:row>39</xdr:row>
      <xdr:rowOff>42925</xdr:rowOff>
    </xdr:to>
    <xdr:sp macro="" textlink="">
      <xdr:nvSpPr>
        <xdr:cNvPr id="539" name="楕円 538"/>
        <xdr:cNvSpPr/>
      </xdr:nvSpPr>
      <xdr:spPr>
        <a:xfrm>
          <a:off x="13652500" y="662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34052</xdr:rowOff>
    </xdr:from>
    <xdr:ext cx="534377" cy="259045"/>
    <xdr:sp macro="" textlink="">
      <xdr:nvSpPr>
        <xdr:cNvPr id="540" name="テキスト ボックス 539"/>
        <xdr:cNvSpPr txBox="1"/>
      </xdr:nvSpPr>
      <xdr:spPr>
        <a:xfrm>
          <a:off x="13436111" y="672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116659</xdr:rowOff>
    </xdr:from>
    <xdr:to>
      <xdr:col>67</xdr:col>
      <xdr:colOff>101600</xdr:colOff>
      <xdr:row>39</xdr:row>
      <xdr:rowOff>46809</xdr:rowOff>
    </xdr:to>
    <xdr:sp macro="" textlink="">
      <xdr:nvSpPr>
        <xdr:cNvPr id="541" name="楕円 540"/>
        <xdr:cNvSpPr/>
      </xdr:nvSpPr>
      <xdr:spPr>
        <a:xfrm>
          <a:off x="12763500" y="6631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37936</xdr:rowOff>
    </xdr:from>
    <xdr:ext cx="534377" cy="259045"/>
    <xdr:sp macro="" textlink="">
      <xdr:nvSpPr>
        <xdr:cNvPr id="542" name="テキスト ボックス 541"/>
        <xdr:cNvSpPr txBox="1"/>
      </xdr:nvSpPr>
      <xdr:spPr>
        <a:xfrm>
          <a:off x="12547111" y="6724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3" name="直線コネクタ 55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4" name="テキスト ボックス 55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5" name="直線コネクタ 55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6" name="テキスト ボックス 555"/>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7" name="直線コネクタ 55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8" name="テキスト ボックス 557"/>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9" name="直線コネクタ 55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0" name="テキスト ボックス 559"/>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130766</xdr:rowOff>
    </xdr:from>
    <xdr:to>
      <xdr:col>85</xdr:col>
      <xdr:colOff>126364</xdr:colOff>
      <xdr:row>58</xdr:row>
      <xdr:rowOff>73593</xdr:rowOff>
    </xdr:to>
    <xdr:cxnSp macro="">
      <xdr:nvCxnSpPr>
        <xdr:cNvPr id="564" name="直線コネクタ 563"/>
        <xdr:cNvCxnSpPr/>
      </xdr:nvCxnSpPr>
      <xdr:spPr>
        <a:xfrm flipV="1">
          <a:off x="16317595" y="8703266"/>
          <a:ext cx="1269" cy="1314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77420</xdr:rowOff>
    </xdr:from>
    <xdr:ext cx="534377" cy="259045"/>
    <xdr:sp macro="" textlink="">
      <xdr:nvSpPr>
        <xdr:cNvPr id="565" name="教育費最小値テキスト"/>
        <xdr:cNvSpPr txBox="1"/>
      </xdr:nvSpPr>
      <xdr:spPr>
        <a:xfrm>
          <a:off x="16370300" y="1002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73593</xdr:rowOff>
    </xdr:from>
    <xdr:to>
      <xdr:col>86</xdr:col>
      <xdr:colOff>25400</xdr:colOff>
      <xdr:row>58</xdr:row>
      <xdr:rowOff>73593</xdr:rowOff>
    </xdr:to>
    <xdr:cxnSp macro="">
      <xdr:nvCxnSpPr>
        <xdr:cNvPr id="566" name="直線コネクタ 565"/>
        <xdr:cNvCxnSpPr/>
      </xdr:nvCxnSpPr>
      <xdr:spPr>
        <a:xfrm>
          <a:off x="16230600" y="10017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77443</xdr:rowOff>
    </xdr:from>
    <xdr:ext cx="599010" cy="259045"/>
    <xdr:sp macro="" textlink="">
      <xdr:nvSpPr>
        <xdr:cNvPr id="567" name="教育費最大値テキスト"/>
        <xdr:cNvSpPr txBox="1"/>
      </xdr:nvSpPr>
      <xdr:spPr>
        <a:xfrm>
          <a:off x="16370300" y="8478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603,908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130766</xdr:rowOff>
    </xdr:from>
    <xdr:to>
      <xdr:col>86</xdr:col>
      <xdr:colOff>25400</xdr:colOff>
      <xdr:row>50</xdr:row>
      <xdr:rowOff>130766</xdr:rowOff>
    </xdr:to>
    <xdr:cxnSp macro="">
      <xdr:nvCxnSpPr>
        <xdr:cNvPr id="568" name="直線コネクタ 567"/>
        <xdr:cNvCxnSpPr/>
      </xdr:nvCxnSpPr>
      <xdr:spPr>
        <a:xfrm>
          <a:off x="16230600" y="8703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118808</xdr:rowOff>
    </xdr:from>
    <xdr:to>
      <xdr:col>85</xdr:col>
      <xdr:colOff>127000</xdr:colOff>
      <xdr:row>57</xdr:row>
      <xdr:rowOff>10246</xdr:rowOff>
    </xdr:to>
    <xdr:cxnSp macro="">
      <xdr:nvCxnSpPr>
        <xdr:cNvPr id="569" name="直線コネクタ 568"/>
        <xdr:cNvCxnSpPr/>
      </xdr:nvCxnSpPr>
      <xdr:spPr>
        <a:xfrm flipV="1">
          <a:off x="15481300" y="9720008"/>
          <a:ext cx="838200" cy="62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130340</xdr:rowOff>
    </xdr:from>
    <xdr:ext cx="599010" cy="259045"/>
    <xdr:sp macro="" textlink="">
      <xdr:nvSpPr>
        <xdr:cNvPr id="570" name="教育費平均値テキスト"/>
        <xdr:cNvSpPr txBox="1"/>
      </xdr:nvSpPr>
      <xdr:spPr>
        <a:xfrm>
          <a:off x="16370300" y="97315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151913</xdr:rowOff>
    </xdr:from>
    <xdr:to>
      <xdr:col>85</xdr:col>
      <xdr:colOff>177800</xdr:colOff>
      <xdr:row>57</xdr:row>
      <xdr:rowOff>82063</xdr:rowOff>
    </xdr:to>
    <xdr:sp macro="" textlink="">
      <xdr:nvSpPr>
        <xdr:cNvPr id="571" name="フローチャート: 判断 570"/>
        <xdr:cNvSpPr/>
      </xdr:nvSpPr>
      <xdr:spPr>
        <a:xfrm>
          <a:off x="16268700" y="975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163877</xdr:rowOff>
    </xdr:from>
    <xdr:to>
      <xdr:col>81</xdr:col>
      <xdr:colOff>50800</xdr:colOff>
      <xdr:row>57</xdr:row>
      <xdr:rowOff>10246</xdr:rowOff>
    </xdr:to>
    <xdr:cxnSp macro="">
      <xdr:nvCxnSpPr>
        <xdr:cNvPr id="572" name="直線コネクタ 571"/>
        <xdr:cNvCxnSpPr/>
      </xdr:nvCxnSpPr>
      <xdr:spPr>
        <a:xfrm>
          <a:off x="14592300" y="9765077"/>
          <a:ext cx="889000" cy="17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134670</xdr:rowOff>
    </xdr:from>
    <xdr:to>
      <xdr:col>81</xdr:col>
      <xdr:colOff>101600</xdr:colOff>
      <xdr:row>57</xdr:row>
      <xdr:rowOff>64820</xdr:rowOff>
    </xdr:to>
    <xdr:sp macro="" textlink="">
      <xdr:nvSpPr>
        <xdr:cNvPr id="573" name="フローチャート: 判断 572"/>
        <xdr:cNvSpPr/>
      </xdr:nvSpPr>
      <xdr:spPr>
        <a:xfrm>
          <a:off x="15430500" y="97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55947</xdr:rowOff>
    </xdr:from>
    <xdr:ext cx="599010" cy="259045"/>
    <xdr:sp macro="" textlink="">
      <xdr:nvSpPr>
        <xdr:cNvPr id="574" name="テキスト ボックス 573"/>
        <xdr:cNvSpPr txBox="1"/>
      </xdr:nvSpPr>
      <xdr:spPr>
        <a:xfrm>
          <a:off x="15181795" y="9828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163877</xdr:rowOff>
    </xdr:from>
    <xdr:to>
      <xdr:col>76</xdr:col>
      <xdr:colOff>114300</xdr:colOff>
      <xdr:row>57</xdr:row>
      <xdr:rowOff>68752</xdr:rowOff>
    </xdr:to>
    <xdr:cxnSp macro="">
      <xdr:nvCxnSpPr>
        <xdr:cNvPr id="575" name="直線コネクタ 574"/>
        <xdr:cNvCxnSpPr/>
      </xdr:nvCxnSpPr>
      <xdr:spPr>
        <a:xfrm flipV="1">
          <a:off x="13703300" y="9765077"/>
          <a:ext cx="889000" cy="76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146608</xdr:rowOff>
    </xdr:from>
    <xdr:to>
      <xdr:col>76</xdr:col>
      <xdr:colOff>165100</xdr:colOff>
      <xdr:row>57</xdr:row>
      <xdr:rowOff>76758</xdr:rowOff>
    </xdr:to>
    <xdr:sp macro="" textlink="">
      <xdr:nvSpPr>
        <xdr:cNvPr id="576" name="フローチャート: 判断 575"/>
        <xdr:cNvSpPr/>
      </xdr:nvSpPr>
      <xdr:spPr>
        <a:xfrm>
          <a:off x="14541500" y="974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67885</xdr:rowOff>
    </xdr:from>
    <xdr:ext cx="599010" cy="259045"/>
    <xdr:sp macro="" textlink="">
      <xdr:nvSpPr>
        <xdr:cNvPr id="577" name="テキスト ボックス 576"/>
        <xdr:cNvSpPr txBox="1"/>
      </xdr:nvSpPr>
      <xdr:spPr>
        <a:xfrm>
          <a:off x="14292795" y="9840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68752</xdr:rowOff>
    </xdr:from>
    <xdr:to>
      <xdr:col>71</xdr:col>
      <xdr:colOff>177800</xdr:colOff>
      <xdr:row>57</xdr:row>
      <xdr:rowOff>88894</xdr:rowOff>
    </xdr:to>
    <xdr:cxnSp macro="">
      <xdr:nvCxnSpPr>
        <xdr:cNvPr id="578" name="直線コネクタ 577"/>
        <xdr:cNvCxnSpPr/>
      </xdr:nvCxnSpPr>
      <xdr:spPr>
        <a:xfrm flipV="1">
          <a:off x="12814300" y="9841402"/>
          <a:ext cx="889000" cy="20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129426</xdr:rowOff>
    </xdr:from>
    <xdr:to>
      <xdr:col>72</xdr:col>
      <xdr:colOff>38100</xdr:colOff>
      <xdr:row>57</xdr:row>
      <xdr:rowOff>59576</xdr:rowOff>
    </xdr:to>
    <xdr:sp macro="" textlink="">
      <xdr:nvSpPr>
        <xdr:cNvPr id="579" name="フローチャート: 判断 578"/>
        <xdr:cNvSpPr/>
      </xdr:nvSpPr>
      <xdr:spPr>
        <a:xfrm>
          <a:off x="13652500" y="9730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76103</xdr:rowOff>
    </xdr:from>
    <xdr:ext cx="599010" cy="259045"/>
    <xdr:sp macro="" textlink="">
      <xdr:nvSpPr>
        <xdr:cNvPr id="580" name="テキスト ボックス 579"/>
        <xdr:cNvSpPr txBox="1"/>
      </xdr:nvSpPr>
      <xdr:spPr>
        <a:xfrm>
          <a:off x="13403795" y="9505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140102</xdr:rowOff>
    </xdr:from>
    <xdr:to>
      <xdr:col>67</xdr:col>
      <xdr:colOff>101600</xdr:colOff>
      <xdr:row>57</xdr:row>
      <xdr:rowOff>70252</xdr:rowOff>
    </xdr:to>
    <xdr:sp macro="" textlink="">
      <xdr:nvSpPr>
        <xdr:cNvPr id="581" name="フローチャート: 判断 580"/>
        <xdr:cNvSpPr/>
      </xdr:nvSpPr>
      <xdr:spPr>
        <a:xfrm>
          <a:off x="12763500" y="9741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86779</xdr:rowOff>
    </xdr:from>
    <xdr:ext cx="599010" cy="259045"/>
    <xdr:sp macro="" textlink="">
      <xdr:nvSpPr>
        <xdr:cNvPr id="582" name="テキスト ボックス 581"/>
        <xdr:cNvSpPr txBox="1"/>
      </xdr:nvSpPr>
      <xdr:spPr>
        <a:xfrm>
          <a:off x="12514795" y="9516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68008</xdr:rowOff>
    </xdr:from>
    <xdr:to>
      <xdr:col>85</xdr:col>
      <xdr:colOff>177800</xdr:colOff>
      <xdr:row>56</xdr:row>
      <xdr:rowOff>169608</xdr:rowOff>
    </xdr:to>
    <xdr:sp macro="" textlink="">
      <xdr:nvSpPr>
        <xdr:cNvPr id="588" name="楕円 587"/>
        <xdr:cNvSpPr/>
      </xdr:nvSpPr>
      <xdr:spPr>
        <a:xfrm>
          <a:off x="16268700" y="9669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90885</xdr:rowOff>
    </xdr:from>
    <xdr:ext cx="599010" cy="259045"/>
    <xdr:sp macro="" textlink="">
      <xdr:nvSpPr>
        <xdr:cNvPr id="589" name="教育費該当値テキスト"/>
        <xdr:cNvSpPr txBox="1"/>
      </xdr:nvSpPr>
      <xdr:spPr>
        <a:xfrm>
          <a:off x="16370300" y="9520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130896</xdr:rowOff>
    </xdr:from>
    <xdr:to>
      <xdr:col>81</xdr:col>
      <xdr:colOff>101600</xdr:colOff>
      <xdr:row>57</xdr:row>
      <xdr:rowOff>61046</xdr:rowOff>
    </xdr:to>
    <xdr:sp macro="" textlink="">
      <xdr:nvSpPr>
        <xdr:cNvPr id="590" name="楕円 589"/>
        <xdr:cNvSpPr/>
      </xdr:nvSpPr>
      <xdr:spPr>
        <a:xfrm>
          <a:off x="15430500" y="973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77573</xdr:rowOff>
    </xdr:from>
    <xdr:ext cx="599010" cy="259045"/>
    <xdr:sp macro="" textlink="">
      <xdr:nvSpPr>
        <xdr:cNvPr id="591" name="テキスト ボックス 590"/>
        <xdr:cNvSpPr txBox="1"/>
      </xdr:nvSpPr>
      <xdr:spPr>
        <a:xfrm>
          <a:off x="15181795" y="9507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113077</xdr:rowOff>
    </xdr:from>
    <xdr:to>
      <xdr:col>76</xdr:col>
      <xdr:colOff>165100</xdr:colOff>
      <xdr:row>57</xdr:row>
      <xdr:rowOff>43227</xdr:rowOff>
    </xdr:to>
    <xdr:sp macro="" textlink="">
      <xdr:nvSpPr>
        <xdr:cNvPr id="592" name="楕円 591"/>
        <xdr:cNvSpPr/>
      </xdr:nvSpPr>
      <xdr:spPr>
        <a:xfrm>
          <a:off x="14541500" y="9714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59754</xdr:rowOff>
    </xdr:from>
    <xdr:ext cx="599010" cy="259045"/>
    <xdr:sp macro="" textlink="">
      <xdr:nvSpPr>
        <xdr:cNvPr id="593" name="テキスト ボックス 592"/>
        <xdr:cNvSpPr txBox="1"/>
      </xdr:nvSpPr>
      <xdr:spPr>
        <a:xfrm>
          <a:off x="14292795" y="9489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17952</xdr:rowOff>
    </xdr:from>
    <xdr:to>
      <xdr:col>72</xdr:col>
      <xdr:colOff>38100</xdr:colOff>
      <xdr:row>57</xdr:row>
      <xdr:rowOff>119552</xdr:rowOff>
    </xdr:to>
    <xdr:sp macro="" textlink="">
      <xdr:nvSpPr>
        <xdr:cNvPr id="594" name="楕円 593"/>
        <xdr:cNvSpPr/>
      </xdr:nvSpPr>
      <xdr:spPr>
        <a:xfrm>
          <a:off x="13652500" y="9790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110679</xdr:rowOff>
    </xdr:from>
    <xdr:ext cx="599010" cy="259045"/>
    <xdr:sp macro="" textlink="">
      <xdr:nvSpPr>
        <xdr:cNvPr id="595" name="テキスト ボックス 594"/>
        <xdr:cNvSpPr txBox="1"/>
      </xdr:nvSpPr>
      <xdr:spPr>
        <a:xfrm>
          <a:off x="13403795" y="9883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38094</xdr:rowOff>
    </xdr:from>
    <xdr:to>
      <xdr:col>67</xdr:col>
      <xdr:colOff>101600</xdr:colOff>
      <xdr:row>57</xdr:row>
      <xdr:rowOff>139694</xdr:rowOff>
    </xdr:to>
    <xdr:sp macro="" textlink="">
      <xdr:nvSpPr>
        <xdr:cNvPr id="596" name="楕円 595"/>
        <xdr:cNvSpPr/>
      </xdr:nvSpPr>
      <xdr:spPr>
        <a:xfrm>
          <a:off x="12763500" y="9810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130821</xdr:rowOff>
    </xdr:from>
    <xdr:ext cx="534377" cy="259045"/>
    <xdr:sp macro="" textlink="">
      <xdr:nvSpPr>
        <xdr:cNvPr id="597" name="テキスト ボックス 596"/>
        <xdr:cNvSpPr txBox="1"/>
      </xdr:nvSpPr>
      <xdr:spPr>
        <a:xfrm>
          <a:off x="12547111" y="9903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1" name="テキスト ボックス 610"/>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98434</xdr:rowOff>
    </xdr:from>
    <xdr:to>
      <xdr:col>85</xdr:col>
      <xdr:colOff>126364</xdr:colOff>
      <xdr:row>79</xdr:row>
      <xdr:rowOff>44450</xdr:rowOff>
    </xdr:to>
    <xdr:cxnSp macro="">
      <xdr:nvCxnSpPr>
        <xdr:cNvPr id="621" name="直線コネクタ 620"/>
        <xdr:cNvCxnSpPr/>
      </xdr:nvCxnSpPr>
      <xdr:spPr>
        <a:xfrm flipV="1">
          <a:off x="16317595" y="12271384"/>
          <a:ext cx="1269" cy="131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3" name="直線コネクタ 62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45111</xdr:rowOff>
    </xdr:from>
    <xdr:ext cx="599010" cy="259045"/>
    <xdr:sp macro="" textlink="">
      <xdr:nvSpPr>
        <xdr:cNvPr id="624" name="災害復旧費最大値テキスト"/>
        <xdr:cNvSpPr txBox="1"/>
      </xdr:nvSpPr>
      <xdr:spPr>
        <a:xfrm>
          <a:off x="16370300" y="12046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345,831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98434</xdr:rowOff>
    </xdr:from>
    <xdr:to>
      <xdr:col>86</xdr:col>
      <xdr:colOff>25400</xdr:colOff>
      <xdr:row>71</xdr:row>
      <xdr:rowOff>98434</xdr:rowOff>
    </xdr:to>
    <xdr:cxnSp macro="">
      <xdr:nvCxnSpPr>
        <xdr:cNvPr id="625" name="直線コネクタ 624"/>
        <xdr:cNvCxnSpPr/>
      </xdr:nvCxnSpPr>
      <xdr:spPr>
        <a:xfrm>
          <a:off x="16230600" y="12271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21772</xdr:rowOff>
    </xdr:from>
    <xdr:to>
      <xdr:col>85</xdr:col>
      <xdr:colOff>127000</xdr:colOff>
      <xdr:row>79</xdr:row>
      <xdr:rowOff>33965</xdr:rowOff>
    </xdr:to>
    <xdr:cxnSp macro="">
      <xdr:nvCxnSpPr>
        <xdr:cNvPr id="626" name="直線コネクタ 625"/>
        <xdr:cNvCxnSpPr/>
      </xdr:nvCxnSpPr>
      <xdr:spPr>
        <a:xfrm flipV="1">
          <a:off x="15481300" y="13566322"/>
          <a:ext cx="838200" cy="12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114882</xdr:rowOff>
    </xdr:from>
    <xdr:ext cx="534377" cy="259045"/>
    <xdr:sp macro="" textlink="">
      <xdr:nvSpPr>
        <xdr:cNvPr id="627" name="災害復旧費平均値テキスト"/>
        <xdr:cNvSpPr txBox="1"/>
      </xdr:nvSpPr>
      <xdr:spPr>
        <a:xfrm>
          <a:off x="16370300" y="13316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92005</xdr:rowOff>
    </xdr:from>
    <xdr:to>
      <xdr:col>85</xdr:col>
      <xdr:colOff>177800</xdr:colOff>
      <xdr:row>79</xdr:row>
      <xdr:rowOff>22155</xdr:rowOff>
    </xdr:to>
    <xdr:sp macro="" textlink="">
      <xdr:nvSpPr>
        <xdr:cNvPr id="628" name="フローチャート: 判断 627"/>
        <xdr:cNvSpPr/>
      </xdr:nvSpPr>
      <xdr:spPr>
        <a:xfrm>
          <a:off x="16268700" y="1346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33965</xdr:rowOff>
    </xdr:from>
    <xdr:to>
      <xdr:col>81</xdr:col>
      <xdr:colOff>50800</xdr:colOff>
      <xdr:row>79</xdr:row>
      <xdr:rowOff>39052</xdr:rowOff>
    </xdr:to>
    <xdr:cxnSp macro="">
      <xdr:nvCxnSpPr>
        <xdr:cNvPr id="629" name="直線コネクタ 628"/>
        <xdr:cNvCxnSpPr/>
      </xdr:nvCxnSpPr>
      <xdr:spPr>
        <a:xfrm flipV="1">
          <a:off x="14592300" y="13578515"/>
          <a:ext cx="889000" cy="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100532</xdr:rowOff>
    </xdr:from>
    <xdr:to>
      <xdr:col>81</xdr:col>
      <xdr:colOff>101600</xdr:colOff>
      <xdr:row>79</xdr:row>
      <xdr:rowOff>30682</xdr:rowOff>
    </xdr:to>
    <xdr:sp macro="" textlink="">
      <xdr:nvSpPr>
        <xdr:cNvPr id="630" name="フローチャート: 判断 629"/>
        <xdr:cNvSpPr/>
      </xdr:nvSpPr>
      <xdr:spPr>
        <a:xfrm>
          <a:off x="15430500" y="1347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47209</xdr:rowOff>
    </xdr:from>
    <xdr:ext cx="534377" cy="259045"/>
    <xdr:sp macro="" textlink="">
      <xdr:nvSpPr>
        <xdr:cNvPr id="631" name="テキスト ボックス 630"/>
        <xdr:cNvSpPr txBox="1"/>
      </xdr:nvSpPr>
      <xdr:spPr>
        <a:xfrm>
          <a:off x="15214111" y="13248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36891</xdr:rowOff>
    </xdr:from>
    <xdr:to>
      <xdr:col>76</xdr:col>
      <xdr:colOff>114300</xdr:colOff>
      <xdr:row>79</xdr:row>
      <xdr:rowOff>39052</xdr:rowOff>
    </xdr:to>
    <xdr:cxnSp macro="">
      <xdr:nvCxnSpPr>
        <xdr:cNvPr id="632" name="直線コネクタ 631"/>
        <xdr:cNvCxnSpPr/>
      </xdr:nvCxnSpPr>
      <xdr:spPr>
        <a:xfrm>
          <a:off x="13703300" y="13581441"/>
          <a:ext cx="889000" cy="2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94204</xdr:rowOff>
    </xdr:from>
    <xdr:to>
      <xdr:col>76</xdr:col>
      <xdr:colOff>165100</xdr:colOff>
      <xdr:row>79</xdr:row>
      <xdr:rowOff>24354</xdr:rowOff>
    </xdr:to>
    <xdr:sp macro="" textlink="">
      <xdr:nvSpPr>
        <xdr:cNvPr id="633" name="フローチャート: 判断 632"/>
        <xdr:cNvSpPr/>
      </xdr:nvSpPr>
      <xdr:spPr>
        <a:xfrm>
          <a:off x="145415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40881</xdr:rowOff>
    </xdr:from>
    <xdr:ext cx="534377" cy="259045"/>
    <xdr:sp macro="" textlink="">
      <xdr:nvSpPr>
        <xdr:cNvPr id="634" name="テキスト ボックス 633"/>
        <xdr:cNvSpPr txBox="1"/>
      </xdr:nvSpPr>
      <xdr:spPr>
        <a:xfrm>
          <a:off x="14325111" y="13242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36891</xdr:rowOff>
    </xdr:from>
    <xdr:to>
      <xdr:col>71</xdr:col>
      <xdr:colOff>177800</xdr:colOff>
      <xdr:row>79</xdr:row>
      <xdr:rowOff>41711</xdr:rowOff>
    </xdr:to>
    <xdr:cxnSp macro="">
      <xdr:nvCxnSpPr>
        <xdr:cNvPr id="635" name="直線コネクタ 634"/>
        <xdr:cNvCxnSpPr/>
      </xdr:nvCxnSpPr>
      <xdr:spPr>
        <a:xfrm flipV="1">
          <a:off x="12814300" y="13581441"/>
          <a:ext cx="889000" cy="4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109722</xdr:rowOff>
    </xdr:from>
    <xdr:to>
      <xdr:col>72</xdr:col>
      <xdr:colOff>38100</xdr:colOff>
      <xdr:row>79</xdr:row>
      <xdr:rowOff>39872</xdr:rowOff>
    </xdr:to>
    <xdr:sp macro="" textlink="">
      <xdr:nvSpPr>
        <xdr:cNvPr id="636" name="フローチャート: 判断 635"/>
        <xdr:cNvSpPr/>
      </xdr:nvSpPr>
      <xdr:spPr>
        <a:xfrm>
          <a:off x="13652500" y="1348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56399</xdr:rowOff>
    </xdr:from>
    <xdr:ext cx="534377" cy="259045"/>
    <xdr:sp macro="" textlink="">
      <xdr:nvSpPr>
        <xdr:cNvPr id="637" name="テキスト ボックス 636"/>
        <xdr:cNvSpPr txBox="1"/>
      </xdr:nvSpPr>
      <xdr:spPr>
        <a:xfrm>
          <a:off x="13436111" y="1325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95960</xdr:rowOff>
    </xdr:from>
    <xdr:to>
      <xdr:col>67</xdr:col>
      <xdr:colOff>101600</xdr:colOff>
      <xdr:row>79</xdr:row>
      <xdr:rowOff>26110</xdr:rowOff>
    </xdr:to>
    <xdr:sp macro="" textlink="">
      <xdr:nvSpPr>
        <xdr:cNvPr id="638" name="フローチャート: 判断 637"/>
        <xdr:cNvSpPr/>
      </xdr:nvSpPr>
      <xdr:spPr>
        <a:xfrm>
          <a:off x="12763500" y="134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42637</xdr:rowOff>
    </xdr:from>
    <xdr:ext cx="534377" cy="259045"/>
    <xdr:sp macro="" textlink="">
      <xdr:nvSpPr>
        <xdr:cNvPr id="639" name="テキスト ボックス 638"/>
        <xdr:cNvSpPr txBox="1"/>
      </xdr:nvSpPr>
      <xdr:spPr>
        <a:xfrm>
          <a:off x="12547111" y="1324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142422</xdr:rowOff>
    </xdr:from>
    <xdr:to>
      <xdr:col>85</xdr:col>
      <xdr:colOff>177800</xdr:colOff>
      <xdr:row>79</xdr:row>
      <xdr:rowOff>72572</xdr:rowOff>
    </xdr:to>
    <xdr:sp macro="" textlink="">
      <xdr:nvSpPr>
        <xdr:cNvPr id="645" name="楕円 644"/>
        <xdr:cNvSpPr/>
      </xdr:nvSpPr>
      <xdr:spPr>
        <a:xfrm>
          <a:off x="16268700" y="13515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70431</xdr:rowOff>
    </xdr:from>
    <xdr:ext cx="469744" cy="259045"/>
    <xdr:sp macro="" textlink="">
      <xdr:nvSpPr>
        <xdr:cNvPr id="646" name="災害復旧費該当値テキスト"/>
        <xdr:cNvSpPr txBox="1"/>
      </xdr:nvSpPr>
      <xdr:spPr>
        <a:xfrm>
          <a:off x="16370300" y="13443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154615</xdr:rowOff>
    </xdr:from>
    <xdr:to>
      <xdr:col>81</xdr:col>
      <xdr:colOff>101600</xdr:colOff>
      <xdr:row>79</xdr:row>
      <xdr:rowOff>84765</xdr:rowOff>
    </xdr:to>
    <xdr:sp macro="" textlink="">
      <xdr:nvSpPr>
        <xdr:cNvPr id="647" name="楕円 646"/>
        <xdr:cNvSpPr/>
      </xdr:nvSpPr>
      <xdr:spPr>
        <a:xfrm>
          <a:off x="15430500" y="1352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75892</xdr:rowOff>
    </xdr:from>
    <xdr:ext cx="469744" cy="259045"/>
    <xdr:sp macro="" textlink="">
      <xdr:nvSpPr>
        <xdr:cNvPr id="648" name="テキスト ボックス 647"/>
        <xdr:cNvSpPr txBox="1"/>
      </xdr:nvSpPr>
      <xdr:spPr>
        <a:xfrm>
          <a:off x="15246428" y="13620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159702</xdr:rowOff>
    </xdr:from>
    <xdr:to>
      <xdr:col>76</xdr:col>
      <xdr:colOff>165100</xdr:colOff>
      <xdr:row>79</xdr:row>
      <xdr:rowOff>89852</xdr:rowOff>
    </xdr:to>
    <xdr:sp macro="" textlink="">
      <xdr:nvSpPr>
        <xdr:cNvPr id="649" name="楕円 648"/>
        <xdr:cNvSpPr/>
      </xdr:nvSpPr>
      <xdr:spPr>
        <a:xfrm>
          <a:off x="14541500" y="13532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80979</xdr:rowOff>
    </xdr:from>
    <xdr:ext cx="469744" cy="259045"/>
    <xdr:sp macro="" textlink="">
      <xdr:nvSpPr>
        <xdr:cNvPr id="650" name="テキスト ボックス 649"/>
        <xdr:cNvSpPr txBox="1"/>
      </xdr:nvSpPr>
      <xdr:spPr>
        <a:xfrm>
          <a:off x="14357428" y="13625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157541</xdr:rowOff>
    </xdr:from>
    <xdr:to>
      <xdr:col>72</xdr:col>
      <xdr:colOff>38100</xdr:colOff>
      <xdr:row>79</xdr:row>
      <xdr:rowOff>87691</xdr:rowOff>
    </xdr:to>
    <xdr:sp macro="" textlink="">
      <xdr:nvSpPr>
        <xdr:cNvPr id="651" name="楕円 650"/>
        <xdr:cNvSpPr/>
      </xdr:nvSpPr>
      <xdr:spPr>
        <a:xfrm>
          <a:off x="13652500" y="13530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78818</xdr:rowOff>
    </xdr:from>
    <xdr:ext cx="469744" cy="259045"/>
    <xdr:sp macro="" textlink="">
      <xdr:nvSpPr>
        <xdr:cNvPr id="652" name="テキスト ボックス 651"/>
        <xdr:cNvSpPr txBox="1"/>
      </xdr:nvSpPr>
      <xdr:spPr>
        <a:xfrm>
          <a:off x="13468428" y="13623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162361</xdr:rowOff>
    </xdr:from>
    <xdr:to>
      <xdr:col>67</xdr:col>
      <xdr:colOff>101600</xdr:colOff>
      <xdr:row>79</xdr:row>
      <xdr:rowOff>92511</xdr:rowOff>
    </xdr:to>
    <xdr:sp macro="" textlink="">
      <xdr:nvSpPr>
        <xdr:cNvPr id="653" name="楕円 652"/>
        <xdr:cNvSpPr/>
      </xdr:nvSpPr>
      <xdr:spPr>
        <a:xfrm>
          <a:off x="12763500" y="1353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83638</xdr:rowOff>
    </xdr:from>
    <xdr:ext cx="378565" cy="259045"/>
    <xdr:sp macro="" textlink="">
      <xdr:nvSpPr>
        <xdr:cNvPr id="654" name="テキスト ボックス 653"/>
        <xdr:cNvSpPr txBox="1"/>
      </xdr:nvSpPr>
      <xdr:spPr>
        <a:xfrm>
          <a:off x="12625017" y="136281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8" name="テキスト ボックス 66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0" name="テキスト ボックス 66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2" name="テキスト ボックス 67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4" name="テキスト ボックス 67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6" name="テキスト ボックス 67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13402</xdr:rowOff>
    </xdr:from>
    <xdr:to>
      <xdr:col>85</xdr:col>
      <xdr:colOff>126364</xdr:colOff>
      <xdr:row>99</xdr:row>
      <xdr:rowOff>43918</xdr:rowOff>
    </xdr:to>
    <xdr:cxnSp macro="">
      <xdr:nvCxnSpPr>
        <xdr:cNvPr id="678" name="直線コネクタ 677"/>
        <xdr:cNvCxnSpPr/>
      </xdr:nvCxnSpPr>
      <xdr:spPr>
        <a:xfrm flipV="1">
          <a:off x="16317595" y="15615352"/>
          <a:ext cx="1269" cy="140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47745</xdr:rowOff>
    </xdr:from>
    <xdr:ext cx="378565" cy="259045"/>
    <xdr:sp macro="" textlink="">
      <xdr:nvSpPr>
        <xdr:cNvPr id="679" name="公債費最小値テキスト"/>
        <xdr:cNvSpPr txBox="1"/>
      </xdr:nvSpPr>
      <xdr:spPr>
        <a:xfrm>
          <a:off x="16370300" y="17021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43918</xdr:rowOff>
    </xdr:from>
    <xdr:to>
      <xdr:col>86</xdr:col>
      <xdr:colOff>25400</xdr:colOff>
      <xdr:row>99</xdr:row>
      <xdr:rowOff>43918</xdr:rowOff>
    </xdr:to>
    <xdr:cxnSp macro="">
      <xdr:nvCxnSpPr>
        <xdr:cNvPr id="680" name="直線コネクタ 679"/>
        <xdr:cNvCxnSpPr/>
      </xdr:nvCxnSpPr>
      <xdr:spPr>
        <a:xfrm>
          <a:off x="16230600" y="17017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131529</xdr:rowOff>
    </xdr:from>
    <xdr:ext cx="599010" cy="259045"/>
    <xdr:sp macro="" textlink="">
      <xdr:nvSpPr>
        <xdr:cNvPr id="681" name="公債費最大値テキスト"/>
        <xdr:cNvSpPr txBox="1"/>
      </xdr:nvSpPr>
      <xdr:spPr>
        <a:xfrm>
          <a:off x="16370300" y="15390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736,298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13402</xdr:rowOff>
    </xdr:from>
    <xdr:to>
      <xdr:col>86</xdr:col>
      <xdr:colOff>25400</xdr:colOff>
      <xdr:row>91</xdr:row>
      <xdr:rowOff>13402</xdr:rowOff>
    </xdr:to>
    <xdr:cxnSp macro="">
      <xdr:nvCxnSpPr>
        <xdr:cNvPr id="682" name="直線コネクタ 681"/>
        <xdr:cNvCxnSpPr/>
      </xdr:nvCxnSpPr>
      <xdr:spPr>
        <a:xfrm>
          <a:off x="16230600" y="15615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124237</xdr:rowOff>
    </xdr:from>
    <xdr:to>
      <xdr:col>85</xdr:col>
      <xdr:colOff>127000</xdr:colOff>
      <xdr:row>97</xdr:row>
      <xdr:rowOff>141094</xdr:rowOff>
    </xdr:to>
    <xdr:cxnSp macro="">
      <xdr:nvCxnSpPr>
        <xdr:cNvPr id="683" name="直線コネクタ 682"/>
        <xdr:cNvCxnSpPr/>
      </xdr:nvCxnSpPr>
      <xdr:spPr>
        <a:xfrm>
          <a:off x="15481300" y="16754887"/>
          <a:ext cx="838200" cy="1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85726</xdr:rowOff>
    </xdr:from>
    <xdr:ext cx="599010" cy="259045"/>
    <xdr:sp macro="" textlink="">
      <xdr:nvSpPr>
        <xdr:cNvPr id="684" name="公債費平均値テキスト"/>
        <xdr:cNvSpPr txBox="1"/>
      </xdr:nvSpPr>
      <xdr:spPr>
        <a:xfrm>
          <a:off x="16370300" y="165449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62849</xdr:rowOff>
    </xdr:from>
    <xdr:to>
      <xdr:col>85</xdr:col>
      <xdr:colOff>177800</xdr:colOff>
      <xdr:row>97</xdr:row>
      <xdr:rowOff>164449</xdr:rowOff>
    </xdr:to>
    <xdr:sp macro="" textlink="">
      <xdr:nvSpPr>
        <xdr:cNvPr id="685" name="フローチャート: 判断 684"/>
        <xdr:cNvSpPr/>
      </xdr:nvSpPr>
      <xdr:spPr>
        <a:xfrm>
          <a:off x="162687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117819</xdr:rowOff>
    </xdr:from>
    <xdr:to>
      <xdr:col>81</xdr:col>
      <xdr:colOff>50800</xdr:colOff>
      <xdr:row>97</xdr:row>
      <xdr:rowOff>124237</xdr:rowOff>
    </xdr:to>
    <xdr:cxnSp macro="">
      <xdr:nvCxnSpPr>
        <xdr:cNvPr id="686" name="直線コネクタ 685"/>
        <xdr:cNvCxnSpPr/>
      </xdr:nvCxnSpPr>
      <xdr:spPr>
        <a:xfrm>
          <a:off x="14592300" y="16748469"/>
          <a:ext cx="889000" cy="6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53711</xdr:rowOff>
    </xdr:from>
    <xdr:to>
      <xdr:col>81</xdr:col>
      <xdr:colOff>101600</xdr:colOff>
      <xdr:row>97</xdr:row>
      <xdr:rowOff>155311</xdr:rowOff>
    </xdr:to>
    <xdr:sp macro="" textlink="">
      <xdr:nvSpPr>
        <xdr:cNvPr id="687" name="フローチャート: 判断 686"/>
        <xdr:cNvSpPr/>
      </xdr:nvSpPr>
      <xdr:spPr>
        <a:xfrm>
          <a:off x="15430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388</xdr:rowOff>
    </xdr:from>
    <xdr:ext cx="599010" cy="259045"/>
    <xdr:sp macro="" textlink="">
      <xdr:nvSpPr>
        <xdr:cNvPr id="688" name="テキスト ボックス 687"/>
        <xdr:cNvSpPr txBox="1"/>
      </xdr:nvSpPr>
      <xdr:spPr>
        <a:xfrm>
          <a:off x="15181795" y="16459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115274</xdr:rowOff>
    </xdr:from>
    <xdr:to>
      <xdr:col>76</xdr:col>
      <xdr:colOff>114300</xdr:colOff>
      <xdr:row>97</xdr:row>
      <xdr:rowOff>117819</xdr:rowOff>
    </xdr:to>
    <xdr:cxnSp macro="">
      <xdr:nvCxnSpPr>
        <xdr:cNvPr id="689" name="直線コネクタ 688"/>
        <xdr:cNvCxnSpPr/>
      </xdr:nvCxnSpPr>
      <xdr:spPr>
        <a:xfrm>
          <a:off x="13703300" y="16745924"/>
          <a:ext cx="889000" cy="2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58032</xdr:rowOff>
    </xdr:from>
    <xdr:to>
      <xdr:col>76</xdr:col>
      <xdr:colOff>165100</xdr:colOff>
      <xdr:row>97</xdr:row>
      <xdr:rowOff>159632</xdr:rowOff>
    </xdr:to>
    <xdr:sp macro="" textlink="">
      <xdr:nvSpPr>
        <xdr:cNvPr id="690" name="フローチャート: 判断 689"/>
        <xdr:cNvSpPr/>
      </xdr:nvSpPr>
      <xdr:spPr>
        <a:xfrm>
          <a:off x="14541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4709</xdr:rowOff>
    </xdr:from>
    <xdr:ext cx="599010" cy="259045"/>
    <xdr:sp macro="" textlink="">
      <xdr:nvSpPr>
        <xdr:cNvPr id="691" name="テキスト ボックス 690"/>
        <xdr:cNvSpPr txBox="1"/>
      </xdr:nvSpPr>
      <xdr:spPr>
        <a:xfrm>
          <a:off x="14292795" y="1646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115274</xdr:rowOff>
    </xdr:from>
    <xdr:to>
      <xdr:col>71</xdr:col>
      <xdr:colOff>177800</xdr:colOff>
      <xdr:row>97</xdr:row>
      <xdr:rowOff>118193</xdr:rowOff>
    </xdr:to>
    <xdr:cxnSp macro="">
      <xdr:nvCxnSpPr>
        <xdr:cNvPr id="692" name="直線コネクタ 691"/>
        <xdr:cNvCxnSpPr/>
      </xdr:nvCxnSpPr>
      <xdr:spPr>
        <a:xfrm flipV="1">
          <a:off x="12814300" y="16745924"/>
          <a:ext cx="889000" cy="2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57916</xdr:rowOff>
    </xdr:from>
    <xdr:to>
      <xdr:col>72</xdr:col>
      <xdr:colOff>38100</xdr:colOff>
      <xdr:row>97</xdr:row>
      <xdr:rowOff>159516</xdr:rowOff>
    </xdr:to>
    <xdr:sp macro="" textlink="">
      <xdr:nvSpPr>
        <xdr:cNvPr id="693" name="フローチャート: 判断 692"/>
        <xdr:cNvSpPr/>
      </xdr:nvSpPr>
      <xdr:spPr>
        <a:xfrm>
          <a:off x="13652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4593</xdr:rowOff>
    </xdr:from>
    <xdr:ext cx="599010" cy="259045"/>
    <xdr:sp macro="" textlink="">
      <xdr:nvSpPr>
        <xdr:cNvPr id="694" name="テキスト ボックス 693"/>
        <xdr:cNvSpPr txBox="1"/>
      </xdr:nvSpPr>
      <xdr:spPr>
        <a:xfrm>
          <a:off x="13403795" y="16463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52617</xdr:rowOff>
    </xdr:from>
    <xdr:to>
      <xdr:col>67</xdr:col>
      <xdr:colOff>101600</xdr:colOff>
      <xdr:row>97</xdr:row>
      <xdr:rowOff>154217</xdr:rowOff>
    </xdr:to>
    <xdr:sp macro="" textlink="">
      <xdr:nvSpPr>
        <xdr:cNvPr id="695" name="フローチャート: 判断 694"/>
        <xdr:cNvSpPr/>
      </xdr:nvSpPr>
      <xdr:spPr>
        <a:xfrm>
          <a:off x="12763500" y="1668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170744</xdr:rowOff>
    </xdr:from>
    <xdr:ext cx="599010" cy="259045"/>
    <xdr:sp macro="" textlink="">
      <xdr:nvSpPr>
        <xdr:cNvPr id="696" name="テキスト ボックス 695"/>
        <xdr:cNvSpPr txBox="1"/>
      </xdr:nvSpPr>
      <xdr:spPr>
        <a:xfrm>
          <a:off x="12514795" y="1645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90294</xdr:rowOff>
    </xdr:from>
    <xdr:to>
      <xdr:col>85</xdr:col>
      <xdr:colOff>177800</xdr:colOff>
      <xdr:row>98</xdr:row>
      <xdr:rowOff>20444</xdr:rowOff>
    </xdr:to>
    <xdr:sp macro="" textlink="">
      <xdr:nvSpPr>
        <xdr:cNvPr id="702" name="楕円 701"/>
        <xdr:cNvSpPr/>
      </xdr:nvSpPr>
      <xdr:spPr>
        <a:xfrm>
          <a:off x="16268700" y="1672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68721</xdr:rowOff>
    </xdr:from>
    <xdr:ext cx="599010" cy="259045"/>
    <xdr:sp macro="" textlink="">
      <xdr:nvSpPr>
        <xdr:cNvPr id="703" name="公債費該当値テキスト"/>
        <xdr:cNvSpPr txBox="1"/>
      </xdr:nvSpPr>
      <xdr:spPr>
        <a:xfrm>
          <a:off x="16370300" y="16699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73437</xdr:rowOff>
    </xdr:from>
    <xdr:to>
      <xdr:col>81</xdr:col>
      <xdr:colOff>101600</xdr:colOff>
      <xdr:row>98</xdr:row>
      <xdr:rowOff>3587</xdr:rowOff>
    </xdr:to>
    <xdr:sp macro="" textlink="">
      <xdr:nvSpPr>
        <xdr:cNvPr id="704" name="楕円 703"/>
        <xdr:cNvSpPr/>
      </xdr:nvSpPr>
      <xdr:spPr>
        <a:xfrm>
          <a:off x="15430500" y="16704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166164</xdr:rowOff>
    </xdr:from>
    <xdr:ext cx="599010" cy="259045"/>
    <xdr:sp macro="" textlink="">
      <xdr:nvSpPr>
        <xdr:cNvPr id="705" name="テキスト ボックス 704"/>
        <xdr:cNvSpPr txBox="1"/>
      </xdr:nvSpPr>
      <xdr:spPr>
        <a:xfrm>
          <a:off x="15181795" y="16796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67019</xdr:rowOff>
    </xdr:from>
    <xdr:to>
      <xdr:col>76</xdr:col>
      <xdr:colOff>165100</xdr:colOff>
      <xdr:row>97</xdr:row>
      <xdr:rowOff>168619</xdr:rowOff>
    </xdr:to>
    <xdr:sp macro="" textlink="">
      <xdr:nvSpPr>
        <xdr:cNvPr id="706" name="楕円 705"/>
        <xdr:cNvSpPr/>
      </xdr:nvSpPr>
      <xdr:spPr>
        <a:xfrm>
          <a:off x="14541500" y="16697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159746</xdr:rowOff>
    </xdr:from>
    <xdr:ext cx="599010" cy="259045"/>
    <xdr:sp macro="" textlink="">
      <xdr:nvSpPr>
        <xdr:cNvPr id="707" name="テキスト ボックス 706"/>
        <xdr:cNvSpPr txBox="1"/>
      </xdr:nvSpPr>
      <xdr:spPr>
        <a:xfrm>
          <a:off x="14292795" y="16790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64474</xdr:rowOff>
    </xdr:from>
    <xdr:to>
      <xdr:col>72</xdr:col>
      <xdr:colOff>38100</xdr:colOff>
      <xdr:row>97</xdr:row>
      <xdr:rowOff>166074</xdr:rowOff>
    </xdr:to>
    <xdr:sp macro="" textlink="">
      <xdr:nvSpPr>
        <xdr:cNvPr id="708" name="楕円 707"/>
        <xdr:cNvSpPr/>
      </xdr:nvSpPr>
      <xdr:spPr>
        <a:xfrm>
          <a:off x="13652500" y="1669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157201</xdr:rowOff>
    </xdr:from>
    <xdr:ext cx="599010" cy="259045"/>
    <xdr:sp macro="" textlink="">
      <xdr:nvSpPr>
        <xdr:cNvPr id="709" name="テキスト ボックス 708"/>
        <xdr:cNvSpPr txBox="1"/>
      </xdr:nvSpPr>
      <xdr:spPr>
        <a:xfrm>
          <a:off x="13403795" y="16787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67393</xdr:rowOff>
    </xdr:from>
    <xdr:to>
      <xdr:col>67</xdr:col>
      <xdr:colOff>101600</xdr:colOff>
      <xdr:row>97</xdr:row>
      <xdr:rowOff>168993</xdr:rowOff>
    </xdr:to>
    <xdr:sp macro="" textlink="">
      <xdr:nvSpPr>
        <xdr:cNvPr id="710" name="楕円 709"/>
        <xdr:cNvSpPr/>
      </xdr:nvSpPr>
      <xdr:spPr>
        <a:xfrm>
          <a:off x="12763500" y="1669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160120</xdr:rowOff>
    </xdr:from>
    <xdr:ext cx="599010" cy="259045"/>
    <xdr:sp macro="" textlink="">
      <xdr:nvSpPr>
        <xdr:cNvPr id="711" name="テキスト ボックス 710"/>
        <xdr:cNvSpPr txBox="1"/>
      </xdr:nvSpPr>
      <xdr:spPr>
        <a:xfrm>
          <a:off x="12514795" y="16790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5" name="テキスト ボックス 72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7" name="テキスト ボックス 72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9" name="テキスト ボックス 72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34270</xdr:rowOff>
    </xdr:from>
    <xdr:to>
      <xdr:col>116</xdr:col>
      <xdr:colOff>62864</xdr:colOff>
      <xdr:row>38</xdr:row>
      <xdr:rowOff>139700</xdr:rowOff>
    </xdr:to>
    <xdr:cxnSp macro="">
      <xdr:nvCxnSpPr>
        <xdr:cNvPr id="733" name="直線コネクタ 732"/>
        <xdr:cNvCxnSpPr/>
      </xdr:nvCxnSpPr>
      <xdr:spPr>
        <a:xfrm flipV="1">
          <a:off x="22159595" y="5177770"/>
          <a:ext cx="1269" cy="147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10258</xdr:rowOff>
    </xdr:from>
    <xdr:ext cx="249299" cy="259045"/>
    <xdr:sp macro="" textlink="">
      <xdr:nvSpPr>
        <xdr:cNvPr id="734" name="諸支出金最小値テキスト"/>
        <xdr:cNvSpPr txBox="1"/>
      </xdr:nvSpPr>
      <xdr:spPr>
        <a:xfrm>
          <a:off x="22212300" y="66968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152397</xdr:rowOff>
    </xdr:from>
    <xdr:ext cx="534377" cy="259045"/>
    <xdr:sp macro="" textlink="">
      <xdr:nvSpPr>
        <xdr:cNvPr id="736" name="諸支出金最大値テキスト"/>
        <xdr:cNvSpPr txBox="1"/>
      </xdr:nvSpPr>
      <xdr:spPr>
        <a:xfrm>
          <a:off x="22212300" y="495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32,306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34270</xdr:rowOff>
    </xdr:from>
    <xdr:to>
      <xdr:col>116</xdr:col>
      <xdr:colOff>152400</xdr:colOff>
      <xdr:row>30</xdr:row>
      <xdr:rowOff>34270</xdr:rowOff>
    </xdr:to>
    <xdr:cxnSp macro="">
      <xdr:nvCxnSpPr>
        <xdr:cNvPr id="737" name="直線コネクタ 736"/>
        <xdr:cNvCxnSpPr/>
      </xdr:nvCxnSpPr>
      <xdr:spPr>
        <a:xfrm>
          <a:off x="22072600" y="5177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8" name="直線コネクタ 73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99158</xdr:rowOff>
    </xdr:from>
    <xdr:ext cx="378565" cy="259045"/>
    <xdr:sp macro="" textlink="">
      <xdr:nvSpPr>
        <xdr:cNvPr id="739" name="諸支出金平均値テキスト"/>
        <xdr:cNvSpPr txBox="1"/>
      </xdr:nvSpPr>
      <xdr:spPr>
        <a:xfrm>
          <a:off x="22212300" y="64428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76281</xdr:rowOff>
    </xdr:from>
    <xdr:to>
      <xdr:col>116</xdr:col>
      <xdr:colOff>114300</xdr:colOff>
      <xdr:row>39</xdr:row>
      <xdr:rowOff>6431</xdr:rowOff>
    </xdr:to>
    <xdr:sp macro="" textlink="">
      <xdr:nvSpPr>
        <xdr:cNvPr id="740" name="フローチャート: 判断 739"/>
        <xdr:cNvSpPr/>
      </xdr:nvSpPr>
      <xdr:spPr>
        <a:xfrm>
          <a:off x="22110700" y="6591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1" name="直線コネクタ 74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69241</xdr:rowOff>
    </xdr:from>
    <xdr:to>
      <xdr:col>112</xdr:col>
      <xdr:colOff>38100</xdr:colOff>
      <xdr:row>38</xdr:row>
      <xdr:rowOff>170841</xdr:rowOff>
    </xdr:to>
    <xdr:sp macro="" textlink="">
      <xdr:nvSpPr>
        <xdr:cNvPr id="742" name="フローチャート: 判断 741"/>
        <xdr:cNvSpPr/>
      </xdr:nvSpPr>
      <xdr:spPr>
        <a:xfrm>
          <a:off x="21272500" y="658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15917</xdr:rowOff>
    </xdr:from>
    <xdr:ext cx="378565" cy="259045"/>
    <xdr:sp macro="" textlink="">
      <xdr:nvSpPr>
        <xdr:cNvPr id="743" name="テキスト ボックス 742"/>
        <xdr:cNvSpPr txBox="1"/>
      </xdr:nvSpPr>
      <xdr:spPr>
        <a:xfrm>
          <a:off x="21134017" y="6359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4" name="直線コネクタ 74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60599</xdr:rowOff>
    </xdr:from>
    <xdr:to>
      <xdr:col>107</xdr:col>
      <xdr:colOff>101600</xdr:colOff>
      <xdr:row>38</xdr:row>
      <xdr:rowOff>162199</xdr:rowOff>
    </xdr:to>
    <xdr:sp macro="" textlink="">
      <xdr:nvSpPr>
        <xdr:cNvPr id="745" name="フローチャート: 判断 744"/>
        <xdr:cNvSpPr/>
      </xdr:nvSpPr>
      <xdr:spPr>
        <a:xfrm>
          <a:off x="20383500" y="657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7276</xdr:rowOff>
    </xdr:from>
    <xdr:ext cx="378565" cy="259045"/>
    <xdr:sp macro="" textlink="">
      <xdr:nvSpPr>
        <xdr:cNvPr id="746" name="テキスト ボックス 745"/>
        <xdr:cNvSpPr txBox="1"/>
      </xdr:nvSpPr>
      <xdr:spPr>
        <a:xfrm>
          <a:off x="20245017" y="6350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7" name="直線コネクタ 74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63571</xdr:rowOff>
    </xdr:from>
    <xdr:to>
      <xdr:col>102</xdr:col>
      <xdr:colOff>165100</xdr:colOff>
      <xdr:row>38</xdr:row>
      <xdr:rowOff>165171</xdr:rowOff>
    </xdr:to>
    <xdr:sp macro="" textlink="">
      <xdr:nvSpPr>
        <xdr:cNvPr id="748" name="フローチャート: 判断 747"/>
        <xdr:cNvSpPr/>
      </xdr:nvSpPr>
      <xdr:spPr>
        <a:xfrm>
          <a:off x="19494500" y="657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10248</xdr:rowOff>
    </xdr:from>
    <xdr:ext cx="378565" cy="259045"/>
    <xdr:sp macro="" textlink="">
      <xdr:nvSpPr>
        <xdr:cNvPr id="749" name="テキスト ボックス 748"/>
        <xdr:cNvSpPr txBox="1"/>
      </xdr:nvSpPr>
      <xdr:spPr>
        <a:xfrm>
          <a:off x="19356017" y="6353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151674</xdr:rowOff>
    </xdr:from>
    <xdr:to>
      <xdr:col>98</xdr:col>
      <xdr:colOff>38100</xdr:colOff>
      <xdr:row>38</xdr:row>
      <xdr:rowOff>81824</xdr:rowOff>
    </xdr:to>
    <xdr:sp macro="" textlink="">
      <xdr:nvSpPr>
        <xdr:cNvPr id="750" name="フローチャート: 判断 749"/>
        <xdr:cNvSpPr/>
      </xdr:nvSpPr>
      <xdr:spPr>
        <a:xfrm>
          <a:off x="18605500" y="649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98351</xdr:rowOff>
    </xdr:from>
    <xdr:ext cx="469744" cy="259045"/>
    <xdr:sp macro="" textlink="">
      <xdr:nvSpPr>
        <xdr:cNvPr id="751" name="テキスト ボックス 750"/>
        <xdr:cNvSpPr txBox="1"/>
      </xdr:nvSpPr>
      <xdr:spPr>
        <a:xfrm>
          <a:off x="18421428" y="6270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7" name="楕円 75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54708</xdr:rowOff>
    </xdr:from>
    <xdr:ext cx="249299" cy="259045"/>
    <xdr:sp macro="" textlink="">
      <xdr:nvSpPr>
        <xdr:cNvPr id="758" name="諸支出金該当値テキスト"/>
        <xdr:cNvSpPr txBox="1"/>
      </xdr:nvSpPr>
      <xdr:spPr>
        <a:xfrm>
          <a:off x="22212300" y="65698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9" name="楕円 75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0" name="テキスト ボックス 75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1" name="楕円 76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2" name="テキスト ボックス 76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3" name="楕円 76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4" name="テキスト ボックス 76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5" name="楕円 76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6" name="テキスト ボックス 76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7" name="直線コネクタ 776"/>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8" name="テキスト ボックス 777"/>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1" name="直線コネクタ 780"/>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2" name="テキスト ボックス 781"/>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40716</xdr:rowOff>
    </xdr:from>
    <xdr:to>
      <xdr:col>116</xdr:col>
      <xdr:colOff>62864</xdr:colOff>
      <xdr:row>58</xdr:row>
      <xdr:rowOff>25400</xdr:rowOff>
    </xdr:to>
    <xdr:cxnSp macro="">
      <xdr:nvCxnSpPr>
        <xdr:cNvPr id="786" name="直線コネクタ 785"/>
        <xdr:cNvCxnSpPr/>
      </xdr:nvCxnSpPr>
      <xdr:spPr>
        <a:xfrm flipV="1">
          <a:off x="22159595" y="8784666"/>
          <a:ext cx="1269" cy="1184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76255</xdr:rowOff>
    </xdr:from>
    <xdr:ext cx="249299" cy="259045"/>
    <xdr:sp macro="" textlink="">
      <xdr:nvSpPr>
        <xdr:cNvPr id="787" name="前年度繰上充用金最小値テキスト"/>
        <xdr:cNvSpPr txBox="1"/>
      </xdr:nvSpPr>
      <xdr:spPr>
        <a:xfrm>
          <a:off x="22212300" y="10020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88" name="直線コネクタ 787"/>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158843</xdr:rowOff>
    </xdr:from>
    <xdr:ext cx="534377" cy="259045"/>
    <xdr:sp macro="" textlink="">
      <xdr:nvSpPr>
        <xdr:cNvPr id="789" name="前年度繰上充用金最大値テキスト"/>
        <xdr:cNvSpPr txBox="1"/>
      </xdr:nvSpPr>
      <xdr:spPr>
        <a:xfrm>
          <a:off x="22212300" y="855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20,732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40716</xdr:rowOff>
    </xdr:from>
    <xdr:to>
      <xdr:col>116</xdr:col>
      <xdr:colOff>152400</xdr:colOff>
      <xdr:row>51</xdr:row>
      <xdr:rowOff>40716</xdr:rowOff>
    </xdr:to>
    <xdr:cxnSp macro="">
      <xdr:nvCxnSpPr>
        <xdr:cNvPr id="790" name="直線コネクタ 789"/>
        <xdr:cNvCxnSpPr/>
      </xdr:nvCxnSpPr>
      <xdr:spPr>
        <a:xfrm>
          <a:off x="22072600" y="8784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791" name="直線コネクタ 790"/>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165155</xdr:rowOff>
    </xdr:from>
    <xdr:ext cx="313932" cy="259045"/>
    <xdr:sp macro="" textlink="">
      <xdr:nvSpPr>
        <xdr:cNvPr id="792" name="前年度繰上充用金平均値テキスト"/>
        <xdr:cNvSpPr txBox="1"/>
      </xdr:nvSpPr>
      <xdr:spPr>
        <a:xfrm>
          <a:off x="22212300" y="976635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142278</xdr:rowOff>
    </xdr:from>
    <xdr:to>
      <xdr:col>116</xdr:col>
      <xdr:colOff>114300</xdr:colOff>
      <xdr:row>58</xdr:row>
      <xdr:rowOff>72428</xdr:rowOff>
    </xdr:to>
    <xdr:sp macro="" textlink="">
      <xdr:nvSpPr>
        <xdr:cNvPr id="793" name="フローチャート: 判断 792"/>
        <xdr:cNvSpPr/>
      </xdr:nvSpPr>
      <xdr:spPr>
        <a:xfrm>
          <a:off x="22110700" y="9914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794" name="直線コネクタ 793"/>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795" name="フローチャート: 判断 794"/>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796" name="テキスト ボックス 795"/>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797" name="直線コネクタ 796"/>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798" name="フローチャート: 判断 797"/>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799" name="テキスト ボックス 798"/>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00" name="直線コネクタ 799"/>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01" name="フローチャート: 判断 800"/>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02" name="テキスト ボックス 801"/>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03" name="フローチャート: 判断 802"/>
        <xdr:cNvSpPr/>
      </xdr:nvSpPr>
      <xdr:spPr>
        <a:xfrm>
          <a:off x="18605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04" name="テキスト ボックス 803"/>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0" name="楕円 809"/>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120705</xdr:rowOff>
    </xdr:from>
    <xdr:ext cx="249299" cy="259045"/>
    <xdr:sp macro="" textlink="">
      <xdr:nvSpPr>
        <xdr:cNvPr id="811" name="前年度繰上充用金該当値テキスト"/>
        <xdr:cNvSpPr txBox="1"/>
      </xdr:nvSpPr>
      <xdr:spPr>
        <a:xfrm>
          <a:off x="22212300" y="9893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12" name="楕円 811"/>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92727</xdr:rowOff>
    </xdr:from>
    <xdr:ext cx="249299" cy="259045"/>
    <xdr:sp macro="" textlink="">
      <xdr:nvSpPr>
        <xdr:cNvPr id="813" name="テキスト ボックス 812"/>
        <xdr:cNvSpPr txBox="1"/>
      </xdr:nvSpPr>
      <xdr:spPr>
        <a:xfrm>
          <a:off x="2119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14" name="楕円 813"/>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15" name="テキスト ボックス 814"/>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16" name="楕円 815"/>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92727</xdr:rowOff>
    </xdr:from>
    <xdr:ext cx="249299" cy="259045"/>
    <xdr:sp macro="" textlink="">
      <xdr:nvSpPr>
        <xdr:cNvPr id="817" name="テキスト ボックス 816"/>
        <xdr:cNvSpPr txBox="1"/>
      </xdr:nvSpPr>
      <xdr:spPr>
        <a:xfrm>
          <a:off x="19420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18" name="楕円 817"/>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56</xdr:row>
      <xdr:rowOff>92727</xdr:rowOff>
    </xdr:from>
    <xdr:ext cx="249299" cy="259045"/>
    <xdr:sp macro="" textlink="">
      <xdr:nvSpPr>
        <xdr:cNvPr id="819" name="テキスト ボックス 818"/>
        <xdr:cNvSpPr txBox="1"/>
      </xdr:nvSpPr>
      <xdr:spPr>
        <a:xfrm>
          <a:off x="18531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全体として、人口規模から全国平均・北海道平均より高い数値となっている。また、類似団体分類上（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5,000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人未満）、本町は人口の多い自治体であることから、類似団体平均よりは低い数値となっている。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そのうえで比較的類似団体平均に近い科目（衛生費・商工費・土木費・教育費・公債費）は、本町として負担割合の高い科目といえる。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衛生費については環境モデル都市としてのごみ分別の細分化による循環型社会形成の取組み、商工費については国際観光リゾート・ニセコ観光圏を有し観光振興施策に注力していること、土木費については豪雪地帯による除雪対策経費や道路橋梁、下水道等の長寿命化対策、教育費は人口増に伴う児童生徒数増の対策として教育環境向上整備など、本町の特徴・独自の取組みによるものといえ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一方、公債費については、過去の施設整備の事業費の大きさ、集中的実施となったことによるものであり、財政運営圧迫の要因となることから、計画的な投資的事業展開による新規発行債の調整等を進めており、着実な地方債残高の減少と将来的な公債費抑制の取組を継続して実施し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北海道ニセコ町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大雪による除雪費が高騰したため財政調整基金を取崩して対応しているが、それ以外では財政調整基金の取崩しは行わず比較的安定的な経営をしているが、財政健全化に向けた取り組み・見直しは不可避であり、中長期的視点からより一層計画的・安定的な運営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北海道ニセコ町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実質単年度収支は比較的安定し黒字運営を継続しているが、財政健全化に向けた取り組み・見直しは不可避であり、中長期的視点からより一層計画的・安定的な運営に努める。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北海道ニセコ町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公債費は平成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26</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年度で一度下げ止まり、横ばい・微増傾向が続き、平成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年度から再度減少に転じているが、役場新庁舎の建設を控えており、将来的には増加する見込みである。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また、公営企業債への繰出金は今後、減少傾向を見込んでいる。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引き続き、投資的事業の優先順位付け・平準化による計画的な事業展開を図るとともに、公共施設の長寿命化対策を進め、分子となる公債費等のさらなる削減を図り、財政健全化を進める。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満期一括償還は実施していない。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北海道ニセコ町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26</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年度から計画的な投資的事業の展開を図り、公営企業も含め地方債残高を着実に減少させてきていることから、将来負担額も減少となっている。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また、継続して将来負担に対する基金積立も行っており、充当可能基金を増加させたことから比率の改善となった。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ただし、役場新庁舎の建設を控えており、将来負担額が増加することが見込まれており、引き続き取り組みを継続させ、財政健全化を進める。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北海道ニセコ町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役場庁舎・防災センター整備を控え庁舎建設基金に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117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百万円、将来の財源負担に備えるため国営緊急農地再編整備事業基金に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百万円、減債基金に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百万円を積み立てたこと等により、基金全体として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134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国営緊急農地再編整備事業基金や減債基金への積み立てを予定しているが、令和元年度から令和２年度にかけて庁舎建設基金を活用するため、基金総額は減額となる見込み。</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庁舎建設基金：庁舎建設に要する経費の財源</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国営緊急農地再編整備事業基金：国営緊急農地再編整備事業負担金の支払い資金及び負担金の支払いのために町が借り入れた町債の償還の財源</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庁舎建設基金：役場庁舎・防災センター整備の着実な推進のため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117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百万円を積み立てた。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国営緊急農地再編整備事業基金：将来の財源負担に備えるため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百万円を積み立てた。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庁舎整備基金：令和元年度から令和２年度にかけて新庁舎建設工事を実施するため基金が減額する。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国営緊急農地再編整備事業基金：将来の財源負担に備えるため計画的に積立を行う。</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減債基金：将来の財源負担に備えるため計画的に積立を行う。</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変動なし。</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災害等が発生した場合の緊急的な財源や予算編成での財源調整に備えて、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億円以上の基金残高を維持することとしている。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将来の財源負担に備えるため、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百万円を積み立てた。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役場庁舎・防災センター整備事業に係る償還が始まる令和７年度までに計画的に基金積立を行う。</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北海道ニセコ町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5,298
4,798
197.13
4,977,251
4,817,204
159,890
2,771,089
5,784,087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31.6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23971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2981325"/>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平成</a:t>
          </a:r>
          <a:r>
            <a:rPr lang="ja-JP" altLang="ja-JP" sz="1100" b="0" i="0" baseline="0">
              <a:solidFill>
                <a:sysClr val="windowText" lastClr="000000"/>
              </a:solidFill>
              <a:effectLst/>
              <a:latin typeface="+mn-lt"/>
              <a:ea typeface="+mn-ea"/>
              <a:cs typeface="+mn-cs"/>
            </a:rPr>
            <a:t>２８年度に公共施設等総合管理計画を策定し、公共施設</a:t>
          </a:r>
          <a:r>
            <a:rPr lang="ja-JP" altLang="en-US" sz="1100" b="0" i="0" baseline="0">
              <a:solidFill>
                <a:sysClr val="windowText" lastClr="000000"/>
              </a:solidFill>
              <a:effectLst/>
              <a:latin typeface="+mn-lt"/>
              <a:ea typeface="+mn-ea"/>
              <a:cs typeface="+mn-cs"/>
            </a:rPr>
            <a:t>等</a:t>
          </a:r>
          <a:r>
            <a:rPr lang="ja-JP" altLang="ja-JP" sz="1100" b="0" i="0" baseline="0">
              <a:solidFill>
                <a:sysClr val="windowText" lastClr="000000"/>
              </a:solidFill>
              <a:effectLst/>
              <a:latin typeface="+mn-lt"/>
              <a:ea typeface="+mn-ea"/>
              <a:cs typeface="+mn-cs"/>
            </a:rPr>
            <a:t>の</a:t>
          </a:r>
          <a:r>
            <a:rPr lang="ja-JP" altLang="en-US" sz="1100" b="0" i="0" baseline="0">
              <a:solidFill>
                <a:sysClr val="windowText" lastClr="000000"/>
              </a:solidFill>
              <a:effectLst/>
              <a:latin typeface="+mn-lt"/>
              <a:ea typeface="+mn-ea"/>
              <a:cs typeface="+mn-cs"/>
            </a:rPr>
            <a:t>計画的な改修・更新により、</a:t>
          </a:r>
          <a:r>
            <a:rPr lang="ja-JP" altLang="ja-JP" sz="1100" b="0" i="0" baseline="0">
              <a:solidFill>
                <a:sysClr val="windowText" lastClr="000000"/>
              </a:solidFill>
              <a:effectLst/>
              <a:latin typeface="+mn-lt"/>
              <a:ea typeface="+mn-ea"/>
              <a:cs typeface="+mn-cs"/>
            </a:rPr>
            <a:t>長寿命化を図っている。</a:t>
          </a:r>
          <a:endParaRPr lang="ja-JP" altLang="ja-JP">
            <a:solidFill>
              <a:sysClr val="windowText" lastClr="000000"/>
            </a:solidFill>
            <a:effectLst/>
          </a:endParaRPr>
        </a:p>
        <a:p>
          <a:r>
            <a:rPr lang="ja-JP" altLang="ja-JP" sz="1100" b="0" i="0" baseline="0">
              <a:solidFill>
                <a:sysClr val="windowText" lastClr="000000"/>
              </a:solidFill>
              <a:effectLst/>
              <a:latin typeface="+mn-lt"/>
              <a:ea typeface="+mn-ea"/>
              <a:cs typeface="+mn-cs"/>
            </a:rPr>
            <a:t>　有形固定資産減価償却率については、類似団体平均や北海道平均と比べると低く、これまでの</a:t>
          </a:r>
          <a:r>
            <a:rPr lang="ja-JP" altLang="en-US" sz="1100" b="0" i="0" baseline="0">
              <a:solidFill>
                <a:schemeClr val="dk1"/>
              </a:solidFill>
              <a:effectLst/>
              <a:latin typeface="+mn-lt"/>
              <a:ea typeface="+mn-ea"/>
              <a:cs typeface="+mn-cs"/>
            </a:rPr>
            <a:t>取り組み</a:t>
          </a:r>
          <a:r>
            <a:rPr lang="ja-JP" altLang="ja-JP" sz="1100" b="0" i="0" baseline="0">
              <a:solidFill>
                <a:schemeClr val="dk1"/>
              </a:solidFill>
              <a:effectLst/>
              <a:latin typeface="+mn-lt"/>
              <a:ea typeface="+mn-ea"/>
              <a:cs typeface="+mn-cs"/>
            </a:rPr>
            <a:t>の効果が表れていると考えられる。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24221</xdr:rowOff>
    </xdr:from>
    <xdr:to>
      <xdr:col>23</xdr:col>
      <xdr:colOff>85090</xdr:colOff>
      <xdr:row>35</xdr:row>
      <xdr:rowOff>28212</xdr:rowOff>
    </xdr:to>
    <xdr:cxnSp macro="">
      <xdr:nvCxnSpPr>
        <xdr:cNvPr id="66" name="直線コネクタ 65"/>
        <xdr:cNvCxnSpPr/>
      </xdr:nvCxnSpPr>
      <xdr:spPr>
        <a:xfrm flipV="1">
          <a:off x="4760595" y="4653371"/>
          <a:ext cx="1270" cy="137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32039</xdr:rowOff>
    </xdr:from>
    <xdr:ext cx="405111" cy="259045"/>
    <xdr:sp macro="" textlink="">
      <xdr:nvSpPr>
        <xdr:cNvPr id="67" name="有形固定資産減価償却率最小値テキスト"/>
        <xdr:cNvSpPr txBox="1"/>
      </xdr:nvSpPr>
      <xdr:spPr>
        <a:xfrm>
          <a:off x="4813300" y="6032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28212</xdr:rowOff>
    </xdr:from>
    <xdr:to>
      <xdr:col>23</xdr:col>
      <xdr:colOff>174625</xdr:colOff>
      <xdr:row>35</xdr:row>
      <xdr:rowOff>28212</xdr:rowOff>
    </xdr:to>
    <xdr:cxnSp macro="">
      <xdr:nvCxnSpPr>
        <xdr:cNvPr id="68" name="直線コネクタ 67"/>
        <xdr:cNvCxnSpPr/>
      </xdr:nvCxnSpPr>
      <xdr:spPr>
        <a:xfrm>
          <a:off x="4673600" y="6028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142348</xdr:rowOff>
    </xdr:from>
    <xdr:ext cx="405111" cy="259045"/>
    <xdr:sp macro="" textlink="">
      <xdr:nvSpPr>
        <xdr:cNvPr id="69" name="有形固定資産減価償却率最大値テキスト"/>
        <xdr:cNvSpPr txBox="1"/>
      </xdr:nvSpPr>
      <xdr:spPr>
        <a:xfrm>
          <a:off x="4813300" y="4428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24221</xdr:rowOff>
    </xdr:from>
    <xdr:to>
      <xdr:col>23</xdr:col>
      <xdr:colOff>174625</xdr:colOff>
      <xdr:row>27</xdr:row>
      <xdr:rowOff>24221</xdr:rowOff>
    </xdr:to>
    <xdr:cxnSp macro="">
      <xdr:nvCxnSpPr>
        <xdr:cNvPr id="70" name="直線コネクタ 69"/>
        <xdr:cNvCxnSpPr/>
      </xdr:nvCxnSpPr>
      <xdr:spPr>
        <a:xfrm>
          <a:off x="4673600" y="4653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146883</xdr:rowOff>
    </xdr:from>
    <xdr:ext cx="405111" cy="259045"/>
    <xdr:sp macro="" textlink="">
      <xdr:nvSpPr>
        <xdr:cNvPr id="71" name="有形固定資産減価償却率平均値テキスト"/>
        <xdr:cNvSpPr txBox="1"/>
      </xdr:nvSpPr>
      <xdr:spPr>
        <a:xfrm>
          <a:off x="4813300" y="49474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124006</xdr:rowOff>
    </xdr:from>
    <xdr:to>
      <xdr:col>23</xdr:col>
      <xdr:colOff>136525</xdr:colOff>
      <xdr:row>30</xdr:row>
      <xdr:rowOff>54156</xdr:rowOff>
    </xdr:to>
    <xdr:sp macro="" textlink="">
      <xdr:nvSpPr>
        <xdr:cNvPr id="72" name="フローチャート: 判断 71"/>
        <xdr:cNvSpPr/>
      </xdr:nvSpPr>
      <xdr:spPr>
        <a:xfrm>
          <a:off x="4711700" y="509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157933</xdr:rowOff>
    </xdr:from>
    <xdr:to>
      <xdr:col>19</xdr:col>
      <xdr:colOff>187325</xdr:colOff>
      <xdr:row>30</xdr:row>
      <xdr:rowOff>88083</xdr:rowOff>
    </xdr:to>
    <xdr:sp macro="" textlink="">
      <xdr:nvSpPr>
        <xdr:cNvPr id="73" name="フローチャート: 判断 72"/>
        <xdr:cNvSpPr/>
      </xdr:nvSpPr>
      <xdr:spPr>
        <a:xfrm>
          <a:off x="4000500" y="5129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26579</xdr:rowOff>
    </xdr:from>
    <xdr:to>
      <xdr:col>15</xdr:col>
      <xdr:colOff>187325</xdr:colOff>
      <xdr:row>30</xdr:row>
      <xdr:rowOff>128179</xdr:rowOff>
    </xdr:to>
    <xdr:sp macro="" textlink="">
      <xdr:nvSpPr>
        <xdr:cNvPr id="74" name="フローチャート: 判断 73"/>
        <xdr:cNvSpPr/>
      </xdr:nvSpPr>
      <xdr:spPr>
        <a:xfrm>
          <a:off x="3238500" y="5170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91349</xdr:rowOff>
    </xdr:from>
    <xdr:to>
      <xdr:col>11</xdr:col>
      <xdr:colOff>187325</xdr:colOff>
      <xdr:row>31</xdr:row>
      <xdr:rowOff>21499</xdr:rowOff>
    </xdr:to>
    <xdr:sp macro="" textlink="">
      <xdr:nvSpPr>
        <xdr:cNvPr id="75" name="フローチャート: 判断 74"/>
        <xdr:cNvSpPr/>
      </xdr:nvSpPr>
      <xdr:spPr>
        <a:xfrm>
          <a:off x="2476500" y="5234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109855</xdr:rowOff>
    </xdr:from>
    <xdr:to>
      <xdr:col>23</xdr:col>
      <xdr:colOff>136525</xdr:colOff>
      <xdr:row>31</xdr:row>
      <xdr:rowOff>40005</xdr:rowOff>
    </xdr:to>
    <xdr:sp macro="" textlink="">
      <xdr:nvSpPr>
        <xdr:cNvPr id="81" name="楕円 80"/>
        <xdr:cNvSpPr/>
      </xdr:nvSpPr>
      <xdr:spPr>
        <a:xfrm>
          <a:off x="4711700" y="525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88282</xdr:rowOff>
    </xdr:from>
    <xdr:ext cx="405111" cy="259045"/>
    <xdr:sp macro="" textlink="">
      <xdr:nvSpPr>
        <xdr:cNvPr id="82" name="有形固定資産減価償却率該当値テキスト"/>
        <xdr:cNvSpPr txBox="1"/>
      </xdr:nvSpPr>
      <xdr:spPr>
        <a:xfrm>
          <a:off x="4813300" y="523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159203</xdr:rowOff>
    </xdr:from>
    <xdr:to>
      <xdr:col>19</xdr:col>
      <xdr:colOff>187325</xdr:colOff>
      <xdr:row>31</xdr:row>
      <xdr:rowOff>89353</xdr:rowOff>
    </xdr:to>
    <xdr:sp macro="" textlink="">
      <xdr:nvSpPr>
        <xdr:cNvPr id="83" name="楕円 82"/>
        <xdr:cNvSpPr/>
      </xdr:nvSpPr>
      <xdr:spPr>
        <a:xfrm>
          <a:off x="4000500" y="530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160655</xdr:rowOff>
    </xdr:from>
    <xdr:to>
      <xdr:col>23</xdr:col>
      <xdr:colOff>85725</xdr:colOff>
      <xdr:row>31</xdr:row>
      <xdr:rowOff>38553</xdr:rowOff>
    </xdr:to>
    <xdr:cxnSp macro="">
      <xdr:nvCxnSpPr>
        <xdr:cNvPr id="84" name="直線コネクタ 83"/>
        <xdr:cNvCxnSpPr/>
      </xdr:nvCxnSpPr>
      <xdr:spPr>
        <a:xfrm flipV="1">
          <a:off x="4051300" y="5304155"/>
          <a:ext cx="711200" cy="49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117294</xdr:rowOff>
    </xdr:from>
    <xdr:to>
      <xdr:col>15</xdr:col>
      <xdr:colOff>187325</xdr:colOff>
      <xdr:row>32</xdr:row>
      <xdr:rowOff>47444</xdr:rowOff>
    </xdr:to>
    <xdr:sp macro="" textlink="">
      <xdr:nvSpPr>
        <xdr:cNvPr id="85" name="楕円 84"/>
        <xdr:cNvSpPr/>
      </xdr:nvSpPr>
      <xdr:spPr>
        <a:xfrm>
          <a:off x="3238500" y="543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38553</xdr:rowOff>
    </xdr:from>
    <xdr:to>
      <xdr:col>19</xdr:col>
      <xdr:colOff>136525</xdr:colOff>
      <xdr:row>31</xdr:row>
      <xdr:rowOff>168094</xdr:rowOff>
    </xdr:to>
    <xdr:cxnSp macro="">
      <xdr:nvCxnSpPr>
        <xdr:cNvPr id="86" name="直線コネクタ 85"/>
        <xdr:cNvCxnSpPr/>
      </xdr:nvCxnSpPr>
      <xdr:spPr>
        <a:xfrm flipV="1">
          <a:off x="3289300" y="5353503"/>
          <a:ext cx="762000" cy="12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10614</xdr:rowOff>
    </xdr:from>
    <xdr:to>
      <xdr:col>11</xdr:col>
      <xdr:colOff>187325</xdr:colOff>
      <xdr:row>32</xdr:row>
      <xdr:rowOff>112214</xdr:rowOff>
    </xdr:to>
    <xdr:sp macro="" textlink="">
      <xdr:nvSpPr>
        <xdr:cNvPr id="87" name="楕円 86"/>
        <xdr:cNvSpPr/>
      </xdr:nvSpPr>
      <xdr:spPr>
        <a:xfrm>
          <a:off x="2476500" y="549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168094</xdr:rowOff>
    </xdr:from>
    <xdr:to>
      <xdr:col>15</xdr:col>
      <xdr:colOff>136525</xdr:colOff>
      <xdr:row>32</xdr:row>
      <xdr:rowOff>61414</xdr:rowOff>
    </xdr:to>
    <xdr:cxnSp macro="">
      <xdr:nvCxnSpPr>
        <xdr:cNvPr id="88" name="直線コネクタ 87"/>
        <xdr:cNvCxnSpPr/>
      </xdr:nvCxnSpPr>
      <xdr:spPr>
        <a:xfrm flipV="1">
          <a:off x="2527300" y="5483044"/>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104610</xdr:rowOff>
    </xdr:from>
    <xdr:ext cx="405111" cy="259045"/>
    <xdr:sp macro="" textlink="">
      <xdr:nvSpPr>
        <xdr:cNvPr id="89" name="n_1aveValue有形固定資産減価償却率"/>
        <xdr:cNvSpPr txBox="1"/>
      </xdr:nvSpPr>
      <xdr:spPr>
        <a:xfrm>
          <a:off x="3836044" y="4905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144706</xdr:rowOff>
    </xdr:from>
    <xdr:ext cx="405111" cy="259045"/>
    <xdr:sp macro="" textlink="">
      <xdr:nvSpPr>
        <xdr:cNvPr id="90" name="n_2aveValue有形固定資産減価償却率"/>
        <xdr:cNvSpPr txBox="1"/>
      </xdr:nvSpPr>
      <xdr:spPr>
        <a:xfrm>
          <a:off x="3086744" y="4945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38026</xdr:rowOff>
    </xdr:from>
    <xdr:ext cx="405111" cy="259045"/>
    <xdr:sp macro="" textlink="">
      <xdr:nvSpPr>
        <xdr:cNvPr id="91" name="n_3aveValue有形固定資産減価償却率"/>
        <xdr:cNvSpPr txBox="1"/>
      </xdr:nvSpPr>
      <xdr:spPr>
        <a:xfrm>
          <a:off x="2324744" y="50100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80480</xdr:rowOff>
    </xdr:from>
    <xdr:ext cx="405111" cy="259045"/>
    <xdr:sp macro="" textlink="">
      <xdr:nvSpPr>
        <xdr:cNvPr id="92" name="n_1mainValue有形固定資産減価償却率"/>
        <xdr:cNvSpPr txBox="1"/>
      </xdr:nvSpPr>
      <xdr:spPr>
        <a:xfrm>
          <a:off x="3836044" y="5395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38571</xdr:rowOff>
    </xdr:from>
    <xdr:ext cx="405111" cy="259045"/>
    <xdr:sp macro="" textlink="">
      <xdr:nvSpPr>
        <xdr:cNvPr id="93" name="n_2mainValue有形固定資産減価償却率"/>
        <xdr:cNvSpPr txBox="1"/>
      </xdr:nvSpPr>
      <xdr:spPr>
        <a:xfrm>
          <a:off x="3086744" y="5524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103341</xdr:rowOff>
    </xdr:from>
    <xdr:ext cx="405111" cy="259045"/>
    <xdr:sp macro="" textlink="">
      <xdr:nvSpPr>
        <xdr:cNvPr id="94" name="n_3mainValue有形固定資産減価償却率"/>
        <xdr:cNvSpPr txBox="1"/>
      </xdr:nvSpPr>
      <xdr:spPr>
        <a:xfrm>
          <a:off x="2324744" y="5589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[ 461.6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平成２６年度以降、計画的な投資的事業の展開を進め、残高の減少を図っているところであり、将来負担額は減少傾向にある。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08" name="テキスト ボックス 107"/>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0" name="直線コネクタ 109"/>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1" name="テキスト ボックス 110"/>
        <xdr:cNvSpPr txBox="1"/>
      </xdr:nvSpPr>
      <xdr:spPr>
        <a:xfrm>
          <a:off x="10931403" y="588684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2" name="直線コネクタ 111"/>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3" name="テキスト ボックス 112"/>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4" name="直線コネクタ 113"/>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5" name="テキスト ボックス 114"/>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6" name="直線コネクタ 115"/>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7" name="テキスト ボックス 116"/>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8" name="直線コネクタ 117"/>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9" name="テキスト ボックス 118"/>
        <xdr:cNvSpPr txBox="1"/>
      </xdr:nvSpPr>
      <xdr:spPr>
        <a:xfrm>
          <a:off x="10756676" y="44475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1" name="テキスト ボックス 120"/>
        <xdr:cNvSpPr txBox="1"/>
      </xdr:nvSpPr>
      <xdr:spPr>
        <a:xfrm>
          <a:off x="10756676" y="4087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114025</xdr:rowOff>
    </xdr:from>
    <xdr:to>
      <xdr:col>76</xdr:col>
      <xdr:colOff>21589</xdr:colOff>
      <xdr:row>34</xdr:row>
      <xdr:rowOff>151342</xdr:rowOff>
    </xdr:to>
    <xdr:cxnSp macro="">
      <xdr:nvCxnSpPr>
        <xdr:cNvPr id="123" name="直線コネクタ 122"/>
        <xdr:cNvCxnSpPr/>
      </xdr:nvCxnSpPr>
      <xdr:spPr>
        <a:xfrm flipV="1">
          <a:off x="14793595" y="4743175"/>
          <a:ext cx="1269" cy="1237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4" name="債務償還比率最小値テキスト"/>
        <xdr:cNvSpPr txBox="1"/>
      </xdr:nvSpPr>
      <xdr:spPr>
        <a:xfrm>
          <a:off x="14846300" y="59844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5" name="直線コネクタ 124"/>
        <xdr:cNvCxnSpPr/>
      </xdr:nvCxnSpPr>
      <xdr:spPr>
        <a:xfrm>
          <a:off x="14706600" y="5980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60702</xdr:rowOff>
    </xdr:from>
    <xdr:ext cx="560923" cy="259045"/>
    <xdr:sp macro="" textlink="">
      <xdr:nvSpPr>
        <xdr:cNvPr id="126" name="債務償還比率最大値テキスト"/>
        <xdr:cNvSpPr txBox="1"/>
      </xdr:nvSpPr>
      <xdr:spPr>
        <a:xfrm>
          <a:off x="14846300" y="451840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114025</xdr:rowOff>
    </xdr:from>
    <xdr:to>
      <xdr:col>76</xdr:col>
      <xdr:colOff>111125</xdr:colOff>
      <xdr:row>27</xdr:row>
      <xdr:rowOff>114025</xdr:rowOff>
    </xdr:to>
    <xdr:cxnSp macro="">
      <xdr:nvCxnSpPr>
        <xdr:cNvPr id="127" name="直線コネクタ 126"/>
        <xdr:cNvCxnSpPr/>
      </xdr:nvCxnSpPr>
      <xdr:spPr>
        <a:xfrm>
          <a:off x="14706600" y="4743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32</xdr:row>
      <xdr:rowOff>90702</xdr:rowOff>
    </xdr:from>
    <xdr:ext cx="469744" cy="259045"/>
    <xdr:sp macro="" textlink="">
      <xdr:nvSpPr>
        <xdr:cNvPr id="128" name="債務償還比率平均値テキスト"/>
        <xdr:cNvSpPr txBox="1"/>
      </xdr:nvSpPr>
      <xdr:spPr>
        <a:xfrm>
          <a:off x="14846300" y="55771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112275</xdr:rowOff>
    </xdr:from>
    <xdr:to>
      <xdr:col>76</xdr:col>
      <xdr:colOff>73025</xdr:colOff>
      <xdr:row>33</xdr:row>
      <xdr:rowOff>42425</xdr:rowOff>
    </xdr:to>
    <xdr:sp macro="" textlink="">
      <xdr:nvSpPr>
        <xdr:cNvPr id="129" name="フローチャート: 判断 128"/>
        <xdr:cNvSpPr/>
      </xdr:nvSpPr>
      <xdr:spPr>
        <a:xfrm>
          <a:off x="14744700" y="5598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32</xdr:row>
      <xdr:rowOff>145500</xdr:rowOff>
    </xdr:from>
    <xdr:to>
      <xdr:col>72</xdr:col>
      <xdr:colOff>123825</xdr:colOff>
      <xdr:row>33</xdr:row>
      <xdr:rowOff>75650</xdr:rowOff>
    </xdr:to>
    <xdr:sp macro="" textlink="">
      <xdr:nvSpPr>
        <xdr:cNvPr id="130" name="フローチャート: 判断 129"/>
        <xdr:cNvSpPr/>
      </xdr:nvSpPr>
      <xdr:spPr>
        <a:xfrm>
          <a:off x="14033500" y="56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1" name="テキスト ボックス 130"/>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2" name="テキスト ボックス 131"/>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3" name="テキスト ボックス 132"/>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4" name="テキスト ボックス 133"/>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5" name="テキスト ボックス 134"/>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61228</xdr:rowOff>
    </xdr:from>
    <xdr:to>
      <xdr:col>76</xdr:col>
      <xdr:colOff>73025</xdr:colOff>
      <xdr:row>31</xdr:row>
      <xdr:rowOff>162828</xdr:rowOff>
    </xdr:to>
    <xdr:sp macro="" textlink="">
      <xdr:nvSpPr>
        <xdr:cNvPr id="136" name="楕円 135"/>
        <xdr:cNvSpPr/>
      </xdr:nvSpPr>
      <xdr:spPr>
        <a:xfrm>
          <a:off x="14744700" y="5376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84105</xdr:rowOff>
    </xdr:from>
    <xdr:ext cx="469744" cy="259045"/>
    <xdr:sp macro="" textlink="">
      <xdr:nvSpPr>
        <xdr:cNvPr id="137" name="債務償還比率該当値テキスト"/>
        <xdr:cNvSpPr txBox="1"/>
      </xdr:nvSpPr>
      <xdr:spPr>
        <a:xfrm>
          <a:off x="14846300" y="5227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48994</xdr:rowOff>
    </xdr:from>
    <xdr:to>
      <xdr:col>72</xdr:col>
      <xdr:colOff>123825</xdr:colOff>
      <xdr:row>31</xdr:row>
      <xdr:rowOff>150594</xdr:rowOff>
    </xdr:to>
    <xdr:sp macro="" textlink="">
      <xdr:nvSpPr>
        <xdr:cNvPr id="138" name="楕円 137"/>
        <xdr:cNvSpPr/>
      </xdr:nvSpPr>
      <xdr:spPr>
        <a:xfrm>
          <a:off x="14033500" y="536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99794</xdr:rowOff>
    </xdr:from>
    <xdr:to>
      <xdr:col>76</xdr:col>
      <xdr:colOff>22225</xdr:colOff>
      <xdr:row>31</xdr:row>
      <xdr:rowOff>112028</xdr:rowOff>
    </xdr:to>
    <xdr:cxnSp macro="">
      <xdr:nvCxnSpPr>
        <xdr:cNvPr id="139" name="直線コネクタ 138"/>
        <xdr:cNvCxnSpPr/>
      </xdr:nvCxnSpPr>
      <xdr:spPr>
        <a:xfrm>
          <a:off x="14084300" y="5414744"/>
          <a:ext cx="711200" cy="12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33</xdr:row>
      <xdr:rowOff>66777</xdr:rowOff>
    </xdr:from>
    <xdr:ext cx="469744" cy="259045"/>
    <xdr:sp macro="" textlink="">
      <xdr:nvSpPr>
        <xdr:cNvPr id="140" name="n_1aveValue債務償還比率"/>
        <xdr:cNvSpPr txBox="1"/>
      </xdr:nvSpPr>
      <xdr:spPr>
        <a:xfrm>
          <a:off x="13836727" y="572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167121</xdr:rowOff>
    </xdr:from>
    <xdr:ext cx="469744" cy="259045"/>
    <xdr:sp macro="" textlink="">
      <xdr:nvSpPr>
        <xdr:cNvPr id="141" name="n_1mainValue債務償還比率"/>
        <xdr:cNvSpPr txBox="1"/>
      </xdr:nvSpPr>
      <xdr:spPr>
        <a:xfrm>
          <a:off x="13836727" y="5139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2" name="正方形/長方形 141"/>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3" name="正方形/長方形 142"/>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4" name="テキスト ボックス 143"/>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5" name="テキスト ボックス 144"/>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6" name="テキスト ボックス 145"/>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7" name="テキスト ボックス 146"/>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北海道ニセコ町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5,298
4,798
197.13
4,977,251
4,817,204
159,890
2,771,089
5,784,087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31.6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28847</xdr:rowOff>
    </xdr:from>
    <xdr:to>
      <xdr:col>24</xdr:col>
      <xdr:colOff>62865</xdr:colOff>
      <xdr:row>41</xdr:row>
      <xdr:rowOff>161109</xdr:rowOff>
    </xdr:to>
    <xdr:cxnSp macro="">
      <xdr:nvCxnSpPr>
        <xdr:cNvPr id="57" name="直線コネクタ 56"/>
        <xdr:cNvCxnSpPr/>
      </xdr:nvCxnSpPr>
      <xdr:spPr>
        <a:xfrm flipV="1">
          <a:off x="4634865" y="5686697"/>
          <a:ext cx="0" cy="1503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164936</xdr:rowOff>
    </xdr:from>
    <xdr:ext cx="340478" cy="259045"/>
    <xdr:sp macro="" textlink="">
      <xdr:nvSpPr>
        <xdr:cNvPr id="58" name="【道路】&#10;有形固定資産減価償却率最小値テキスト"/>
        <xdr:cNvSpPr txBox="1"/>
      </xdr:nvSpPr>
      <xdr:spPr>
        <a:xfrm>
          <a:off x="4673600" y="719438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161109</xdr:rowOff>
    </xdr:from>
    <xdr:to>
      <xdr:col>24</xdr:col>
      <xdr:colOff>152400</xdr:colOff>
      <xdr:row>41</xdr:row>
      <xdr:rowOff>161109</xdr:rowOff>
    </xdr:to>
    <xdr:cxnSp macro="">
      <xdr:nvCxnSpPr>
        <xdr:cNvPr id="59" name="直線コネクタ 58"/>
        <xdr:cNvCxnSpPr/>
      </xdr:nvCxnSpPr>
      <xdr:spPr>
        <a:xfrm>
          <a:off x="4546600" y="7190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146974</xdr:rowOff>
    </xdr:from>
    <xdr:ext cx="405111" cy="259045"/>
    <xdr:sp macro="" textlink="">
      <xdr:nvSpPr>
        <xdr:cNvPr id="60" name="【道路】&#10;有形固定資産減価償却率最大値テキスト"/>
        <xdr:cNvSpPr txBox="1"/>
      </xdr:nvSpPr>
      <xdr:spPr>
        <a:xfrm>
          <a:off x="4673600" y="5461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28847</xdr:rowOff>
    </xdr:from>
    <xdr:to>
      <xdr:col>24</xdr:col>
      <xdr:colOff>152400</xdr:colOff>
      <xdr:row>33</xdr:row>
      <xdr:rowOff>28847</xdr:rowOff>
    </xdr:to>
    <xdr:cxnSp macro="">
      <xdr:nvCxnSpPr>
        <xdr:cNvPr id="61" name="直線コネクタ 60"/>
        <xdr:cNvCxnSpPr/>
      </xdr:nvCxnSpPr>
      <xdr:spPr>
        <a:xfrm>
          <a:off x="4546600" y="568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102161</xdr:rowOff>
    </xdr:from>
    <xdr:ext cx="405111" cy="259045"/>
    <xdr:sp macro="" textlink="">
      <xdr:nvSpPr>
        <xdr:cNvPr id="62" name="【道路】&#10;有形固定資産減価償却率平均値テキスト"/>
        <xdr:cNvSpPr txBox="1"/>
      </xdr:nvSpPr>
      <xdr:spPr>
        <a:xfrm>
          <a:off x="4673600" y="61029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79284</xdr:rowOff>
    </xdr:from>
    <xdr:to>
      <xdr:col>24</xdr:col>
      <xdr:colOff>114300</xdr:colOff>
      <xdr:row>37</xdr:row>
      <xdr:rowOff>9434</xdr:rowOff>
    </xdr:to>
    <xdr:sp macro="" textlink="">
      <xdr:nvSpPr>
        <xdr:cNvPr id="63" name="フローチャート: 判断 62"/>
        <xdr:cNvSpPr/>
      </xdr:nvSpPr>
      <xdr:spPr>
        <a:xfrm>
          <a:off x="4584700" y="625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110308</xdr:rowOff>
    </xdr:from>
    <xdr:to>
      <xdr:col>20</xdr:col>
      <xdr:colOff>38100</xdr:colOff>
      <xdr:row>37</xdr:row>
      <xdr:rowOff>40458</xdr:rowOff>
    </xdr:to>
    <xdr:sp macro="" textlink="">
      <xdr:nvSpPr>
        <xdr:cNvPr id="64" name="フローチャート: 判断 63"/>
        <xdr:cNvSpPr/>
      </xdr:nvSpPr>
      <xdr:spPr>
        <a:xfrm>
          <a:off x="37465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133169</xdr:rowOff>
    </xdr:from>
    <xdr:to>
      <xdr:col>15</xdr:col>
      <xdr:colOff>101600</xdr:colOff>
      <xdr:row>37</xdr:row>
      <xdr:rowOff>63319</xdr:rowOff>
    </xdr:to>
    <xdr:sp macro="" textlink="">
      <xdr:nvSpPr>
        <xdr:cNvPr id="65" name="フローチャート: 判断 64"/>
        <xdr:cNvSpPr/>
      </xdr:nvSpPr>
      <xdr:spPr>
        <a:xfrm>
          <a:off x="2857500" y="63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167458</xdr:rowOff>
    </xdr:from>
    <xdr:to>
      <xdr:col>10</xdr:col>
      <xdr:colOff>165100</xdr:colOff>
      <xdr:row>37</xdr:row>
      <xdr:rowOff>97608</xdr:rowOff>
    </xdr:to>
    <xdr:sp macro="" textlink="">
      <xdr:nvSpPr>
        <xdr:cNvPr id="66" name="フローチャート: 判断 65"/>
        <xdr:cNvSpPr/>
      </xdr:nvSpPr>
      <xdr:spPr>
        <a:xfrm>
          <a:off x="1968500" y="633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162560</xdr:rowOff>
    </xdr:from>
    <xdr:to>
      <xdr:col>24</xdr:col>
      <xdr:colOff>114300</xdr:colOff>
      <xdr:row>37</xdr:row>
      <xdr:rowOff>92710</xdr:rowOff>
    </xdr:to>
    <xdr:sp macro="" textlink="">
      <xdr:nvSpPr>
        <xdr:cNvPr id="72" name="楕円 71"/>
        <xdr:cNvSpPr/>
      </xdr:nvSpPr>
      <xdr:spPr>
        <a:xfrm>
          <a:off x="45847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140987</xdr:rowOff>
    </xdr:from>
    <xdr:ext cx="405111" cy="259045"/>
    <xdr:sp macro="" textlink="">
      <xdr:nvSpPr>
        <xdr:cNvPr id="73" name="【道路】&#10;有形固定資産減価償却率該当値テキスト"/>
        <xdr:cNvSpPr txBox="1"/>
      </xdr:nvSpPr>
      <xdr:spPr>
        <a:xfrm>
          <a:off x="4673600" y="6313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20501</xdr:rowOff>
    </xdr:from>
    <xdr:to>
      <xdr:col>20</xdr:col>
      <xdr:colOff>38100</xdr:colOff>
      <xdr:row>37</xdr:row>
      <xdr:rowOff>122101</xdr:rowOff>
    </xdr:to>
    <xdr:sp macro="" textlink="">
      <xdr:nvSpPr>
        <xdr:cNvPr id="74" name="楕円 73"/>
        <xdr:cNvSpPr/>
      </xdr:nvSpPr>
      <xdr:spPr>
        <a:xfrm>
          <a:off x="3746500" y="636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41910</xdr:rowOff>
    </xdr:from>
    <xdr:to>
      <xdr:col>24</xdr:col>
      <xdr:colOff>63500</xdr:colOff>
      <xdr:row>37</xdr:row>
      <xdr:rowOff>71301</xdr:rowOff>
    </xdr:to>
    <xdr:cxnSp macro="">
      <xdr:nvCxnSpPr>
        <xdr:cNvPr id="75" name="直線コネクタ 74"/>
        <xdr:cNvCxnSpPr/>
      </xdr:nvCxnSpPr>
      <xdr:spPr>
        <a:xfrm flipV="1">
          <a:off x="3797300" y="6385560"/>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53158</xdr:rowOff>
    </xdr:from>
    <xdr:to>
      <xdr:col>15</xdr:col>
      <xdr:colOff>101600</xdr:colOff>
      <xdr:row>37</xdr:row>
      <xdr:rowOff>154758</xdr:rowOff>
    </xdr:to>
    <xdr:sp macro="" textlink="">
      <xdr:nvSpPr>
        <xdr:cNvPr id="76" name="楕円 75"/>
        <xdr:cNvSpPr/>
      </xdr:nvSpPr>
      <xdr:spPr>
        <a:xfrm>
          <a:off x="2857500" y="639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71301</xdr:rowOff>
    </xdr:from>
    <xdr:to>
      <xdr:col>19</xdr:col>
      <xdr:colOff>177800</xdr:colOff>
      <xdr:row>37</xdr:row>
      <xdr:rowOff>103958</xdr:rowOff>
    </xdr:to>
    <xdr:cxnSp macro="">
      <xdr:nvCxnSpPr>
        <xdr:cNvPr id="77" name="直線コネクタ 76"/>
        <xdr:cNvCxnSpPr/>
      </xdr:nvCxnSpPr>
      <xdr:spPr>
        <a:xfrm flipV="1">
          <a:off x="2908300" y="641495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144599</xdr:rowOff>
    </xdr:from>
    <xdr:to>
      <xdr:col>10</xdr:col>
      <xdr:colOff>165100</xdr:colOff>
      <xdr:row>38</xdr:row>
      <xdr:rowOff>74749</xdr:rowOff>
    </xdr:to>
    <xdr:sp macro="" textlink="">
      <xdr:nvSpPr>
        <xdr:cNvPr id="78" name="楕円 77"/>
        <xdr:cNvSpPr/>
      </xdr:nvSpPr>
      <xdr:spPr>
        <a:xfrm>
          <a:off x="1968500" y="648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103958</xdr:rowOff>
    </xdr:from>
    <xdr:to>
      <xdr:col>15</xdr:col>
      <xdr:colOff>50800</xdr:colOff>
      <xdr:row>38</xdr:row>
      <xdr:rowOff>23949</xdr:rowOff>
    </xdr:to>
    <xdr:cxnSp macro="">
      <xdr:nvCxnSpPr>
        <xdr:cNvPr id="79" name="直線コネクタ 78"/>
        <xdr:cNvCxnSpPr/>
      </xdr:nvCxnSpPr>
      <xdr:spPr>
        <a:xfrm flipV="1">
          <a:off x="2019300" y="6447608"/>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56985</xdr:rowOff>
    </xdr:from>
    <xdr:ext cx="405111" cy="259045"/>
    <xdr:sp macro="" textlink="">
      <xdr:nvSpPr>
        <xdr:cNvPr id="80" name="n_1aveValue【道路】&#10;有形固定資産減価償却率"/>
        <xdr:cNvSpPr txBox="1"/>
      </xdr:nvSpPr>
      <xdr:spPr>
        <a:xfrm>
          <a:off x="3582044" y="605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79846</xdr:rowOff>
    </xdr:from>
    <xdr:ext cx="405111" cy="259045"/>
    <xdr:sp macro="" textlink="">
      <xdr:nvSpPr>
        <xdr:cNvPr id="81" name="n_2aveValue【道路】&#10;有形固定資産減価償却率"/>
        <xdr:cNvSpPr txBox="1"/>
      </xdr:nvSpPr>
      <xdr:spPr>
        <a:xfrm>
          <a:off x="2705744" y="608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114135</xdr:rowOff>
    </xdr:from>
    <xdr:ext cx="405111" cy="259045"/>
    <xdr:sp macro="" textlink="">
      <xdr:nvSpPr>
        <xdr:cNvPr id="82" name="n_3aveValue【道路】&#10;有形固定資産減価償却率"/>
        <xdr:cNvSpPr txBox="1"/>
      </xdr:nvSpPr>
      <xdr:spPr>
        <a:xfrm>
          <a:off x="1816744" y="6114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113228</xdr:rowOff>
    </xdr:from>
    <xdr:ext cx="405111" cy="259045"/>
    <xdr:sp macro="" textlink="">
      <xdr:nvSpPr>
        <xdr:cNvPr id="83" name="n_1mainValue【道路】&#10;有形固定資産減価償却率"/>
        <xdr:cNvSpPr txBox="1"/>
      </xdr:nvSpPr>
      <xdr:spPr>
        <a:xfrm>
          <a:off x="3582044" y="6456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145886</xdr:rowOff>
    </xdr:from>
    <xdr:ext cx="405111" cy="259045"/>
    <xdr:sp macro="" textlink="">
      <xdr:nvSpPr>
        <xdr:cNvPr id="84" name="n_2mainValue【道路】&#10;有形固定資産減価償却率"/>
        <xdr:cNvSpPr txBox="1"/>
      </xdr:nvSpPr>
      <xdr:spPr>
        <a:xfrm>
          <a:off x="2705744" y="6489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65876</xdr:rowOff>
    </xdr:from>
    <xdr:ext cx="405111" cy="259045"/>
    <xdr:sp macro="" textlink="">
      <xdr:nvSpPr>
        <xdr:cNvPr id="85" name="n_3mainValue【道路】&#10;有形固定資産減価償却率"/>
        <xdr:cNvSpPr txBox="1"/>
      </xdr:nvSpPr>
      <xdr:spPr>
        <a:xfrm>
          <a:off x="1816744" y="658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9" name="テキスト ボックス 98"/>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1" name="テキスト ボックス 100"/>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3" name="テキスト ボックス 102"/>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5" name="テキスト ボックス 104"/>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07" name="テキスト ボックス 106"/>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110839</xdr:rowOff>
    </xdr:from>
    <xdr:to>
      <xdr:col>54</xdr:col>
      <xdr:colOff>189865</xdr:colOff>
      <xdr:row>42</xdr:row>
      <xdr:rowOff>37117</xdr:rowOff>
    </xdr:to>
    <xdr:cxnSp macro="">
      <xdr:nvCxnSpPr>
        <xdr:cNvPr id="109" name="直線コネクタ 108"/>
        <xdr:cNvCxnSpPr/>
      </xdr:nvCxnSpPr>
      <xdr:spPr>
        <a:xfrm flipV="1">
          <a:off x="10476865" y="5768689"/>
          <a:ext cx="0" cy="1469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40944</xdr:rowOff>
    </xdr:from>
    <xdr:ext cx="469744" cy="259045"/>
    <xdr:sp macro="" textlink="">
      <xdr:nvSpPr>
        <xdr:cNvPr id="110" name="【道路】&#10;一人当たり延長最小値テキスト"/>
        <xdr:cNvSpPr txBox="1"/>
      </xdr:nvSpPr>
      <xdr:spPr>
        <a:xfrm>
          <a:off x="10515600" y="7241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37117</xdr:rowOff>
    </xdr:from>
    <xdr:to>
      <xdr:col>55</xdr:col>
      <xdr:colOff>88900</xdr:colOff>
      <xdr:row>42</xdr:row>
      <xdr:rowOff>37117</xdr:rowOff>
    </xdr:to>
    <xdr:cxnSp macro="">
      <xdr:nvCxnSpPr>
        <xdr:cNvPr id="111" name="直線コネクタ 110"/>
        <xdr:cNvCxnSpPr/>
      </xdr:nvCxnSpPr>
      <xdr:spPr>
        <a:xfrm>
          <a:off x="10388600" y="7238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57516</xdr:rowOff>
    </xdr:from>
    <xdr:ext cx="599010" cy="259045"/>
    <xdr:sp macro="" textlink="">
      <xdr:nvSpPr>
        <xdr:cNvPr id="112" name="【道路】&#10;一人当たり延長最大値テキスト"/>
        <xdr:cNvSpPr txBox="1"/>
      </xdr:nvSpPr>
      <xdr:spPr>
        <a:xfrm>
          <a:off x="10515600" y="5543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110839</xdr:rowOff>
    </xdr:from>
    <xdr:to>
      <xdr:col>55</xdr:col>
      <xdr:colOff>88900</xdr:colOff>
      <xdr:row>33</xdr:row>
      <xdr:rowOff>110839</xdr:rowOff>
    </xdr:to>
    <xdr:cxnSp macro="">
      <xdr:nvCxnSpPr>
        <xdr:cNvPr id="113" name="直線コネクタ 112"/>
        <xdr:cNvCxnSpPr/>
      </xdr:nvCxnSpPr>
      <xdr:spPr>
        <a:xfrm>
          <a:off x="10388600" y="5768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22251</xdr:rowOff>
    </xdr:from>
    <xdr:ext cx="534377" cy="259045"/>
    <xdr:sp macro="" textlink="">
      <xdr:nvSpPr>
        <xdr:cNvPr id="114" name="【道路】&#10;一人当たり延長平均値テキスト"/>
        <xdr:cNvSpPr txBox="1"/>
      </xdr:nvSpPr>
      <xdr:spPr>
        <a:xfrm>
          <a:off x="10515600" y="6880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170824</xdr:rowOff>
    </xdr:from>
    <xdr:to>
      <xdr:col>55</xdr:col>
      <xdr:colOff>50800</xdr:colOff>
      <xdr:row>41</xdr:row>
      <xdr:rowOff>100974</xdr:rowOff>
    </xdr:to>
    <xdr:sp macro="" textlink="">
      <xdr:nvSpPr>
        <xdr:cNvPr id="115" name="フローチャート: 判断 114"/>
        <xdr:cNvSpPr/>
      </xdr:nvSpPr>
      <xdr:spPr>
        <a:xfrm>
          <a:off x="10426700" y="702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162964</xdr:rowOff>
    </xdr:from>
    <xdr:to>
      <xdr:col>50</xdr:col>
      <xdr:colOff>165100</xdr:colOff>
      <xdr:row>41</xdr:row>
      <xdr:rowOff>93114</xdr:rowOff>
    </xdr:to>
    <xdr:sp macro="" textlink="">
      <xdr:nvSpPr>
        <xdr:cNvPr id="116" name="フローチャート: 判断 115"/>
        <xdr:cNvSpPr/>
      </xdr:nvSpPr>
      <xdr:spPr>
        <a:xfrm>
          <a:off x="9588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168856</xdr:rowOff>
    </xdr:from>
    <xdr:to>
      <xdr:col>46</xdr:col>
      <xdr:colOff>38100</xdr:colOff>
      <xdr:row>41</xdr:row>
      <xdr:rowOff>99006</xdr:rowOff>
    </xdr:to>
    <xdr:sp macro="" textlink="">
      <xdr:nvSpPr>
        <xdr:cNvPr id="117" name="フローチャート: 判断 116"/>
        <xdr:cNvSpPr/>
      </xdr:nvSpPr>
      <xdr:spPr>
        <a:xfrm>
          <a:off x="8699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10524</xdr:rowOff>
    </xdr:from>
    <xdr:to>
      <xdr:col>41</xdr:col>
      <xdr:colOff>101600</xdr:colOff>
      <xdr:row>41</xdr:row>
      <xdr:rowOff>112124</xdr:rowOff>
    </xdr:to>
    <xdr:sp macro="" textlink="">
      <xdr:nvSpPr>
        <xdr:cNvPr id="118" name="フローチャート: 判断 117"/>
        <xdr:cNvSpPr/>
      </xdr:nvSpPr>
      <xdr:spPr>
        <a:xfrm>
          <a:off x="7810500" y="703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95393</xdr:rowOff>
    </xdr:from>
    <xdr:to>
      <xdr:col>55</xdr:col>
      <xdr:colOff>50800</xdr:colOff>
      <xdr:row>42</xdr:row>
      <xdr:rowOff>25543</xdr:rowOff>
    </xdr:to>
    <xdr:sp macro="" textlink="">
      <xdr:nvSpPr>
        <xdr:cNvPr id="124" name="楕円 123"/>
        <xdr:cNvSpPr/>
      </xdr:nvSpPr>
      <xdr:spPr>
        <a:xfrm>
          <a:off x="10426700" y="712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10320</xdr:rowOff>
    </xdr:from>
    <xdr:ext cx="534377" cy="259045"/>
    <xdr:sp macro="" textlink="">
      <xdr:nvSpPr>
        <xdr:cNvPr id="125" name="【道路】&#10;一人当たり延長該当値テキスト"/>
        <xdr:cNvSpPr txBox="1"/>
      </xdr:nvSpPr>
      <xdr:spPr>
        <a:xfrm>
          <a:off x="10515600" y="703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94235</xdr:rowOff>
    </xdr:from>
    <xdr:to>
      <xdr:col>50</xdr:col>
      <xdr:colOff>165100</xdr:colOff>
      <xdr:row>42</xdr:row>
      <xdr:rowOff>24385</xdr:rowOff>
    </xdr:to>
    <xdr:sp macro="" textlink="">
      <xdr:nvSpPr>
        <xdr:cNvPr id="126" name="楕円 125"/>
        <xdr:cNvSpPr/>
      </xdr:nvSpPr>
      <xdr:spPr>
        <a:xfrm>
          <a:off x="9588500" y="712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145035</xdr:rowOff>
    </xdr:from>
    <xdr:to>
      <xdr:col>55</xdr:col>
      <xdr:colOff>0</xdr:colOff>
      <xdr:row>41</xdr:row>
      <xdr:rowOff>146193</xdr:rowOff>
    </xdr:to>
    <xdr:cxnSp macro="">
      <xdr:nvCxnSpPr>
        <xdr:cNvPr id="127" name="直線コネクタ 126"/>
        <xdr:cNvCxnSpPr/>
      </xdr:nvCxnSpPr>
      <xdr:spPr>
        <a:xfrm>
          <a:off x="9639300" y="7174485"/>
          <a:ext cx="838200" cy="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93471</xdr:rowOff>
    </xdr:from>
    <xdr:to>
      <xdr:col>46</xdr:col>
      <xdr:colOff>38100</xdr:colOff>
      <xdr:row>42</xdr:row>
      <xdr:rowOff>23621</xdr:rowOff>
    </xdr:to>
    <xdr:sp macro="" textlink="">
      <xdr:nvSpPr>
        <xdr:cNvPr id="128" name="楕円 127"/>
        <xdr:cNvSpPr/>
      </xdr:nvSpPr>
      <xdr:spPr>
        <a:xfrm>
          <a:off x="8699500" y="7122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144271</xdr:rowOff>
    </xdr:from>
    <xdr:to>
      <xdr:col>50</xdr:col>
      <xdr:colOff>114300</xdr:colOff>
      <xdr:row>41</xdr:row>
      <xdr:rowOff>145035</xdr:rowOff>
    </xdr:to>
    <xdr:cxnSp macro="">
      <xdr:nvCxnSpPr>
        <xdr:cNvPr id="129" name="直線コネクタ 128"/>
        <xdr:cNvCxnSpPr/>
      </xdr:nvCxnSpPr>
      <xdr:spPr>
        <a:xfrm>
          <a:off x="8750300" y="7173721"/>
          <a:ext cx="889000" cy="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91795</xdr:rowOff>
    </xdr:from>
    <xdr:to>
      <xdr:col>41</xdr:col>
      <xdr:colOff>101600</xdr:colOff>
      <xdr:row>42</xdr:row>
      <xdr:rowOff>21945</xdr:rowOff>
    </xdr:to>
    <xdr:sp macro="" textlink="">
      <xdr:nvSpPr>
        <xdr:cNvPr id="130" name="楕円 129"/>
        <xdr:cNvSpPr/>
      </xdr:nvSpPr>
      <xdr:spPr>
        <a:xfrm>
          <a:off x="7810500" y="712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142595</xdr:rowOff>
    </xdr:from>
    <xdr:to>
      <xdr:col>45</xdr:col>
      <xdr:colOff>177800</xdr:colOff>
      <xdr:row>41</xdr:row>
      <xdr:rowOff>144271</xdr:rowOff>
    </xdr:to>
    <xdr:cxnSp macro="">
      <xdr:nvCxnSpPr>
        <xdr:cNvPr id="131" name="直線コネクタ 130"/>
        <xdr:cNvCxnSpPr/>
      </xdr:nvCxnSpPr>
      <xdr:spPr>
        <a:xfrm>
          <a:off x="7861300" y="7172045"/>
          <a:ext cx="889000" cy="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109641</xdr:rowOff>
    </xdr:from>
    <xdr:ext cx="534377" cy="259045"/>
    <xdr:sp macro="" textlink="">
      <xdr:nvSpPr>
        <xdr:cNvPr id="132" name="n_1aveValue【道路】&#10;一人当たり延長"/>
        <xdr:cNvSpPr txBox="1"/>
      </xdr:nvSpPr>
      <xdr:spPr>
        <a:xfrm>
          <a:off x="9359411" y="679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115533</xdr:rowOff>
    </xdr:from>
    <xdr:ext cx="534377" cy="259045"/>
    <xdr:sp macro="" textlink="">
      <xdr:nvSpPr>
        <xdr:cNvPr id="133" name="n_2aveValue【道路】&#10;一人当たり延長"/>
        <xdr:cNvSpPr txBox="1"/>
      </xdr:nvSpPr>
      <xdr:spPr>
        <a:xfrm>
          <a:off x="8483111" y="680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128651</xdr:rowOff>
    </xdr:from>
    <xdr:ext cx="534377" cy="259045"/>
    <xdr:sp macro="" textlink="">
      <xdr:nvSpPr>
        <xdr:cNvPr id="134" name="n_3aveValue【道路】&#10;一人当たり延長"/>
        <xdr:cNvSpPr txBox="1"/>
      </xdr:nvSpPr>
      <xdr:spPr>
        <a:xfrm>
          <a:off x="7594111" y="681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15512</xdr:rowOff>
    </xdr:from>
    <xdr:ext cx="534377" cy="259045"/>
    <xdr:sp macro="" textlink="">
      <xdr:nvSpPr>
        <xdr:cNvPr id="135" name="n_1mainValue【道路】&#10;一人当たり延長"/>
        <xdr:cNvSpPr txBox="1"/>
      </xdr:nvSpPr>
      <xdr:spPr>
        <a:xfrm>
          <a:off x="9359411" y="7216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14748</xdr:rowOff>
    </xdr:from>
    <xdr:ext cx="534377" cy="259045"/>
    <xdr:sp macro="" textlink="">
      <xdr:nvSpPr>
        <xdr:cNvPr id="136" name="n_2mainValue【道路】&#10;一人当たり延長"/>
        <xdr:cNvSpPr txBox="1"/>
      </xdr:nvSpPr>
      <xdr:spPr>
        <a:xfrm>
          <a:off x="8483111" y="7215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13072</xdr:rowOff>
    </xdr:from>
    <xdr:ext cx="534377" cy="259045"/>
    <xdr:sp macro="" textlink="">
      <xdr:nvSpPr>
        <xdr:cNvPr id="137" name="n_3mainValue【道路】&#10;一人当たり延長"/>
        <xdr:cNvSpPr txBox="1"/>
      </xdr:nvSpPr>
      <xdr:spPr>
        <a:xfrm>
          <a:off x="7594111" y="721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9" name="テキスト ボックス 148"/>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9" name="テキスト ボックス 158"/>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130628</xdr:rowOff>
    </xdr:from>
    <xdr:to>
      <xdr:col>24</xdr:col>
      <xdr:colOff>62865</xdr:colOff>
      <xdr:row>64</xdr:row>
      <xdr:rowOff>102870</xdr:rowOff>
    </xdr:to>
    <xdr:cxnSp macro="">
      <xdr:nvCxnSpPr>
        <xdr:cNvPr id="163" name="直線コネクタ 162"/>
        <xdr:cNvCxnSpPr/>
      </xdr:nvCxnSpPr>
      <xdr:spPr>
        <a:xfrm flipV="1">
          <a:off x="4634865" y="9560378"/>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64" name="【橋りょう・トンネル】&#10;有形固定資産減価償却率最小値テキスト"/>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65" name="直線コネクタ 164"/>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77305</xdr:rowOff>
    </xdr:from>
    <xdr:ext cx="405111" cy="259045"/>
    <xdr:sp macro="" textlink="">
      <xdr:nvSpPr>
        <xdr:cNvPr id="166" name="【橋りょう・トンネル】&#10;有形固定資産減価償却率最大値テキスト"/>
        <xdr:cNvSpPr txBox="1"/>
      </xdr:nvSpPr>
      <xdr:spPr>
        <a:xfrm>
          <a:off x="4673600" y="9335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130628</xdr:rowOff>
    </xdr:from>
    <xdr:to>
      <xdr:col>24</xdr:col>
      <xdr:colOff>152400</xdr:colOff>
      <xdr:row>55</xdr:row>
      <xdr:rowOff>130628</xdr:rowOff>
    </xdr:to>
    <xdr:cxnSp macro="">
      <xdr:nvCxnSpPr>
        <xdr:cNvPr id="167" name="直線コネクタ 166"/>
        <xdr:cNvCxnSpPr/>
      </xdr:nvCxnSpPr>
      <xdr:spPr>
        <a:xfrm>
          <a:off x="4546600" y="956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158223</xdr:rowOff>
    </xdr:from>
    <xdr:ext cx="405111" cy="259045"/>
    <xdr:sp macro="" textlink="">
      <xdr:nvSpPr>
        <xdr:cNvPr id="168" name="【橋りょう・トンネル】&#10;有形固定資産減価償却率平均値テキスト"/>
        <xdr:cNvSpPr txBox="1"/>
      </xdr:nvSpPr>
      <xdr:spPr>
        <a:xfrm>
          <a:off x="4673600" y="99308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135346</xdr:rowOff>
    </xdr:from>
    <xdr:to>
      <xdr:col>24</xdr:col>
      <xdr:colOff>114300</xdr:colOff>
      <xdr:row>59</xdr:row>
      <xdr:rowOff>65496</xdr:rowOff>
    </xdr:to>
    <xdr:sp macro="" textlink="">
      <xdr:nvSpPr>
        <xdr:cNvPr id="169" name="フローチャート: 判断 168"/>
        <xdr:cNvSpPr/>
      </xdr:nvSpPr>
      <xdr:spPr>
        <a:xfrm>
          <a:off x="45847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150041</xdr:rowOff>
    </xdr:from>
    <xdr:to>
      <xdr:col>20</xdr:col>
      <xdr:colOff>38100</xdr:colOff>
      <xdr:row>59</xdr:row>
      <xdr:rowOff>80191</xdr:rowOff>
    </xdr:to>
    <xdr:sp macro="" textlink="">
      <xdr:nvSpPr>
        <xdr:cNvPr id="170" name="フローチャート: 判断 169"/>
        <xdr:cNvSpPr/>
      </xdr:nvSpPr>
      <xdr:spPr>
        <a:xfrm>
          <a:off x="3746500" y="1009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3084</xdr:rowOff>
    </xdr:from>
    <xdr:to>
      <xdr:col>15</xdr:col>
      <xdr:colOff>101600</xdr:colOff>
      <xdr:row>59</xdr:row>
      <xdr:rowOff>104684</xdr:rowOff>
    </xdr:to>
    <xdr:sp macro="" textlink="">
      <xdr:nvSpPr>
        <xdr:cNvPr id="171" name="フローチャート: 判断 170"/>
        <xdr:cNvSpPr/>
      </xdr:nvSpPr>
      <xdr:spPr>
        <a:xfrm>
          <a:off x="2857500" y="1011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58601</xdr:rowOff>
    </xdr:from>
    <xdr:to>
      <xdr:col>10</xdr:col>
      <xdr:colOff>165100</xdr:colOff>
      <xdr:row>59</xdr:row>
      <xdr:rowOff>160201</xdr:rowOff>
    </xdr:to>
    <xdr:sp macro="" textlink="">
      <xdr:nvSpPr>
        <xdr:cNvPr id="172" name="フローチャート: 判断 171"/>
        <xdr:cNvSpPr/>
      </xdr:nvSpPr>
      <xdr:spPr>
        <a:xfrm>
          <a:off x="1968500" y="1017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128815</xdr:rowOff>
    </xdr:from>
    <xdr:to>
      <xdr:col>24</xdr:col>
      <xdr:colOff>114300</xdr:colOff>
      <xdr:row>60</xdr:row>
      <xdr:rowOff>58965</xdr:rowOff>
    </xdr:to>
    <xdr:sp macro="" textlink="">
      <xdr:nvSpPr>
        <xdr:cNvPr id="178" name="楕円 177"/>
        <xdr:cNvSpPr/>
      </xdr:nvSpPr>
      <xdr:spPr>
        <a:xfrm>
          <a:off x="4584700" y="1024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107242</xdr:rowOff>
    </xdr:from>
    <xdr:ext cx="405111" cy="259045"/>
    <xdr:sp macro="" textlink="">
      <xdr:nvSpPr>
        <xdr:cNvPr id="179" name="【橋りょう・トンネル】&#10;有形固定資産減価償却率該当値テキスト"/>
        <xdr:cNvSpPr txBox="1"/>
      </xdr:nvSpPr>
      <xdr:spPr>
        <a:xfrm>
          <a:off x="4673600" y="10222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143510</xdr:rowOff>
    </xdr:from>
    <xdr:to>
      <xdr:col>20</xdr:col>
      <xdr:colOff>38100</xdr:colOff>
      <xdr:row>60</xdr:row>
      <xdr:rowOff>73660</xdr:rowOff>
    </xdr:to>
    <xdr:sp macro="" textlink="">
      <xdr:nvSpPr>
        <xdr:cNvPr id="180" name="楕円 179"/>
        <xdr:cNvSpPr/>
      </xdr:nvSpPr>
      <xdr:spPr>
        <a:xfrm>
          <a:off x="37465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8165</xdr:rowOff>
    </xdr:from>
    <xdr:to>
      <xdr:col>24</xdr:col>
      <xdr:colOff>63500</xdr:colOff>
      <xdr:row>60</xdr:row>
      <xdr:rowOff>22860</xdr:rowOff>
    </xdr:to>
    <xdr:cxnSp macro="">
      <xdr:nvCxnSpPr>
        <xdr:cNvPr id="181" name="直線コネクタ 180"/>
        <xdr:cNvCxnSpPr/>
      </xdr:nvCxnSpPr>
      <xdr:spPr>
        <a:xfrm flipV="1">
          <a:off x="3797300" y="10295165"/>
          <a:ext cx="8382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156573</xdr:rowOff>
    </xdr:from>
    <xdr:to>
      <xdr:col>15</xdr:col>
      <xdr:colOff>101600</xdr:colOff>
      <xdr:row>60</xdr:row>
      <xdr:rowOff>86723</xdr:rowOff>
    </xdr:to>
    <xdr:sp macro="" textlink="">
      <xdr:nvSpPr>
        <xdr:cNvPr id="182" name="楕円 181"/>
        <xdr:cNvSpPr/>
      </xdr:nvSpPr>
      <xdr:spPr>
        <a:xfrm>
          <a:off x="2857500" y="1027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22860</xdr:rowOff>
    </xdr:from>
    <xdr:to>
      <xdr:col>19</xdr:col>
      <xdr:colOff>177800</xdr:colOff>
      <xdr:row>60</xdr:row>
      <xdr:rowOff>35923</xdr:rowOff>
    </xdr:to>
    <xdr:cxnSp macro="">
      <xdr:nvCxnSpPr>
        <xdr:cNvPr id="183" name="直線コネクタ 182"/>
        <xdr:cNvCxnSpPr/>
      </xdr:nvCxnSpPr>
      <xdr:spPr>
        <a:xfrm flipV="1">
          <a:off x="2908300" y="1030986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61867</xdr:rowOff>
    </xdr:from>
    <xdr:to>
      <xdr:col>10</xdr:col>
      <xdr:colOff>165100</xdr:colOff>
      <xdr:row>61</xdr:row>
      <xdr:rowOff>163467</xdr:rowOff>
    </xdr:to>
    <xdr:sp macro="" textlink="">
      <xdr:nvSpPr>
        <xdr:cNvPr id="184" name="楕円 183"/>
        <xdr:cNvSpPr/>
      </xdr:nvSpPr>
      <xdr:spPr>
        <a:xfrm>
          <a:off x="1968500" y="1052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35923</xdr:rowOff>
    </xdr:from>
    <xdr:to>
      <xdr:col>15</xdr:col>
      <xdr:colOff>50800</xdr:colOff>
      <xdr:row>61</xdr:row>
      <xdr:rowOff>112667</xdr:rowOff>
    </xdr:to>
    <xdr:cxnSp macro="">
      <xdr:nvCxnSpPr>
        <xdr:cNvPr id="185" name="直線コネクタ 184"/>
        <xdr:cNvCxnSpPr/>
      </xdr:nvCxnSpPr>
      <xdr:spPr>
        <a:xfrm flipV="1">
          <a:off x="2019300" y="10322923"/>
          <a:ext cx="889000" cy="24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96718</xdr:rowOff>
    </xdr:from>
    <xdr:ext cx="405111" cy="259045"/>
    <xdr:sp macro="" textlink="">
      <xdr:nvSpPr>
        <xdr:cNvPr id="186" name="n_1aveValue【橋りょう・トンネル】&#10;有形固定資産減価償却率"/>
        <xdr:cNvSpPr txBox="1"/>
      </xdr:nvSpPr>
      <xdr:spPr>
        <a:xfrm>
          <a:off x="3582044" y="9869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121211</xdr:rowOff>
    </xdr:from>
    <xdr:ext cx="405111" cy="259045"/>
    <xdr:sp macro="" textlink="">
      <xdr:nvSpPr>
        <xdr:cNvPr id="187" name="n_2aveValue【橋りょう・トンネル】&#10;有形固定資産減価償却率"/>
        <xdr:cNvSpPr txBox="1"/>
      </xdr:nvSpPr>
      <xdr:spPr>
        <a:xfrm>
          <a:off x="2705744" y="989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5278</xdr:rowOff>
    </xdr:from>
    <xdr:ext cx="405111" cy="259045"/>
    <xdr:sp macro="" textlink="">
      <xdr:nvSpPr>
        <xdr:cNvPr id="188" name="n_3aveValue【橋りょう・トンネル】&#10;有形固定資産減価償却率"/>
        <xdr:cNvSpPr txBox="1"/>
      </xdr:nvSpPr>
      <xdr:spPr>
        <a:xfrm>
          <a:off x="1816744" y="994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64787</xdr:rowOff>
    </xdr:from>
    <xdr:ext cx="405111" cy="259045"/>
    <xdr:sp macro="" textlink="">
      <xdr:nvSpPr>
        <xdr:cNvPr id="189" name="n_1mainValue【橋りょう・トンネル】&#10;有形固定資産減価償却率"/>
        <xdr:cNvSpPr txBox="1"/>
      </xdr:nvSpPr>
      <xdr:spPr>
        <a:xfrm>
          <a:off x="3582044" y="1035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77850</xdr:rowOff>
    </xdr:from>
    <xdr:ext cx="405111" cy="259045"/>
    <xdr:sp macro="" textlink="">
      <xdr:nvSpPr>
        <xdr:cNvPr id="190" name="n_2mainValue【橋りょう・トンネル】&#10;有形固定資産減価償却率"/>
        <xdr:cNvSpPr txBox="1"/>
      </xdr:nvSpPr>
      <xdr:spPr>
        <a:xfrm>
          <a:off x="2705744" y="10364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154594</xdr:rowOff>
    </xdr:from>
    <xdr:ext cx="405111" cy="259045"/>
    <xdr:sp macro="" textlink="">
      <xdr:nvSpPr>
        <xdr:cNvPr id="191" name="n_3mainValue【橋りょう・トンネル】&#10;有形固定資産減価償却率"/>
        <xdr:cNvSpPr txBox="1"/>
      </xdr:nvSpPr>
      <xdr:spPr>
        <a:xfrm>
          <a:off x="1816744" y="10613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2" name="直線コネクタ 201"/>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3" name="テキスト ボックス 202"/>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4" name="直線コネクタ 203"/>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05" name="テキスト ボックス 204"/>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6" name="直線コネクタ 205"/>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07" name="テキスト ボックス 206"/>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8" name="直線コネクタ 207"/>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09" name="テキスト ボックス 208"/>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0" name="直線コネクタ 20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1" name="テキスト ボックス 210"/>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103377</xdr:rowOff>
    </xdr:from>
    <xdr:to>
      <xdr:col>54</xdr:col>
      <xdr:colOff>189865</xdr:colOff>
      <xdr:row>63</xdr:row>
      <xdr:rowOff>170041</xdr:rowOff>
    </xdr:to>
    <xdr:cxnSp macro="">
      <xdr:nvCxnSpPr>
        <xdr:cNvPr id="213" name="直線コネクタ 212"/>
        <xdr:cNvCxnSpPr/>
      </xdr:nvCxnSpPr>
      <xdr:spPr>
        <a:xfrm flipV="1">
          <a:off x="10476865" y="9704577"/>
          <a:ext cx="0" cy="1266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2418</xdr:rowOff>
    </xdr:from>
    <xdr:ext cx="469744" cy="259045"/>
    <xdr:sp macro="" textlink="">
      <xdr:nvSpPr>
        <xdr:cNvPr id="214" name="【橋りょう・トンネル】&#10;一人当たり有形固定資産（償却資産）額最小値テキスト"/>
        <xdr:cNvSpPr txBox="1"/>
      </xdr:nvSpPr>
      <xdr:spPr>
        <a:xfrm>
          <a:off x="10515600" y="10975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170041</xdr:rowOff>
    </xdr:from>
    <xdr:to>
      <xdr:col>55</xdr:col>
      <xdr:colOff>88900</xdr:colOff>
      <xdr:row>63</xdr:row>
      <xdr:rowOff>170041</xdr:rowOff>
    </xdr:to>
    <xdr:cxnSp macro="">
      <xdr:nvCxnSpPr>
        <xdr:cNvPr id="215" name="直線コネクタ 214"/>
        <xdr:cNvCxnSpPr/>
      </xdr:nvCxnSpPr>
      <xdr:spPr>
        <a:xfrm>
          <a:off x="10388600" y="10971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50054</xdr:rowOff>
    </xdr:from>
    <xdr:ext cx="690189" cy="259045"/>
    <xdr:sp macro="" textlink="">
      <xdr:nvSpPr>
        <xdr:cNvPr id="216" name="【橋りょう・トンネル】&#10;一人当たり有形固定資産（償却資産）額最大値テキスト"/>
        <xdr:cNvSpPr txBox="1"/>
      </xdr:nvSpPr>
      <xdr:spPr>
        <a:xfrm>
          <a:off x="10515600" y="94798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5,547,782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103377</xdr:rowOff>
    </xdr:from>
    <xdr:to>
      <xdr:col>55</xdr:col>
      <xdr:colOff>88900</xdr:colOff>
      <xdr:row>56</xdr:row>
      <xdr:rowOff>103377</xdr:rowOff>
    </xdr:to>
    <xdr:cxnSp macro="">
      <xdr:nvCxnSpPr>
        <xdr:cNvPr id="217" name="直線コネクタ 216"/>
        <xdr:cNvCxnSpPr/>
      </xdr:nvCxnSpPr>
      <xdr:spPr>
        <a:xfrm>
          <a:off x="10388600" y="970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71041</xdr:rowOff>
    </xdr:from>
    <xdr:ext cx="690189" cy="259045"/>
    <xdr:sp macro="" textlink="">
      <xdr:nvSpPr>
        <xdr:cNvPr id="218" name="【橋りょう・トンネル】&#10;一人当たり有形固定資産（償却資産）額平均値テキスト"/>
        <xdr:cNvSpPr txBox="1"/>
      </xdr:nvSpPr>
      <xdr:spPr>
        <a:xfrm>
          <a:off x="10515600" y="10529491"/>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1,067,087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48164</xdr:rowOff>
    </xdr:from>
    <xdr:to>
      <xdr:col>55</xdr:col>
      <xdr:colOff>50800</xdr:colOff>
      <xdr:row>62</xdr:row>
      <xdr:rowOff>149764</xdr:rowOff>
    </xdr:to>
    <xdr:sp macro="" textlink="">
      <xdr:nvSpPr>
        <xdr:cNvPr id="219" name="フローチャート: 判断 218"/>
        <xdr:cNvSpPr/>
      </xdr:nvSpPr>
      <xdr:spPr>
        <a:xfrm>
          <a:off x="10426700" y="10678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59434</xdr:rowOff>
    </xdr:from>
    <xdr:to>
      <xdr:col>50</xdr:col>
      <xdr:colOff>165100</xdr:colOff>
      <xdr:row>62</xdr:row>
      <xdr:rowOff>161034</xdr:rowOff>
    </xdr:to>
    <xdr:sp macro="" textlink="">
      <xdr:nvSpPr>
        <xdr:cNvPr id="220" name="フローチャート: 判断 219"/>
        <xdr:cNvSpPr/>
      </xdr:nvSpPr>
      <xdr:spPr>
        <a:xfrm>
          <a:off x="9588500" y="106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54958</xdr:rowOff>
    </xdr:from>
    <xdr:to>
      <xdr:col>46</xdr:col>
      <xdr:colOff>38100</xdr:colOff>
      <xdr:row>62</xdr:row>
      <xdr:rowOff>156558</xdr:rowOff>
    </xdr:to>
    <xdr:sp macro="" textlink="">
      <xdr:nvSpPr>
        <xdr:cNvPr id="221" name="フローチャート: 判断 220"/>
        <xdr:cNvSpPr/>
      </xdr:nvSpPr>
      <xdr:spPr>
        <a:xfrm>
          <a:off x="8699500" y="10684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84270</xdr:rowOff>
    </xdr:from>
    <xdr:to>
      <xdr:col>41</xdr:col>
      <xdr:colOff>101600</xdr:colOff>
      <xdr:row>63</xdr:row>
      <xdr:rowOff>14420</xdr:rowOff>
    </xdr:to>
    <xdr:sp macro="" textlink="">
      <xdr:nvSpPr>
        <xdr:cNvPr id="222" name="フローチャート: 判断 221"/>
        <xdr:cNvSpPr/>
      </xdr:nvSpPr>
      <xdr:spPr>
        <a:xfrm>
          <a:off x="7810500" y="1071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3" name="テキスト ボックス 22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4" name="テキスト ボックス 22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5" name="テキスト ボックス 22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6" name="テキスト ボックス 22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7" name="テキスト ボックス 22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31880</xdr:rowOff>
    </xdr:from>
    <xdr:to>
      <xdr:col>55</xdr:col>
      <xdr:colOff>50800</xdr:colOff>
      <xdr:row>63</xdr:row>
      <xdr:rowOff>133480</xdr:rowOff>
    </xdr:to>
    <xdr:sp macro="" textlink="">
      <xdr:nvSpPr>
        <xdr:cNvPr id="228" name="楕円 227"/>
        <xdr:cNvSpPr/>
      </xdr:nvSpPr>
      <xdr:spPr>
        <a:xfrm>
          <a:off x="10426700" y="1083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118257</xdr:rowOff>
    </xdr:from>
    <xdr:ext cx="599010" cy="259045"/>
    <xdr:sp macro="" textlink="">
      <xdr:nvSpPr>
        <xdr:cNvPr id="229" name="【橋りょう・トンネル】&#10;一人当たり有形固定資産（償却資産）額該当値テキスト"/>
        <xdr:cNvSpPr txBox="1"/>
      </xdr:nvSpPr>
      <xdr:spPr>
        <a:xfrm>
          <a:off x="10515600" y="10748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31614</xdr:rowOff>
    </xdr:from>
    <xdr:to>
      <xdr:col>50</xdr:col>
      <xdr:colOff>165100</xdr:colOff>
      <xdr:row>63</xdr:row>
      <xdr:rowOff>133214</xdr:rowOff>
    </xdr:to>
    <xdr:sp macro="" textlink="">
      <xdr:nvSpPr>
        <xdr:cNvPr id="230" name="楕円 229"/>
        <xdr:cNvSpPr/>
      </xdr:nvSpPr>
      <xdr:spPr>
        <a:xfrm>
          <a:off x="9588500" y="1083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82414</xdr:rowOff>
    </xdr:from>
    <xdr:to>
      <xdr:col>55</xdr:col>
      <xdr:colOff>0</xdr:colOff>
      <xdr:row>63</xdr:row>
      <xdr:rowOff>82680</xdr:rowOff>
    </xdr:to>
    <xdr:cxnSp macro="">
      <xdr:nvCxnSpPr>
        <xdr:cNvPr id="231" name="直線コネクタ 230"/>
        <xdr:cNvCxnSpPr/>
      </xdr:nvCxnSpPr>
      <xdr:spPr>
        <a:xfrm>
          <a:off x="9639300" y="10883764"/>
          <a:ext cx="838200" cy="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32102</xdr:rowOff>
    </xdr:from>
    <xdr:to>
      <xdr:col>46</xdr:col>
      <xdr:colOff>38100</xdr:colOff>
      <xdr:row>63</xdr:row>
      <xdr:rowOff>133702</xdr:rowOff>
    </xdr:to>
    <xdr:sp macro="" textlink="">
      <xdr:nvSpPr>
        <xdr:cNvPr id="232" name="楕円 231"/>
        <xdr:cNvSpPr/>
      </xdr:nvSpPr>
      <xdr:spPr>
        <a:xfrm>
          <a:off x="8699500" y="10833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82414</xdr:rowOff>
    </xdr:from>
    <xdr:to>
      <xdr:col>50</xdr:col>
      <xdr:colOff>114300</xdr:colOff>
      <xdr:row>63</xdr:row>
      <xdr:rowOff>82902</xdr:rowOff>
    </xdr:to>
    <xdr:cxnSp macro="">
      <xdr:nvCxnSpPr>
        <xdr:cNvPr id="233" name="直線コネクタ 232"/>
        <xdr:cNvCxnSpPr/>
      </xdr:nvCxnSpPr>
      <xdr:spPr>
        <a:xfrm flipV="1">
          <a:off x="8750300" y="10883764"/>
          <a:ext cx="889000" cy="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38653</xdr:rowOff>
    </xdr:from>
    <xdr:to>
      <xdr:col>41</xdr:col>
      <xdr:colOff>101600</xdr:colOff>
      <xdr:row>63</xdr:row>
      <xdr:rowOff>140253</xdr:rowOff>
    </xdr:to>
    <xdr:sp macro="" textlink="">
      <xdr:nvSpPr>
        <xdr:cNvPr id="234" name="楕円 233"/>
        <xdr:cNvSpPr/>
      </xdr:nvSpPr>
      <xdr:spPr>
        <a:xfrm>
          <a:off x="7810500" y="10840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82902</xdr:rowOff>
    </xdr:from>
    <xdr:to>
      <xdr:col>45</xdr:col>
      <xdr:colOff>177800</xdr:colOff>
      <xdr:row>63</xdr:row>
      <xdr:rowOff>89453</xdr:rowOff>
    </xdr:to>
    <xdr:cxnSp macro="">
      <xdr:nvCxnSpPr>
        <xdr:cNvPr id="235" name="直線コネクタ 234"/>
        <xdr:cNvCxnSpPr/>
      </xdr:nvCxnSpPr>
      <xdr:spPr>
        <a:xfrm flipV="1">
          <a:off x="7861300" y="10884252"/>
          <a:ext cx="889000" cy="6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6111</xdr:rowOff>
    </xdr:from>
    <xdr:ext cx="690189" cy="259045"/>
    <xdr:sp macro="" textlink="">
      <xdr:nvSpPr>
        <xdr:cNvPr id="236" name="n_1aveValue【橋りょう・トンネル】&#10;一人当たり有形固定資産（償却資産）額"/>
        <xdr:cNvSpPr txBox="1"/>
      </xdr:nvSpPr>
      <xdr:spPr>
        <a:xfrm>
          <a:off x="9281505" y="104645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1635</xdr:rowOff>
    </xdr:from>
    <xdr:ext cx="690189" cy="259045"/>
    <xdr:sp macro="" textlink="">
      <xdr:nvSpPr>
        <xdr:cNvPr id="237" name="n_2aveValue【橋りょう・トンネル】&#10;一人当たり有形固定資産（償却資産）額"/>
        <xdr:cNvSpPr txBox="1"/>
      </xdr:nvSpPr>
      <xdr:spPr>
        <a:xfrm>
          <a:off x="8405205" y="104600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30947</xdr:rowOff>
    </xdr:from>
    <xdr:ext cx="599010" cy="259045"/>
    <xdr:sp macro="" textlink="">
      <xdr:nvSpPr>
        <xdr:cNvPr id="238" name="n_3aveValue【橋りょう・トンネル】&#10;一人当たり有形固定資産（償却資産）額"/>
        <xdr:cNvSpPr txBox="1"/>
      </xdr:nvSpPr>
      <xdr:spPr>
        <a:xfrm>
          <a:off x="7561795" y="10489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124341</xdr:rowOff>
    </xdr:from>
    <xdr:ext cx="599010" cy="259045"/>
    <xdr:sp macro="" textlink="">
      <xdr:nvSpPr>
        <xdr:cNvPr id="239" name="n_1mainValue【橋りょう・トンネル】&#10;一人当たり有形固定資産（償却資産）額"/>
        <xdr:cNvSpPr txBox="1"/>
      </xdr:nvSpPr>
      <xdr:spPr>
        <a:xfrm>
          <a:off x="9327095" y="10925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124829</xdr:rowOff>
    </xdr:from>
    <xdr:ext cx="599010" cy="259045"/>
    <xdr:sp macro="" textlink="">
      <xdr:nvSpPr>
        <xdr:cNvPr id="240" name="n_2mainValue【橋りょう・トンネル】&#10;一人当たり有形固定資産（償却資産）額"/>
        <xdr:cNvSpPr txBox="1"/>
      </xdr:nvSpPr>
      <xdr:spPr>
        <a:xfrm>
          <a:off x="8450795" y="10926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131380</xdr:rowOff>
    </xdr:from>
    <xdr:ext cx="599010" cy="259045"/>
    <xdr:sp macro="" textlink="">
      <xdr:nvSpPr>
        <xdr:cNvPr id="241" name="n_3mainValue【橋りょう・トンネル】&#10;一人当たり有形固定資産（償却資産）額"/>
        <xdr:cNvSpPr txBox="1"/>
      </xdr:nvSpPr>
      <xdr:spPr>
        <a:xfrm>
          <a:off x="7561795" y="10932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2" name="正方形/長方形 24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3" name="正方形/長方形 24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4" name="正方形/長方形 24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5" name="正方形/長方形 24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6" name="正方形/長方形 24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7" name="正方形/長方形 24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8" name="正方形/長方形 24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9" name="正方形/長方形 24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0" name="テキスト ボックス 24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1" name="直線コネクタ 25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2" name="テキスト ボックス 25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3" name="直線コネクタ 25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4" name="テキスト ボックス 25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5" name="直線コネクタ 25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6" name="テキスト ボックス 25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7" name="直線コネクタ 25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8" name="テキスト ボックス 25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9" name="直線コネクタ 25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0" name="テキスト ボックス 25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1" name="直線コネクタ 26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2" name="テキスト ボックス 26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3" name="直線コネクタ 26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4" name="テキスト ボックス 26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102870</xdr:rowOff>
    </xdr:to>
    <xdr:cxnSp macro="">
      <xdr:nvCxnSpPr>
        <xdr:cNvPr id="266" name="直線コネクタ 265"/>
        <xdr:cNvCxnSpPr/>
      </xdr:nvCxnSpPr>
      <xdr:spPr>
        <a:xfrm flipV="1">
          <a:off x="4634865" y="1333500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106697</xdr:rowOff>
    </xdr:from>
    <xdr:ext cx="405111" cy="259045"/>
    <xdr:sp macro="" textlink="">
      <xdr:nvSpPr>
        <xdr:cNvPr id="267" name="【公営住宅】&#10;有形固定資産減価償却率最小値テキスト"/>
        <xdr:cNvSpPr txBox="1"/>
      </xdr:nvSpPr>
      <xdr:spPr>
        <a:xfrm>
          <a:off x="4673600" y="1485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102870</xdr:rowOff>
    </xdr:from>
    <xdr:to>
      <xdr:col>24</xdr:col>
      <xdr:colOff>152400</xdr:colOff>
      <xdr:row>86</xdr:row>
      <xdr:rowOff>102870</xdr:rowOff>
    </xdr:to>
    <xdr:cxnSp macro="">
      <xdr:nvCxnSpPr>
        <xdr:cNvPr id="268" name="直線コネクタ 267"/>
        <xdr:cNvCxnSpPr/>
      </xdr:nvCxnSpPr>
      <xdr:spPr>
        <a:xfrm>
          <a:off x="4546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69"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70" name="直線コネクタ 269"/>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15891</xdr:rowOff>
    </xdr:from>
    <xdr:ext cx="405111" cy="259045"/>
    <xdr:sp macro="" textlink="">
      <xdr:nvSpPr>
        <xdr:cNvPr id="271" name="【公営住宅】&#10;有形固定資産減価償却率平均値テキスト"/>
        <xdr:cNvSpPr txBox="1"/>
      </xdr:nvSpPr>
      <xdr:spPr>
        <a:xfrm>
          <a:off x="4673600" y="139033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164464</xdr:rowOff>
    </xdr:from>
    <xdr:to>
      <xdr:col>24</xdr:col>
      <xdr:colOff>114300</xdr:colOff>
      <xdr:row>82</xdr:row>
      <xdr:rowOff>94614</xdr:rowOff>
    </xdr:to>
    <xdr:sp macro="" textlink="">
      <xdr:nvSpPr>
        <xdr:cNvPr id="272" name="フローチャート: 判断 271"/>
        <xdr:cNvSpPr/>
      </xdr:nvSpPr>
      <xdr:spPr>
        <a:xfrm>
          <a:off x="45847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19686</xdr:rowOff>
    </xdr:from>
    <xdr:to>
      <xdr:col>20</xdr:col>
      <xdr:colOff>38100</xdr:colOff>
      <xdr:row>82</xdr:row>
      <xdr:rowOff>121286</xdr:rowOff>
    </xdr:to>
    <xdr:sp macro="" textlink="">
      <xdr:nvSpPr>
        <xdr:cNvPr id="273" name="フローチャート: 判断 272"/>
        <xdr:cNvSpPr/>
      </xdr:nvSpPr>
      <xdr:spPr>
        <a:xfrm>
          <a:off x="3746500" y="1407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59689</xdr:rowOff>
    </xdr:from>
    <xdr:to>
      <xdr:col>15</xdr:col>
      <xdr:colOff>101600</xdr:colOff>
      <xdr:row>82</xdr:row>
      <xdr:rowOff>161289</xdr:rowOff>
    </xdr:to>
    <xdr:sp macro="" textlink="">
      <xdr:nvSpPr>
        <xdr:cNvPr id="274" name="フローチャート: 判断 273"/>
        <xdr:cNvSpPr/>
      </xdr:nvSpPr>
      <xdr:spPr>
        <a:xfrm>
          <a:off x="2857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73025</xdr:rowOff>
    </xdr:from>
    <xdr:to>
      <xdr:col>10</xdr:col>
      <xdr:colOff>165100</xdr:colOff>
      <xdr:row>83</xdr:row>
      <xdr:rowOff>3175</xdr:rowOff>
    </xdr:to>
    <xdr:sp macro="" textlink="">
      <xdr:nvSpPr>
        <xdr:cNvPr id="275" name="フローチャート: 判断 274"/>
        <xdr:cNvSpPr/>
      </xdr:nvSpPr>
      <xdr:spPr>
        <a:xfrm>
          <a:off x="1968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6" name="テキスト ボックス 27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7" name="テキスト ボックス 27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8" name="テキスト ボックス 27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9" name="テキスト ボックス 27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0" name="テキスト ボックス 27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99695</xdr:rowOff>
    </xdr:from>
    <xdr:to>
      <xdr:col>24</xdr:col>
      <xdr:colOff>114300</xdr:colOff>
      <xdr:row>83</xdr:row>
      <xdr:rowOff>29845</xdr:rowOff>
    </xdr:to>
    <xdr:sp macro="" textlink="">
      <xdr:nvSpPr>
        <xdr:cNvPr id="281" name="楕円 280"/>
        <xdr:cNvSpPr/>
      </xdr:nvSpPr>
      <xdr:spPr>
        <a:xfrm>
          <a:off x="4584700" y="1415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78122</xdr:rowOff>
    </xdr:from>
    <xdr:ext cx="405111" cy="259045"/>
    <xdr:sp macro="" textlink="">
      <xdr:nvSpPr>
        <xdr:cNvPr id="282" name="【公営住宅】&#10;有形固定資産減価償却率該当値テキスト"/>
        <xdr:cNvSpPr txBox="1"/>
      </xdr:nvSpPr>
      <xdr:spPr>
        <a:xfrm>
          <a:off x="4673600" y="1413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133986</xdr:rowOff>
    </xdr:from>
    <xdr:to>
      <xdr:col>20</xdr:col>
      <xdr:colOff>38100</xdr:colOff>
      <xdr:row>83</xdr:row>
      <xdr:rowOff>64136</xdr:rowOff>
    </xdr:to>
    <xdr:sp macro="" textlink="">
      <xdr:nvSpPr>
        <xdr:cNvPr id="283" name="楕円 282"/>
        <xdr:cNvSpPr/>
      </xdr:nvSpPr>
      <xdr:spPr>
        <a:xfrm>
          <a:off x="3746500" y="1419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150495</xdr:rowOff>
    </xdr:from>
    <xdr:to>
      <xdr:col>24</xdr:col>
      <xdr:colOff>63500</xdr:colOff>
      <xdr:row>83</xdr:row>
      <xdr:rowOff>13336</xdr:rowOff>
    </xdr:to>
    <xdr:cxnSp macro="">
      <xdr:nvCxnSpPr>
        <xdr:cNvPr id="284" name="直線コネクタ 283"/>
        <xdr:cNvCxnSpPr/>
      </xdr:nvCxnSpPr>
      <xdr:spPr>
        <a:xfrm flipV="1">
          <a:off x="3797300" y="14209395"/>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15875</xdr:rowOff>
    </xdr:from>
    <xdr:to>
      <xdr:col>15</xdr:col>
      <xdr:colOff>101600</xdr:colOff>
      <xdr:row>83</xdr:row>
      <xdr:rowOff>117475</xdr:rowOff>
    </xdr:to>
    <xdr:sp macro="" textlink="">
      <xdr:nvSpPr>
        <xdr:cNvPr id="285" name="楕円 284"/>
        <xdr:cNvSpPr/>
      </xdr:nvSpPr>
      <xdr:spPr>
        <a:xfrm>
          <a:off x="2857500" y="1424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13336</xdr:rowOff>
    </xdr:from>
    <xdr:to>
      <xdr:col>19</xdr:col>
      <xdr:colOff>177800</xdr:colOff>
      <xdr:row>83</xdr:row>
      <xdr:rowOff>66675</xdr:rowOff>
    </xdr:to>
    <xdr:cxnSp macro="">
      <xdr:nvCxnSpPr>
        <xdr:cNvPr id="286" name="直線コネクタ 285"/>
        <xdr:cNvCxnSpPr/>
      </xdr:nvCxnSpPr>
      <xdr:spPr>
        <a:xfrm flipV="1">
          <a:off x="2908300" y="14243686"/>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84455</xdr:rowOff>
    </xdr:from>
    <xdr:to>
      <xdr:col>10</xdr:col>
      <xdr:colOff>165100</xdr:colOff>
      <xdr:row>84</xdr:row>
      <xdr:rowOff>14605</xdr:rowOff>
    </xdr:to>
    <xdr:sp macro="" textlink="">
      <xdr:nvSpPr>
        <xdr:cNvPr id="287" name="楕円 286"/>
        <xdr:cNvSpPr/>
      </xdr:nvSpPr>
      <xdr:spPr>
        <a:xfrm>
          <a:off x="1968500" y="1431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66675</xdr:rowOff>
    </xdr:from>
    <xdr:to>
      <xdr:col>15</xdr:col>
      <xdr:colOff>50800</xdr:colOff>
      <xdr:row>83</xdr:row>
      <xdr:rowOff>135255</xdr:rowOff>
    </xdr:to>
    <xdr:cxnSp macro="">
      <xdr:nvCxnSpPr>
        <xdr:cNvPr id="288" name="直線コネクタ 287"/>
        <xdr:cNvCxnSpPr/>
      </xdr:nvCxnSpPr>
      <xdr:spPr>
        <a:xfrm flipV="1">
          <a:off x="2019300" y="14297025"/>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137813</xdr:rowOff>
    </xdr:from>
    <xdr:ext cx="405111" cy="259045"/>
    <xdr:sp macro="" textlink="">
      <xdr:nvSpPr>
        <xdr:cNvPr id="289" name="n_1aveValue【公営住宅】&#10;有形固定資産減価償却率"/>
        <xdr:cNvSpPr txBox="1"/>
      </xdr:nvSpPr>
      <xdr:spPr>
        <a:xfrm>
          <a:off x="3582044" y="1385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6366</xdr:rowOff>
    </xdr:from>
    <xdr:ext cx="405111" cy="259045"/>
    <xdr:sp macro="" textlink="">
      <xdr:nvSpPr>
        <xdr:cNvPr id="290" name="n_2aveValue【公営住宅】&#10;有形固定資産減価償却率"/>
        <xdr:cNvSpPr txBox="1"/>
      </xdr:nvSpPr>
      <xdr:spPr>
        <a:xfrm>
          <a:off x="2705744" y="1389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19702</xdr:rowOff>
    </xdr:from>
    <xdr:ext cx="405111" cy="259045"/>
    <xdr:sp macro="" textlink="">
      <xdr:nvSpPr>
        <xdr:cNvPr id="291" name="n_3aveValue【公営住宅】&#10;有形固定資産減価償却率"/>
        <xdr:cNvSpPr txBox="1"/>
      </xdr:nvSpPr>
      <xdr:spPr>
        <a:xfrm>
          <a:off x="1816744" y="1390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55263</xdr:rowOff>
    </xdr:from>
    <xdr:ext cx="405111" cy="259045"/>
    <xdr:sp macro="" textlink="">
      <xdr:nvSpPr>
        <xdr:cNvPr id="292" name="n_1mainValue【公営住宅】&#10;有形固定資産減価償却率"/>
        <xdr:cNvSpPr txBox="1"/>
      </xdr:nvSpPr>
      <xdr:spPr>
        <a:xfrm>
          <a:off x="3582044" y="14285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108602</xdr:rowOff>
    </xdr:from>
    <xdr:ext cx="405111" cy="259045"/>
    <xdr:sp macro="" textlink="">
      <xdr:nvSpPr>
        <xdr:cNvPr id="293" name="n_2mainValue【公営住宅】&#10;有形固定資産減価償却率"/>
        <xdr:cNvSpPr txBox="1"/>
      </xdr:nvSpPr>
      <xdr:spPr>
        <a:xfrm>
          <a:off x="2705744" y="1433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5732</xdr:rowOff>
    </xdr:from>
    <xdr:ext cx="405111" cy="259045"/>
    <xdr:sp macro="" textlink="">
      <xdr:nvSpPr>
        <xdr:cNvPr id="294" name="n_3mainValue【公営住宅】&#10;有形固定資産減価償却率"/>
        <xdr:cNvSpPr txBox="1"/>
      </xdr:nvSpPr>
      <xdr:spPr>
        <a:xfrm>
          <a:off x="1816744" y="1440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5" name="正方形/長方形 29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6" name="正方形/長方形 29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7" name="正方形/長方形 29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8" name="正方形/長方形 29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9" name="正方形/長方形 29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0" name="正方形/長方形 29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1" name="正方形/長方形 30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2" name="正方形/長方形 30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3" name="テキスト ボックス 30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4" name="直線コネクタ 30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5" name="直線コネクタ 30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6" name="テキスト ボックス 30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7" name="直線コネクタ 30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308" name="テキスト ボックス 307"/>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9" name="直線コネクタ 30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10" name="テキスト ボックス 309"/>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1" name="直線コネクタ 31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12" name="テキスト ボックス 311"/>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3" name="直線コネクタ 31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14" name="テキスト ボックス 313"/>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5" name="直線コネクタ 31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6" name="テキスト ボックス 315"/>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35089</xdr:rowOff>
    </xdr:from>
    <xdr:to>
      <xdr:col>54</xdr:col>
      <xdr:colOff>189865</xdr:colOff>
      <xdr:row>86</xdr:row>
      <xdr:rowOff>109728</xdr:rowOff>
    </xdr:to>
    <xdr:cxnSp macro="">
      <xdr:nvCxnSpPr>
        <xdr:cNvPr id="318" name="直線コネクタ 317"/>
        <xdr:cNvCxnSpPr/>
      </xdr:nvCxnSpPr>
      <xdr:spPr>
        <a:xfrm flipV="1">
          <a:off x="10476865" y="13408189"/>
          <a:ext cx="0" cy="1446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113555</xdr:rowOff>
    </xdr:from>
    <xdr:ext cx="469744" cy="259045"/>
    <xdr:sp macro="" textlink="">
      <xdr:nvSpPr>
        <xdr:cNvPr id="319" name="【公営住宅】&#10;一人当たり面積最小値テキスト"/>
        <xdr:cNvSpPr txBox="1"/>
      </xdr:nvSpPr>
      <xdr:spPr>
        <a:xfrm>
          <a:off x="105156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109728</xdr:rowOff>
    </xdr:from>
    <xdr:to>
      <xdr:col>55</xdr:col>
      <xdr:colOff>88900</xdr:colOff>
      <xdr:row>86</xdr:row>
      <xdr:rowOff>109728</xdr:rowOff>
    </xdr:to>
    <xdr:cxnSp macro="">
      <xdr:nvCxnSpPr>
        <xdr:cNvPr id="320" name="直線コネクタ 319"/>
        <xdr:cNvCxnSpPr/>
      </xdr:nvCxnSpPr>
      <xdr:spPr>
        <a:xfrm>
          <a:off x="10388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153216</xdr:rowOff>
    </xdr:from>
    <xdr:ext cx="534377" cy="259045"/>
    <xdr:sp macro="" textlink="">
      <xdr:nvSpPr>
        <xdr:cNvPr id="321" name="【公営住宅】&#10;一人当たり面積最大値テキスト"/>
        <xdr:cNvSpPr txBox="1"/>
      </xdr:nvSpPr>
      <xdr:spPr>
        <a:xfrm>
          <a:off x="10515600" y="1318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35089</xdr:rowOff>
    </xdr:from>
    <xdr:to>
      <xdr:col>55</xdr:col>
      <xdr:colOff>88900</xdr:colOff>
      <xdr:row>78</xdr:row>
      <xdr:rowOff>35089</xdr:rowOff>
    </xdr:to>
    <xdr:cxnSp macro="">
      <xdr:nvCxnSpPr>
        <xdr:cNvPr id="322" name="直線コネクタ 321"/>
        <xdr:cNvCxnSpPr/>
      </xdr:nvCxnSpPr>
      <xdr:spPr>
        <a:xfrm>
          <a:off x="10388600" y="13408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43146</xdr:rowOff>
    </xdr:from>
    <xdr:ext cx="469744" cy="259045"/>
    <xdr:sp macro="" textlink="">
      <xdr:nvSpPr>
        <xdr:cNvPr id="323" name="【公営住宅】&#10;一人当たり面積平均値テキスト"/>
        <xdr:cNvSpPr txBox="1"/>
      </xdr:nvSpPr>
      <xdr:spPr>
        <a:xfrm>
          <a:off x="10515600" y="146163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64719</xdr:rowOff>
    </xdr:from>
    <xdr:to>
      <xdr:col>55</xdr:col>
      <xdr:colOff>50800</xdr:colOff>
      <xdr:row>85</xdr:row>
      <xdr:rowOff>166319</xdr:rowOff>
    </xdr:to>
    <xdr:sp macro="" textlink="">
      <xdr:nvSpPr>
        <xdr:cNvPr id="324" name="フローチャート: 判断 323"/>
        <xdr:cNvSpPr/>
      </xdr:nvSpPr>
      <xdr:spPr>
        <a:xfrm>
          <a:off x="10426700" y="1463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61404</xdr:rowOff>
    </xdr:from>
    <xdr:to>
      <xdr:col>50</xdr:col>
      <xdr:colOff>165100</xdr:colOff>
      <xdr:row>85</xdr:row>
      <xdr:rowOff>163004</xdr:rowOff>
    </xdr:to>
    <xdr:sp macro="" textlink="">
      <xdr:nvSpPr>
        <xdr:cNvPr id="325" name="フローチャート: 判断 324"/>
        <xdr:cNvSpPr/>
      </xdr:nvSpPr>
      <xdr:spPr>
        <a:xfrm>
          <a:off x="9588500" y="1463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63728</xdr:rowOff>
    </xdr:from>
    <xdr:to>
      <xdr:col>46</xdr:col>
      <xdr:colOff>38100</xdr:colOff>
      <xdr:row>85</xdr:row>
      <xdr:rowOff>165328</xdr:rowOff>
    </xdr:to>
    <xdr:sp macro="" textlink="">
      <xdr:nvSpPr>
        <xdr:cNvPr id="326" name="フローチャート: 判断 325"/>
        <xdr:cNvSpPr/>
      </xdr:nvSpPr>
      <xdr:spPr>
        <a:xfrm>
          <a:off x="8699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97028</xdr:rowOff>
    </xdr:from>
    <xdr:to>
      <xdr:col>41</xdr:col>
      <xdr:colOff>101600</xdr:colOff>
      <xdr:row>86</xdr:row>
      <xdr:rowOff>27178</xdr:rowOff>
    </xdr:to>
    <xdr:sp macro="" textlink="">
      <xdr:nvSpPr>
        <xdr:cNvPr id="327" name="フローチャート: 判断 326"/>
        <xdr:cNvSpPr/>
      </xdr:nvSpPr>
      <xdr:spPr>
        <a:xfrm>
          <a:off x="7810500" y="1467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8" name="テキスト ボックス 32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9" name="テキスト ボックス 32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0" name="テキスト ボックス 32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1" name="テキスト ボックス 33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2" name="テキスト ボックス 33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130975</xdr:rowOff>
    </xdr:from>
    <xdr:to>
      <xdr:col>55</xdr:col>
      <xdr:colOff>50800</xdr:colOff>
      <xdr:row>85</xdr:row>
      <xdr:rowOff>61125</xdr:rowOff>
    </xdr:to>
    <xdr:sp macro="" textlink="">
      <xdr:nvSpPr>
        <xdr:cNvPr id="333" name="楕円 332"/>
        <xdr:cNvSpPr/>
      </xdr:nvSpPr>
      <xdr:spPr>
        <a:xfrm>
          <a:off x="10426700" y="1453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153852</xdr:rowOff>
    </xdr:from>
    <xdr:ext cx="469744" cy="259045"/>
    <xdr:sp macro="" textlink="">
      <xdr:nvSpPr>
        <xdr:cNvPr id="334" name="【公営住宅】&#10;一人当たり面積該当値テキスト"/>
        <xdr:cNvSpPr txBox="1"/>
      </xdr:nvSpPr>
      <xdr:spPr>
        <a:xfrm>
          <a:off x="10515600" y="14384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125946</xdr:rowOff>
    </xdr:from>
    <xdr:to>
      <xdr:col>50</xdr:col>
      <xdr:colOff>165100</xdr:colOff>
      <xdr:row>85</xdr:row>
      <xdr:rowOff>56096</xdr:rowOff>
    </xdr:to>
    <xdr:sp macro="" textlink="">
      <xdr:nvSpPr>
        <xdr:cNvPr id="335" name="楕円 334"/>
        <xdr:cNvSpPr/>
      </xdr:nvSpPr>
      <xdr:spPr>
        <a:xfrm>
          <a:off x="9588500" y="1452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5296</xdr:rowOff>
    </xdr:from>
    <xdr:to>
      <xdr:col>55</xdr:col>
      <xdr:colOff>0</xdr:colOff>
      <xdr:row>85</xdr:row>
      <xdr:rowOff>10325</xdr:rowOff>
    </xdr:to>
    <xdr:cxnSp macro="">
      <xdr:nvCxnSpPr>
        <xdr:cNvPr id="336" name="直線コネクタ 335"/>
        <xdr:cNvCxnSpPr/>
      </xdr:nvCxnSpPr>
      <xdr:spPr>
        <a:xfrm>
          <a:off x="9639300" y="14578546"/>
          <a:ext cx="8382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155054</xdr:rowOff>
    </xdr:from>
    <xdr:to>
      <xdr:col>46</xdr:col>
      <xdr:colOff>38100</xdr:colOff>
      <xdr:row>85</xdr:row>
      <xdr:rowOff>85204</xdr:rowOff>
    </xdr:to>
    <xdr:sp macro="" textlink="">
      <xdr:nvSpPr>
        <xdr:cNvPr id="337" name="楕円 336"/>
        <xdr:cNvSpPr/>
      </xdr:nvSpPr>
      <xdr:spPr>
        <a:xfrm>
          <a:off x="8699500" y="1455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5296</xdr:rowOff>
    </xdr:from>
    <xdr:to>
      <xdr:col>50</xdr:col>
      <xdr:colOff>114300</xdr:colOff>
      <xdr:row>85</xdr:row>
      <xdr:rowOff>34404</xdr:rowOff>
    </xdr:to>
    <xdr:cxnSp macro="">
      <xdr:nvCxnSpPr>
        <xdr:cNvPr id="338" name="直線コネクタ 337"/>
        <xdr:cNvCxnSpPr/>
      </xdr:nvCxnSpPr>
      <xdr:spPr>
        <a:xfrm flipV="1">
          <a:off x="8750300" y="14578546"/>
          <a:ext cx="889000" cy="29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148501</xdr:rowOff>
    </xdr:from>
    <xdr:to>
      <xdr:col>41</xdr:col>
      <xdr:colOff>101600</xdr:colOff>
      <xdr:row>85</xdr:row>
      <xdr:rowOff>78651</xdr:rowOff>
    </xdr:to>
    <xdr:sp macro="" textlink="">
      <xdr:nvSpPr>
        <xdr:cNvPr id="339" name="楕円 338"/>
        <xdr:cNvSpPr/>
      </xdr:nvSpPr>
      <xdr:spPr>
        <a:xfrm>
          <a:off x="7810500" y="14550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27851</xdr:rowOff>
    </xdr:from>
    <xdr:to>
      <xdr:col>45</xdr:col>
      <xdr:colOff>177800</xdr:colOff>
      <xdr:row>85</xdr:row>
      <xdr:rowOff>34404</xdr:rowOff>
    </xdr:to>
    <xdr:cxnSp macro="">
      <xdr:nvCxnSpPr>
        <xdr:cNvPr id="340" name="直線コネクタ 339"/>
        <xdr:cNvCxnSpPr/>
      </xdr:nvCxnSpPr>
      <xdr:spPr>
        <a:xfrm>
          <a:off x="7861300" y="14601101"/>
          <a:ext cx="889000" cy="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154131</xdr:rowOff>
    </xdr:from>
    <xdr:ext cx="469744" cy="259045"/>
    <xdr:sp macro="" textlink="">
      <xdr:nvSpPr>
        <xdr:cNvPr id="341" name="n_1aveValue【公営住宅】&#10;一人当たり面積"/>
        <xdr:cNvSpPr txBox="1"/>
      </xdr:nvSpPr>
      <xdr:spPr>
        <a:xfrm>
          <a:off x="9391727" y="14727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156455</xdr:rowOff>
    </xdr:from>
    <xdr:ext cx="469744" cy="259045"/>
    <xdr:sp macro="" textlink="">
      <xdr:nvSpPr>
        <xdr:cNvPr id="342" name="n_2aveValue【公営住宅】&#10;一人当たり面積"/>
        <xdr:cNvSpPr txBox="1"/>
      </xdr:nvSpPr>
      <xdr:spPr>
        <a:xfrm>
          <a:off x="8515427" y="14729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18305</xdr:rowOff>
    </xdr:from>
    <xdr:ext cx="469744" cy="259045"/>
    <xdr:sp macro="" textlink="">
      <xdr:nvSpPr>
        <xdr:cNvPr id="343" name="n_3aveValue【公営住宅】&#10;一人当たり面積"/>
        <xdr:cNvSpPr txBox="1"/>
      </xdr:nvSpPr>
      <xdr:spPr>
        <a:xfrm>
          <a:off x="7626427" y="1476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72623</xdr:rowOff>
    </xdr:from>
    <xdr:ext cx="469744" cy="259045"/>
    <xdr:sp macro="" textlink="">
      <xdr:nvSpPr>
        <xdr:cNvPr id="344" name="n_1mainValue【公営住宅】&#10;一人当たり面積"/>
        <xdr:cNvSpPr txBox="1"/>
      </xdr:nvSpPr>
      <xdr:spPr>
        <a:xfrm>
          <a:off x="9391727" y="14302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101731</xdr:rowOff>
    </xdr:from>
    <xdr:ext cx="469744" cy="259045"/>
    <xdr:sp macro="" textlink="">
      <xdr:nvSpPr>
        <xdr:cNvPr id="345" name="n_2mainValue【公営住宅】&#10;一人当たり面積"/>
        <xdr:cNvSpPr txBox="1"/>
      </xdr:nvSpPr>
      <xdr:spPr>
        <a:xfrm>
          <a:off x="8515427" y="14332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95178</xdr:rowOff>
    </xdr:from>
    <xdr:ext cx="469744" cy="259045"/>
    <xdr:sp macro="" textlink="">
      <xdr:nvSpPr>
        <xdr:cNvPr id="346" name="n_3mainValue【公営住宅】&#10;一人当たり面積"/>
        <xdr:cNvSpPr txBox="1"/>
      </xdr:nvSpPr>
      <xdr:spPr>
        <a:xfrm>
          <a:off x="7626427" y="14325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7" name="正方形/長方形 34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8" name="正方形/長方形 34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9" name="正方形/長方形 34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0" name="正方形/長方形 34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1" name="正方形/長方形 35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2" name="正方形/長方形 35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3" name="正方形/長方形 35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4" name="正方形/長方形 35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5" name="正方形/長方形 35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6" name="正方形/長方形 35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7" name="正方形/長方形 35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8" name="正方形/長方形 35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9" name="正方形/長方形 35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0" name="正方形/長方形 35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1" name="正方形/長方形 36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2" name="正方形/長方形 36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3" name="正方形/長方形 36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4" name="正方形/長方形 36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5" name="正方形/長方形 36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6" name="正方形/長方形 36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7" name="正方形/長方形 36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8" name="正方形/長方形 36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9" name="正方形/長方形 36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0" name="正方形/長方形 36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1" name="テキスト ボックス 37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2" name="直線コネクタ 37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3" name="直線コネクタ 37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4" name="テキスト ボックス 373"/>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5" name="直線コネクタ 37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6" name="テキスト ボックス 37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7" name="直線コネクタ 37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78" name="テキスト ボックス 37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79" name="直線コネクタ 37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0" name="テキスト ボックス 37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1" name="直線コネクタ 38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2" name="テキスト ボックス 38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3" name="直線コネクタ 38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4" name="テキスト ボックス 383"/>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5" name="直線コネクタ 38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6" name="テキスト ボックス 38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25581</xdr:rowOff>
    </xdr:to>
    <xdr:cxnSp macro="">
      <xdr:nvCxnSpPr>
        <xdr:cNvPr id="388" name="直線コネクタ 387"/>
        <xdr:cNvCxnSpPr/>
      </xdr:nvCxnSpPr>
      <xdr:spPr>
        <a:xfrm flipV="1">
          <a:off x="16318864" y="5660572"/>
          <a:ext cx="0" cy="1565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29408</xdr:rowOff>
    </xdr:from>
    <xdr:ext cx="340478" cy="259045"/>
    <xdr:sp macro="" textlink="">
      <xdr:nvSpPr>
        <xdr:cNvPr id="389" name="【認定こども園・幼稚園・保育所】&#10;有形固定資産減価償却率最小値テキスト"/>
        <xdr:cNvSpPr txBox="1"/>
      </xdr:nvSpPr>
      <xdr:spPr>
        <a:xfrm>
          <a:off x="16357600" y="72303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25581</xdr:rowOff>
    </xdr:from>
    <xdr:to>
      <xdr:col>86</xdr:col>
      <xdr:colOff>25400</xdr:colOff>
      <xdr:row>42</xdr:row>
      <xdr:rowOff>25581</xdr:rowOff>
    </xdr:to>
    <xdr:cxnSp macro="">
      <xdr:nvCxnSpPr>
        <xdr:cNvPr id="390" name="直線コネクタ 389"/>
        <xdr:cNvCxnSpPr/>
      </xdr:nvCxnSpPr>
      <xdr:spPr>
        <a:xfrm>
          <a:off x="16230600" y="7226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91"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92" name="直線コネクタ 391"/>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162214</xdr:rowOff>
    </xdr:from>
    <xdr:ext cx="405111" cy="259045"/>
    <xdr:sp macro="" textlink="">
      <xdr:nvSpPr>
        <xdr:cNvPr id="393" name="【認定こども園・幼稚園・保育所】&#10;有形固定資産減価償却率平均値テキスト"/>
        <xdr:cNvSpPr txBox="1"/>
      </xdr:nvSpPr>
      <xdr:spPr>
        <a:xfrm>
          <a:off x="16357600" y="63344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12337</xdr:rowOff>
    </xdr:from>
    <xdr:to>
      <xdr:col>85</xdr:col>
      <xdr:colOff>177800</xdr:colOff>
      <xdr:row>37</xdr:row>
      <xdr:rowOff>113937</xdr:rowOff>
    </xdr:to>
    <xdr:sp macro="" textlink="">
      <xdr:nvSpPr>
        <xdr:cNvPr id="394" name="フローチャート: 判断 393"/>
        <xdr:cNvSpPr/>
      </xdr:nvSpPr>
      <xdr:spPr>
        <a:xfrm>
          <a:off x="16268700" y="635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7439</xdr:rowOff>
    </xdr:from>
    <xdr:to>
      <xdr:col>81</xdr:col>
      <xdr:colOff>101600</xdr:colOff>
      <xdr:row>37</xdr:row>
      <xdr:rowOff>109039</xdr:rowOff>
    </xdr:to>
    <xdr:sp macro="" textlink="">
      <xdr:nvSpPr>
        <xdr:cNvPr id="395" name="フローチャート: 判断 394"/>
        <xdr:cNvSpPr/>
      </xdr:nvSpPr>
      <xdr:spPr>
        <a:xfrm>
          <a:off x="15430500"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131536</xdr:rowOff>
    </xdr:from>
    <xdr:to>
      <xdr:col>76</xdr:col>
      <xdr:colOff>165100</xdr:colOff>
      <xdr:row>37</xdr:row>
      <xdr:rowOff>61686</xdr:rowOff>
    </xdr:to>
    <xdr:sp macro="" textlink="">
      <xdr:nvSpPr>
        <xdr:cNvPr id="396" name="フローチャート: 判断 395"/>
        <xdr:cNvSpPr/>
      </xdr:nvSpPr>
      <xdr:spPr>
        <a:xfrm>
          <a:off x="14541500" y="630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159294</xdr:rowOff>
    </xdr:from>
    <xdr:to>
      <xdr:col>72</xdr:col>
      <xdr:colOff>38100</xdr:colOff>
      <xdr:row>37</xdr:row>
      <xdr:rowOff>89444</xdr:rowOff>
    </xdr:to>
    <xdr:sp macro="" textlink="">
      <xdr:nvSpPr>
        <xdr:cNvPr id="397" name="フローチャート: 判断 396"/>
        <xdr:cNvSpPr/>
      </xdr:nvSpPr>
      <xdr:spPr>
        <a:xfrm>
          <a:off x="13652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8" name="テキスト ボックス 39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9" name="テキスト ボックス 39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0" name="テキスト ボックス 39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1" name="テキスト ボックス 40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2" name="テキスト ボックス 40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40</xdr:row>
      <xdr:rowOff>116840</xdr:rowOff>
    </xdr:from>
    <xdr:to>
      <xdr:col>76</xdr:col>
      <xdr:colOff>165100</xdr:colOff>
      <xdr:row>41</xdr:row>
      <xdr:rowOff>46990</xdr:rowOff>
    </xdr:to>
    <xdr:sp macro="" textlink="">
      <xdr:nvSpPr>
        <xdr:cNvPr id="403" name="楕円 402"/>
        <xdr:cNvSpPr/>
      </xdr:nvSpPr>
      <xdr:spPr>
        <a:xfrm>
          <a:off x="14541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40</xdr:row>
      <xdr:rowOff>141333</xdr:rowOff>
    </xdr:from>
    <xdr:to>
      <xdr:col>72</xdr:col>
      <xdr:colOff>38100</xdr:colOff>
      <xdr:row>41</xdr:row>
      <xdr:rowOff>71483</xdr:rowOff>
    </xdr:to>
    <xdr:sp macro="" textlink="">
      <xdr:nvSpPr>
        <xdr:cNvPr id="404" name="楕円 403"/>
        <xdr:cNvSpPr/>
      </xdr:nvSpPr>
      <xdr:spPr>
        <a:xfrm>
          <a:off x="13652500" y="699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167640</xdr:rowOff>
    </xdr:from>
    <xdr:to>
      <xdr:col>76</xdr:col>
      <xdr:colOff>114300</xdr:colOff>
      <xdr:row>41</xdr:row>
      <xdr:rowOff>20683</xdr:rowOff>
    </xdr:to>
    <xdr:cxnSp macro="">
      <xdr:nvCxnSpPr>
        <xdr:cNvPr id="405" name="直線コネクタ 404"/>
        <xdr:cNvCxnSpPr/>
      </xdr:nvCxnSpPr>
      <xdr:spPr>
        <a:xfrm flipV="1">
          <a:off x="13703300" y="7025640"/>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125566</xdr:rowOff>
    </xdr:from>
    <xdr:ext cx="405111" cy="259045"/>
    <xdr:sp macro="" textlink="">
      <xdr:nvSpPr>
        <xdr:cNvPr id="406" name="n_1aveValue【認定こども園・幼稚園・保育所】&#10;有形固定資産減価償却率"/>
        <xdr:cNvSpPr txBox="1"/>
      </xdr:nvSpPr>
      <xdr:spPr>
        <a:xfrm>
          <a:off x="15266044" y="6126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78213</xdr:rowOff>
    </xdr:from>
    <xdr:ext cx="405111" cy="259045"/>
    <xdr:sp macro="" textlink="">
      <xdr:nvSpPr>
        <xdr:cNvPr id="407" name="n_2aveValue【認定こども園・幼稚園・保育所】&#10;有形固定資産減価償却率"/>
        <xdr:cNvSpPr txBox="1"/>
      </xdr:nvSpPr>
      <xdr:spPr>
        <a:xfrm>
          <a:off x="14389744" y="607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105971</xdr:rowOff>
    </xdr:from>
    <xdr:ext cx="405111" cy="259045"/>
    <xdr:sp macro="" textlink="">
      <xdr:nvSpPr>
        <xdr:cNvPr id="408" name="n_3aveValue【認定こども園・幼稚園・保育所】&#10;有形固定資産減価償却率"/>
        <xdr:cNvSpPr txBox="1"/>
      </xdr:nvSpPr>
      <xdr:spPr>
        <a:xfrm>
          <a:off x="135007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38117</xdr:rowOff>
    </xdr:from>
    <xdr:ext cx="405111" cy="259045"/>
    <xdr:sp macro="" textlink="">
      <xdr:nvSpPr>
        <xdr:cNvPr id="409" name="n_2mainValue【認定こども園・幼稚園・保育所】&#10;有形固定資産減価償却率"/>
        <xdr:cNvSpPr txBox="1"/>
      </xdr:nvSpPr>
      <xdr:spPr>
        <a:xfrm>
          <a:off x="14389744" y="706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62610</xdr:rowOff>
    </xdr:from>
    <xdr:ext cx="405111" cy="259045"/>
    <xdr:sp macro="" textlink="">
      <xdr:nvSpPr>
        <xdr:cNvPr id="410" name="n_3mainValue【認定こども園・幼稚園・保育所】&#10;有形固定資産減価償却率"/>
        <xdr:cNvSpPr txBox="1"/>
      </xdr:nvSpPr>
      <xdr:spPr>
        <a:xfrm>
          <a:off x="13500744" y="7092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1" name="正方形/長方形 41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2" name="正方形/長方形 41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3" name="正方形/長方形 41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4" name="正方形/長方形 41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5" name="正方形/長方形 41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6" name="正方形/長方形 41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7" name="正方形/長方形 41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8" name="正方形/長方形 41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9" name="テキスト ボックス 41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0" name="直線コネクタ 41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21" name="直線コネクタ 420"/>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22" name="テキスト ボックス 421"/>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23" name="直線コネクタ 422"/>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24" name="テキスト ボックス 423"/>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25" name="直線コネクタ 424"/>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26" name="テキスト ボックス 425"/>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27" name="直線コネクタ 426"/>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28" name="テキスト ボックス 427"/>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29" name="直線コネクタ 428"/>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30" name="テキスト ボックス 429"/>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31" name="直線コネクタ 430"/>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32" name="テキスト ボックス 431"/>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3" name="直線コネクタ 43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4" name="テキスト ボックス 43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168728</xdr:rowOff>
    </xdr:from>
    <xdr:to>
      <xdr:col>116</xdr:col>
      <xdr:colOff>62864</xdr:colOff>
      <xdr:row>41</xdr:row>
      <xdr:rowOff>162741</xdr:rowOff>
    </xdr:to>
    <xdr:cxnSp macro="">
      <xdr:nvCxnSpPr>
        <xdr:cNvPr id="436" name="直線コネクタ 435"/>
        <xdr:cNvCxnSpPr/>
      </xdr:nvCxnSpPr>
      <xdr:spPr>
        <a:xfrm flipV="1">
          <a:off x="22160864" y="5655128"/>
          <a:ext cx="0" cy="1537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166568</xdr:rowOff>
    </xdr:from>
    <xdr:ext cx="469744" cy="259045"/>
    <xdr:sp macro="" textlink="">
      <xdr:nvSpPr>
        <xdr:cNvPr id="437" name="【認定こども園・幼稚園・保育所】&#10;一人当たり面積最小値テキスト"/>
        <xdr:cNvSpPr txBox="1"/>
      </xdr:nvSpPr>
      <xdr:spPr>
        <a:xfrm>
          <a:off x="22199600" y="7196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162741</xdr:rowOff>
    </xdr:from>
    <xdr:to>
      <xdr:col>116</xdr:col>
      <xdr:colOff>152400</xdr:colOff>
      <xdr:row>41</xdr:row>
      <xdr:rowOff>162741</xdr:rowOff>
    </xdr:to>
    <xdr:cxnSp macro="">
      <xdr:nvCxnSpPr>
        <xdr:cNvPr id="438" name="直線コネクタ 437"/>
        <xdr:cNvCxnSpPr/>
      </xdr:nvCxnSpPr>
      <xdr:spPr>
        <a:xfrm>
          <a:off x="22072600" y="7192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115405</xdr:rowOff>
    </xdr:from>
    <xdr:ext cx="469744" cy="259045"/>
    <xdr:sp macro="" textlink="">
      <xdr:nvSpPr>
        <xdr:cNvPr id="439" name="【認定こども園・幼稚園・保育所】&#10;一人当たり面積最大値テキスト"/>
        <xdr:cNvSpPr txBox="1"/>
      </xdr:nvSpPr>
      <xdr:spPr>
        <a:xfrm>
          <a:off x="22199600" y="5430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168728</xdr:rowOff>
    </xdr:from>
    <xdr:to>
      <xdr:col>116</xdr:col>
      <xdr:colOff>152400</xdr:colOff>
      <xdr:row>32</xdr:row>
      <xdr:rowOff>168728</xdr:rowOff>
    </xdr:to>
    <xdr:cxnSp macro="">
      <xdr:nvCxnSpPr>
        <xdr:cNvPr id="440" name="直線コネクタ 439"/>
        <xdr:cNvCxnSpPr/>
      </xdr:nvCxnSpPr>
      <xdr:spPr>
        <a:xfrm>
          <a:off x="22072600" y="5655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90368</xdr:rowOff>
    </xdr:from>
    <xdr:ext cx="469744" cy="259045"/>
    <xdr:sp macro="" textlink="">
      <xdr:nvSpPr>
        <xdr:cNvPr id="441" name="【認定こども園・幼稚園・保育所】&#10;一人当たり面積平均値テキスト"/>
        <xdr:cNvSpPr txBox="1"/>
      </xdr:nvSpPr>
      <xdr:spPr>
        <a:xfrm>
          <a:off x="22199600" y="6776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111941</xdr:rowOff>
    </xdr:from>
    <xdr:to>
      <xdr:col>116</xdr:col>
      <xdr:colOff>114300</xdr:colOff>
      <xdr:row>40</xdr:row>
      <xdr:rowOff>42091</xdr:rowOff>
    </xdr:to>
    <xdr:sp macro="" textlink="">
      <xdr:nvSpPr>
        <xdr:cNvPr id="442" name="フローチャート: 判断 441"/>
        <xdr:cNvSpPr/>
      </xdr:nvSpPr>
      <xdr:spPr>
        <a:xfrm>
          <a:off x="22110700" y="679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106499</xdr:rowOff>
    </xdr:from>
    <xdr:to>
      <xdr:col>112</xdr:col>
      <xdr:colOff>38100</xdr:colOff>
      <xdr:row>40</xdr:row>
      <xdr:rowOff>36649</xdr:rowOff>
    </xdr:to>
    <xdr:sp macro="" textlink="">
      <xdr:nvSpPr>
        <xdr:cNvPr id="443" name="フローチャート: 判断 442"/>
        <xdr:cNvSpPr/>
      </xdr:nvSpPr>
      <xdr:spPr>
        <a:xfrm>
          <a:off x="21272500" y="679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134801</xdr:rowOff>
    </xdr:from>
    <xdr:to>
      <xdr:col>107</xdr:col>
      <xdr:colOff>101600</xdr:colOff>
      <xdr:row>40</xdr:row>
      <xdr:rowOff>64951</xdr:rowOff>
    </xdr:to>
    <xdr:sp macro="" textlink="">
      <xdr:nvSpPr>
        <xdr:cNvPr id="444" name="フローチャート: 判断 443"/>
        <xdr:cNvSpPr/>
      </xdr:nvSpPr>
      <xdr:spPr>
        <a:xfrm>
          <a:off x="20383500" y="682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145687</xdr:rowOff>
    </xdr:from>
    <xdr:to>
      <xdr:col>102</xdr:col>
      <xdr:colOff>165100</xdr:colOff>
      <xdr:row>40</xdr:row>
      <xdr:rowOff>75837</xdr:rowOff>
    </xdr:to>
    <xdr:sp macro="" textlink="">
      <xdr:nvSpPr>
        <xdr:cNvPr id="445" name="フローチャート: 判断 444"/>
        <xdr:cNvSpPr/>
      </xdr:nvSpPr>
      <xdr:spPr>
        <a:xfrm>
          <a:off x="19494500" y="683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6" name="テキスト ボックス 44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7" name="テキスト ボックス 44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8" name="テキスト ボックス 44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9" name="テキスト ボックス 44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0" name="テキスト ボックス 44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40</xdr:row>
      <xdr:rowOff>66766</xdr:rowOff>
    </xdr:from>
    <xdr:to>
      <xdr:col>107</xdr:col>
      <xdr:colOff>101600</xdr:colOff>
      <xdr:row>40</xdr:row>
      <xdr:rowOff>168366</xdr:rowOff>
    </xdr:to>
    <xdr:sp macro="" textlink="">
      <xdr:nvSpPr>
        <xdr:cNvPr id="451" name="楕円 450"/>
        <xdr:cNvSpPr/>
      </xdr:nvSpPr>
      <xdr:spPr>
        <a:xfrm>
          <a:off x="20383500" y="6924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61323</xdr:rowOff>
    </xdr:from>
    <xdr:to>
      <xdr:col>102</xdr:col>
      <xdr:colOff>165100</xdr:colOff>
      <xdr:row>40</xdr:row>
      <xdr:rowOff>162923</xdr:rowOff>
    </xdr:to>
    <xdr:sp macro="" textlink="">
      <xdr:nvSpPr>
        <xdr:cNvPr id="452" name="楕円 451"/>
        <xdr:cNvSpPr/>
      </xdr:nvSpPr>
      <xdr:spPr>
        <a:xfrm>
          <a:off x="19494500" y="691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112123</xdr:rowOff>
    </xdr:from>
    <xdr:to>
      <xdr:col>107</xdr:col>
      <xdr:colOff>50800</xdr:colOff>
      <xdr:row>40</xdr:row>
      <xdr:rowOff>117566</xdr:rowOff>
    </xdr:to>
    <xdr:cxnSp macro="">
      <xdr:nvCxnSpPr>
        <xdr:cNvPr id="453" name="直線コネクタ 452"/>
        <xdr:cNvCxnSpPr/>
      </xdr:nvCxnSpPr>
      <xdr:spPr>
        <a:xfrm>
          <a:off x="19545300" y="6970123"/>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53176</xdr:rowOff>
    </xdr:from>
    <xdr:ext cx="469744" cy="259045"/>
    <xdr:sp macro="" textlink="">
      <xdr:nvSpPr>
        <xdr:cNvPr id="454" name="n_1aveValue【認定こども園・幼稚園・保育所】&#10;一人当たり面積"/>
        <xdr:cNvSpPr txBox="1"/>
      </xdr:nvSpPr>
      <xdr:spPr>
        <a:xfrm>
          <a:off x="21075727" y="656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81478</xdr:rowOff>
    </xdr:from>
    <xdr:ext cx="469744" cy="259045"/>
    <xdr:sp macro="" textlink="">
      <xdr:nvSpPr>
        <xdr:cNvPr id="455" name="n_2aveValue【認定こども園・幼稚園・保育所】&#10;一人当たり面積"/>
        <xdr:cNvSpPr txBox="1"/>
      </xdr:nvSpPr>
      <xdr:spPr>
        <a:xfrm>
          <a:off x="20199427" y="659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92364</xdr:rowOff>
    </xdr:from>
    <xdr:ext cx="469744" cy="259045"/>
    <xdr:sp macro="" textlink="">
      <xdr:nvSpPr>
        <xdr:cNvPr id="456" name="n_3aveValue【認定こども園・幼稚園・保育所】&#10;一人当たり面積"/>
        <xdr:cNvSpPr txBox="1"/>
      </xdr:nvSpPr>
      <xdr:spPr>
        <a:xfrm>
          <a:off x="19310427" y="660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159493</xdr:rowOff>
    </xdr:from>
    <xdr:ext cx="469744" cy="259045"/>
    <xdr:sp macro="" textlink="">
      <xdr:nvSpPr>
        <xdr:cNvPr id="457" name="n_2mainValue【認定こども園・幼稚園・保育所】&#10;一人当たり面積"/>
        <xdr:cNvSpPr txBox="1"/>
      </xdr:nvSpPr>
      <xdr:spPr>
        <a:xfrm>
          <a:off x="20199427" y="7017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154050</xdr:rowOff>
    </xdr:from>
    <xdr:ext cx="469744" cy="259045"/>
    <xdr:sp macro="" textlink="">
      <xdr:nvSpPr>
        <xdr:cNvPr id="458" name="n_3mainValue【認定こども園・幼稚園・保育所】&#10;一人当たり面積"/>
        <xdr:cNvSpPr txBox="1"/>
      </xdr:nvSpPr>
      <xdr:spPr>
        <a:xfrm>
          <a:off x="19310427" y="7012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59" name="正方形/長方形 45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0" name="正方形/長方形 45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1" name="正方形/長方形 46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2" name="正方形/長方形 46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3" name="正方形/長方形 46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4" name="正方形/長方形 46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65" name="正方形/長方形 46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6" name="正方形/長方形 46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67" name="テキスト ボックス 46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68" name="直線コネクタ 46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69" name="直線コネクタ 46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70" name="テキスト ボックス 469"/>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71" name="直線コネクタ 47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72" name="テキスト ボックス 47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73" name="直線コネクタ 47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74" name="テキスト ボックス 47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75" name="直線コネクタ 47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76" name="テキスト ボックス 47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77" name="直線コネクタ 47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78" name="テキスト ボックス 47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79" name="直線コネクタ 47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80" name="テキスト ボックス 479"/>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1" name="直線コネクタ 48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82" name="テキスト ボックス 481"/>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122465</xdr:rowOff>
    </xdr:to>
    <xdr:cxnSp macro="">
      <xdr:nvCxnSpPr>
        <xdr:cNvPr id="484" name="直線コネクタ 483"/>
        <xdr:cNvCxnSpPr/>
      </xdr:nvCxnSpPr>
      <xdr:spPr>
        <a:xfrm flipV="1">
          <a:off x="16318864" y="9470572"/>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126292</xdr:rowOff>
    </xdr:from>
    <xdr:ext cx="405111" cy="259045"/>
    <xdr:sp macro="" textlink="">
      <xdr:nvSpPr>
        <xdr:cNvPr id="485" name="【学校施設】&#10;有形固定資産減価償却率最小値テキスト"/>
        <xdr:cNvSpPr txBox="1"/>
      </xdr:nvSpPr>
      <xdr:spPr>
        <a:xfrm>
          <a:off x="16357600" y="1092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122465</xdr:rowOff>
    </xdr:from>
    <xdr:to>
      <xdr:col>86</xdr:col>
      <xdr:colOff>25400</xdr:colOff>
      <xdr:row>63</xdr:row>
      <xdr:rowOff>122465</xdr:rowOff>
    </xdr:to>
    <xdr:cxnSp macro="">
      <xdr:nvCxnSpPr>
        <xdr:cNvPr id="486" name="直線コネクタ 485"/>
        <xdr:cNvCxnSpPr/>
      </xdr:nvCxnSpPr>
      <xdr:spPr>
        <a:xfrm>
          <a:off x="16230600" y="1092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487" name="【学校施設】&#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488" name="直線コネクタ 487"/>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9633</xdr:rowOff>
    </xdr:from>
    <xdr:ext cx="405111" cy="259045"/>
    <xdr:sp macro="" textlink="">
      <xdr:nvSpPr>
        <xdr:cNvPr id="489" name="【学校施設】&#10;有形固定資産減価償却率平均値テキスト"/>
        <xdr:cNvSpPr txBox="1"/>
      </xdr:nvSpPr>
      <xdr:spPr>
        <a:xfrm>
          <a:off x="16357600" y="99537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158206</xdr:rowOff>
    </xdr:from>
    <xdr:to>
      <xdr:col>85</xdr:col>
      <xdr:colOff>177800</xdr:colOff>
      <xdr:row>59</xdr:row>
      <xdr:rowOff>88356</xdr:rowOff>
    </xdr:to>
    <xdr:sp macro="" textlink="">
      <xdr:nvSpPr>
        <xdr:cNvPr id="490" name="フローチャート: 判断 489"/>
        <xdr:cNvSpPr/>
      </xdr:nvSpPr>
      <xdr:spPr>
        <a:xfrm>
          <a:off x="16268700" y="1010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163104</xdr:rowOff>
    </xdr:from>
    <xdr:to>
      <xdr:col>81</xdr:col>
      <xdr:colOff>101600</xdr:colOff>
      <xdr:row>59</xdr:row>
      <xdr:rowOff>93254</xdr:rowOff>
    </xdr:to>
    <xdr:sp macro="" textlink="">
      <xdr:nvSpPr>
        <xdr:cNvPr id="491" name="フローチャート: 判断 490"/>
        <xdr:cNvSpPr/>
      </xdr:nvSpPr>
      <xdr:spPr>
        <a:xfrm>
          <a:off x="15430500" y="1010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7983</xdr:rowOff>
    </xdr:from>
    <xdr:to>
      <xdr:col>76</xdr:col>
      <xdr:colOff>165100</xdr:colOff>
      <xdr:row>59</xdr:row>
      <xdr:rowOff>109583</xdr:rowOff>
    </xdr:to>
    <xdr:sp macro="" textlink="">
      <xdr:nvSpPr>
        <xdr:cNvPr id="492" name="フローチャート: 判断 491"/>
        <xdr:cNvSpPr/>
      </xdr:nvSpPr>
      <xdr:spPr>
        <a:xfrm>
          <a:off x="14541500" y="101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17780</xdr:rowOff>
    </xdr:from>
    <xdr:to>
      <xdr:col>72</xdr:col>
      <xdr:colOff>38100</xdr:colOff>
      <xdr:row>59</xdr:row>
      <xdr:rowOff>119380</xdr:rowOff>
    </xdr:to>
    <xdr:sp macro="" textlink="">
      <xdr:nvSpPr>
        <xdr:cNvPr id="493" name="フローチャート: 判断 492"/>
        <xdr:cNvSpPr/>
      </xdr:nvSpPr>
      <xdr:spPr>
        <a:xfrm>
          <a:off x="13652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94" name="テキスト ボックス 49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95" name="テキスト ボックス 49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96" name="テキスト ボックス 49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97" name="テキスト ボックス 49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98" name="テキスト ボックス 49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60234</xdr:rowOff>
    </xdr:from>
    <xdr:to>
      <xdr:col>85</xdr:col>
      <xdr:colOff>177800</xdr:colOff>
      <xdr:row>60</xdr:row>
      <xdr:rowOff>161834</xdr:rowOff>
    </xdr:to>
    <xdr:sp macro="" textlink="">
      <xdr:nvSpPr>
        <xdr:cNvPr id="499" name="楕円 498"/>
        <xdr:cNvSpPr/>
      </xdr:nvSpPr>
      <xdr:spPr>
        <a:xfrm>
          <a:off x="16268700" y="1034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38661</xdr:rowOff>
    </xdr:from>
    <xdr:ext cx="405111" cy="259045"/>
    <xdr:sp macro="" textlink="">
      <xdr:nvSpPr>
        <xdr:cNvPr id="500" name="【学校施設】&#10;有形固定資産減価償却率該当値テキスト"/>
        <xdr:cNvSpPr txBox="1"/>
      </xdr:nvSpPr>
      <xdr:spPr>
        <a:xfrm>
          <a:off x="16357600" y="1032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50437</xdr:rowOff>
    </xdr:from>
    <xdr:to>
      <xdr:col>81</xdr:col>
      <xdr:colOff>101600</xdr:colOff>
      <xdr:row>60</xdr:row>
      <xdr:rowOff>152037</xdr:rowOff>
    </xdr:to>
    <xdr:sp macro="" textlink="">
      <xdr:nvSpPr>
        <xdr:cNvPr id="501" name="楕円 500"/>
        <xdr:cNvSpPr/>
      </xdr:nvSpPr>
      <xdr:spPr>
        <a:xfrm>
          <a:off x="15430500" y="103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101237</xdr:rowOff>
    </xdr:from>
    <xdr:to>
      <xdr:col>85</xdr:col>
      <xdr:colOff>127000</xdr:colOff>
      <xdr:row>60</xdr:row>
      <xdr:rowOff>111034</xdr:rowOff>
    </xdr:to>
    <xdr:cxnSp macro="">
      <xdr:nvCxnSpPr>
        <xdr:cNvPr id="502" name="直線コネクタ 501"/>
        <xdr:cNvCxnSpPr/>
      </xdr:nvCxnSpPr>
      <xdr:spPr>
        <a:xfrm>
          <a:off x="15481300" y="10388237"/>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55335</xdr:rowOff>
    </xdr:from>
    <xdr:to>
      <xdr:col>76</xdr:col>
      <xdr:colOff>165100</xdr:colOff>
      <xdr:row>60</xdr:row>
      <xdr:rowOff>156935</xdr:rowOff>
    </xdr:to>
    <xdr:sp macro="" textlink="">
      <xdr:nvSpPr>
        <xdr:cNvPr id="503" name="楕円 502"/>
        <xdr:cNvSpPr/>
      </xdr:nvSpPr>
      <xdr:spPr>
        <a:xfrm>
          <a:off x="14541500" y="1034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101237</xdr:rowOff>
    </xdr:from>
    <xdr:to>
      <xdr:col>81</xdr:col>
      <xdr:colOff>50800</xdr:colOff>
      <xdr:row>60</xdr:row>
      <xdr:rowOff>106135</xdr:rowOff>
    </xdr:to>
    <xdr:cxnSp macro="">
      <xdr:nvCxnSpPr>
        <xdr:cNvPr id="504" name="直線コネクタ 503"/>
        <xdr:cNvCxnSpPr/>
      </xdr:nvCxnSpPr>
      <xdr:spPr>
        <a:xfrm flipV="1">
          <a:off x="14592300" y="10388237"/>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70031</xdr:rowOff>
    </xdr:from>
    <xdr:to>
      <xdr:col>72</xdr:col>
      <xdr:colOff>38100</xdr:colOff>
      <xdr:row>61</xdr:row>
      <xdr:rowOff>181</xdr:rowOff>
    </xdr:to>
    <xdr:sp macro="" textlink="">
      <xdr:nvSpPr>
        <xdr:cNvPr id="505" name="楕円 504"/>
        <xdr:cNvSpPr/>
      </xdr:nvSpPr>
      <xdr:spPr>
        <a:xfrm>
          <a:off x="13652500" y="1035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106135</xdr:rowOff>
    </xdr:from>
    <xdr:to>
      <xdr:col>76</xdr:col>
      <xdr:colOff>114300</xdr:colOff>
      <xdr:row>60</xdr:row>
      <xdr:rowOff>120831</xdr:rowOff>
    </xdr:to>
    <xdr:cxnSp macro="">
      <xdr:nvCxnSpPr>
        <xdr:cNvPr id="506" name="直線コネクタ 505"/>
        <xdr:cNvCxnSpPr/>
      </xdr:nvCxnSpPr>
      <xdr:spPr>
        <a:xfrm flipV="1">
          <a:off x="13703300" y="10393135"/>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109781</xdr:rowOff>
    </xdr:from>
    <xdr:ext cx="405111" cy="259045"/>
    <xdr:sp macro="" textlink="">
      <xdr:nvSpPr>
        <xdr:cNvPr id="507" name="n_1aveValue【学校施設】&#10;有形固定資産減価償却率"/>
        <xdr:cNvSpPr txBox="1"/>
      </xdr:nvSpPr>
      <xdr:spPr>
        <a:xfrm>
          <a:off x="15266044" y="9882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126110</xdr:rowOff>
    </xdr:from>
    <xdr:ext cx="405111" cy="259045"/>
    <xdr:sp macro="" textlink="">
      <xdr:nvSpPr>
        <xdr:cNvPr id="508" name="n_2aveValue【学校施設】&#10;有形固定資産減価償却率"/>
        <xdr:cNvSpPr txBox="1"/>
      </xdr:nvSpPr>
      <xdr:spPr>
        <a:xfrm>
          <a:off x="14389744" y="989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135907</xdr:rowOff>
    </xdr:from>
    <xdr:ext cx="405111" cy="259045"/>
    <xdr:sp macro="" textlink="">
      <xdr:nvSpPr>
        <xdr:cNvPr id="509" name="n_3aveValue【学校施設】&#10;有形固定資産減価償却率"/>
        <xdr:cNvSpPr txBox="1"/>
      </xdr:nvSpPr>
      <xdr:spPr>
        <a:xfrm>
          <a:off x="1350074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143164</xdr:rowOff>
    </xdr:from>
    <xdr:ext cx="405111" cy="259045"/>
    <xdr:sp macro="" textlink="">
      <xdr:nvSpPr>
        <xdr:cNvPr id="510" name="n_1mainValue【学校施設】&#10;有形固定資産減価償却率"/>
        <xdr:cNvSpPr txBox="1"/>
      </xdr:nvSpPr>
      <xdr:spPr>
        <a:xfrm>
          <a:off x="15266044" y="1043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148062</xdr:rowOff>
    </xdr:from>
    <xdr:ext cx="405111" cy="259045"/>
    <xdr:sp macro="" textlink="">
      <xdr:nvSpPr>
        <xdr:cNvPr id="511" name="n_2mainValue【学校施設】&#10;有形固定資産減価償却率"/>
        <xdr:cNvSpPr txBox="1"/>
      </xdr:nvSpPr>
      <xdr:spPr>
        <a:xfrm>
          <a:off x="14389744" y="10435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162758</xdr:rowOff>
    </xdr:from>
    <xdr:ext cx="405111" cy="259045"/>
    <xdr:sp macro="" textlink="">
      <xdr:nvSpPr>
        <xdr:cNvPr id="512" name="n_3mainValue【学校施設】&#10;有形固定資産減価償却率"/>
        <xdr:cNvSpPr txBox="1"/>
      </xdr:nvSpPr>
      <xdr:spPr>
        <a:xfrm>
          <a:off x="13500744" y="1044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3" name="正方形/長方形 51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4" name="正方形/長方形 51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5" name="正方形/長方形 51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6" name="正方形/長方形 51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7" name="正方形/長方形 51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8" name="正方形/長方形 51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19" name="正方形/長方形 51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0" name="正方形/長方形 51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1" name="テキスト ボックス 52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2" name="直線コネクタ 52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23" name="直線コネクタ 522"/>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24" name="テキスト ボックス 523"/>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25" name="直線コネクタ 524"/>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62</xdr:row>
      <xdr:rowOff>4734</xdr:rowOff>
    </xdr:from>
    <xdr:ext cx="531299" cy="259045"/>
    <xdr:sp macro="" textlink="">
      <xdr:nvSpPr>
        <xdr:cNvPr id="526" name="テキスト ボックス 525"/>
        <xdr:cNvSpPr txBox="1"/>
      </xdr:nvSpPr>
      <xdr:spPr>
        <a:xfrm>
          <a:off x="17756701" y="1063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27" name="直線コネクタ 526"/>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21062</xdr:rowOff>
    </xdr:from>
    <xdr:ext cx="531299" cy="259045"/>
    <xdr:sp macro="" textlink="">
      <xdr:nvSpPr>
        <xdr:cNvPr id="528" name="テキスト ボックス 527"/>
        <xdr:cNvSpPr txBox="1"/>
      </xdr:nvSpPr>
      <xdr:spPr>
        <a:xfrm>
          <a:off x="17756701" y="1030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29" name="直線コネクタ 528"/>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58</xdr:row>
      <xdr:rowOff>37392</xdr:rowOff>
    </xdr:from>
    <xdr:ext cx="531299" cy="259045"/>
    <xdr:sp macro="" textlink="">
      <xdr:nvSpPr>
        <xdr:cNvPr id="530" name="テキスト ボックス 529"/>
        <xdr:cNvSpPr txBox="1"/>
      </xdr:nvSpPr>
      <xdr:spPr>
        <a:xfrm>
          <a:off x="17756701" y="998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31" name="直線コネクタ 530"/>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532" name="テキスト ボックス 531"/>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33" name="直線コネクタ 532"/>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34" name="テキスト ボックス 533"/>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5" name="直線コネクタ 53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36" name="テキスト ボックス 535"/>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43662</xdr:rowOff>
    </xdr:from>
    <xdr:to>
      <xdr:col>116</xdr:col>
      <xdr:colOff>62864</xdr:colOff>
      <xdr:row>64</xdr:row>
      <xdr:rowOff>126122</xdr:rowOff>
    </xdr:to>
    <xdr:cxnSp macro="">
      <xdr:nvCxnSpPr>
        <xdr:cNvPr id="538" name="直線コネクタ 537"/>
        <xdr:cNvCxnSpPr/>
      </xdr:nvCxnSpPr>
      <xdr:spPr>
        <a:xfrm flipV="1">
          <a:off x="22160864" y="9644862"/>
          <a:ext cx="0" cy="1454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129949</xdr:rowOff>
    </xdr:from>
    <xdr:ext cx="469744" cy="259045"/>
    <xdr:sp macro="" textlink="">
      <xdr:nvSpPr>
        <xdr:cNvPr id="539" name="【学校施設】&#10;一人当たり面積最小値テキスト"/>
        <xdr:cNvSpPr txBox="1"/>
      </xdr:nvSpPr>
      <xdr:spPr>
        <a:xfrm>
          <a:off x="22199600" y="11102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126122</xdr:rowOff>
    </xdr:from>
    <xdr:to>
      <xdr:col>116</xdr:col>
      <xdr:colOff>152400</xdr:colOff>
      <xdr:row>64</xdr:row>
      <xdr:rowOff>126122</xdr:rowOff>
    </xdr:to>
    <xdr:cxnSp macro="">
      <xdr:nvCxnSpPr>
        <xdr:cNvPr id="540" name="直線コネクタ 539"/>
        <xdr:cNvCxnSpPr/>
      </xdr:nvCxnSpPr>
      <xdr:spPr>
        <a:xfrm>
          <a:off x="22072600" y="11098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161789</xdr:rowOff>
    </xdr:from>
    <xdr:ext cx="534377" cy="259045"/>
    <xdr:sp macro="" textlink="">
      <xdr:nvSpPr>
        <xdr:cNvPr id="541" name="【学校施設】&#10;一人当たり面積最大値テキスト"/>
        <xdr:cNvSpPr txBox="1"/>
      </xdr:nvSpPr>
      <xdr:spPr>
        <a:xfrm>
          <a:off x="22199600" y="9420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43662</xdr:rowOff>
    </xdr:from>
    <xdr:to>
      <xdr:col>116</xdr:col>
      <xdr:colOff>152400</xdr:colOff>
      <xdr:row>56</xdr:row>
      <xdr:rowOff>43662</xdr:rowOff>
    </xdr:to>
    <xdr:cxnSp macro="">
      <xdr:nvCxnSpPr>
        <xdr:cNvPr id="542" name="直線コネクタ 541"/>
        <xdr:cNvCxnSpPr/>
      </xdr:nvCxnSpPr>
      <xdr:spPr>
        <a:xfrm>
          <a:off x="22072600" y="964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127002</xdr:rowOff>
    </xdr:from>
    <xdr:ext cx="469744" cy="259045"/>
    <xdr:sp macro="" textlink="">
      <xdr:nvSpPr>
        <xdr:cNvPr id="543" name="【学校施設】&#10;一人当たり面積平均値テキスト"/>
        <xdr:cNvSpPr txBox="1"/>
      </xdr:nvSpPr>
      <xdr:spPr>
        <a:xfrm>
          <a:off x="22199600" y="10756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104125</xdr:rowOff>
    </xdr:from>
    <xdr:to>
      <xdr:col>116</xdr:col>
      <xdr:colOff>114300</xdr:colOff>
      <xdr:row>64</xdr:row>
      <xdr:rowOff>34275</xdr:rowOff>
    </xdr:to>
    <xdr:sp macro="" textlink="">
      <xdr:nvSpPr>
        <xdr:cNvPr id="544" name="フローチャート: 判断 543"/>
        <xdr:cNvSpPr/>
      </xdr:nvSpPr>
      <xdr:spPr>
        <a:xfrm>
          <a:off x="22110700" y="1090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107751</xdr:rowOff>
    </xdr:from>
    <xdr:to>
      <xdr:col>112</xdr:col>
      <xdr:colOff>38100</xdr:colOff>
      <xdr:row>64</xdr:row>
      <xdr:rowOff>37901</xdr:rowOff>
    </xdr:to>
    <xdr:sp macro="" textlink="">
      <xdr:nvSpPr>
        <xdr:cNvPr id="545" name="フローチャート: 判断 544"/>
        <xdr:cNvSpPr/>
      </xdr:nvSpPr>
      <xdr:spPr>
        <a:xfrm>
          <a:off x="21272500" y="1090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112780</xdr:rowOff>
    </xdr:from>
    <xdr:to>
      <xdr:col>107</xdr:col>
      <xdr:colOff>101600</xdr:colOff>
      <xdr:row>64</xdr:row>
      <xdr:rowOff>42930</xdr:rowOff>
    </xdr:to>
    <xdr:sp macro="" textlink="">
      <xdr:nvSpPr>
        <xdr:cNvPr id="546" name="フローチャート: 判断 545"/>
        <xdr:cNvSpPr/>
      </xdr:nvSpPr>
      <xdr:spPr>
        <a:xfrm>
          <a:off x="20383500" y="1091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128161</xdr:rowOff>
    </xdr:from>
    <xdr:to>
      <xdr:col>102</xdr:col>
      <xdr:colOff>165100</xdr:colOff>
      <xdr:row>64</xdr:row>
      <xdr:rowOff>58311</xdr:rowOff>
    </xdr:to>
    <xdr:sp macro="" textlink="">
      <xdr:nvSpPr>
        <xdr:cNvPr id="547" name="フローチャート: 判断 546"/>
        <xdr:cNvSpPr/>
      </xdr:nvSpPr>
      <xdr:spPr>
        <a:xfrm>
          <a:off x="19494500" y="1092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48" name="テキスト ボックス 54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49" name="テキスト ボックス 54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0" name="テキスト ボックス 54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1" name="テキスト ボックス 55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2" name="テキスト ボックス 55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141094</xdr:rowOff>
    </xdr:from>
    <xdr:to>
      <xdr:col>116</xdr:col>
      <xdr:colOff>114300</xdr:colOff>
      <xdr:row>64</xdr:row>
      <xdr:rowOff>71244</xdr:rowOff>
    </xdr:to>
    <xdr:sp macro="" textlink="">
      <xdr:nvSpPr>
        <xdr:cNvPr id="553" name="楕円 552"/>
        <xdr:cNvSpPr/>
      </xdr:nvSpPr>
      <xdr:spPr>
        <a:xfrm>
          <a:off x="22110700" y="1094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82553</xdr:rowOff>
    </xdr:from>
    <xdr:ext cx="469744" cy="259045"/>
    <xdr:sp macro="" textlink="">
      <xdr:nvSpPr>
        <xdr:cNvPr id="554" name="【学校施設】&#10;一人当たり面積該当値テキスト"/>
        <xdr:cNvSpPr txBox="1"/>
      </xdr:nvSpPr>
      <xdr:spPr>
        <a:xfrm>
          <a:off x="22199600" y="10883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139068</xdr:rowOff>
    </xdr:from>
    <xdr:to>
      <xdr:col>112</xdr:col>
      <xdr:colOff>38100</xdr:colOff>
      <xdr:row>64</xdr:row>
      <xdr:rowOff>69218</xdr:rowOff>
    </xdr:to>
    <xdr:sp macro="" textlink="">
      <xdr:nvSpPr>
        <xdr:cNvPr id="555" name="楕円 554"/>
        <xdr:cNvSpPr/>
      </xdr:nvSpPr>
      <xdr:spPr>
        <a:xfrm>
          <a:off x="21272500" y="1094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18418</xdr:rowOff>
    </xdr:from>
    <xdr:to>
      <xdr:col>116</xdr:col>
      <xdr:colOff>63500</xdr:colOff>
      <xdr:row>64</xdr:row>
      <xdr:rowOff>20444</xdr:rowOff>
    </xdr:to>
    <xdr:cxnSp macro="">
      <xdr:nvCxnSpPr>
        <xdr:cNvPr id="556" name="直線コネクタ 555"/>
        <xdr:cNvCxnSpPr/>
      </xdr:nvCxnSpPr>
      <xdr:spPr>
        <a:xfrm>
          <a:off x="21323300" y="10991218"/>
          <a:ext cx="838200" cy="2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148343</xdr:rowOff>
    </xdr:from>
    <xdr:to>
      <xdr:col>107</xdr:col>
      <xdr:colOff>101600</xdr:colOff>
      <xdr:row>64</xdr:row>
      <xdr:rowOff>78493</xdr:rowOff>
    </xdr:to>
    <xdr:sp macro="" textlink="">
      <xdr:nvSpPr>
        <xdr:cNvPr id="557" name="楕円 556"/>
        <xdr:cNvSpPr/>
      </xdr:nvSpPr>
      <xdr:spPr>
        <a:xfrm>
          <a:off x="20383500" y="10949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18418</xdr:rowOff>
    </xdr:from>
    <xdr:to>
      <xdr:col>111</xdr:col>
      <xdr:colOff>177800</xdr:colOff>
      <xdr:row>64</xdr:row>
      <xdr:rowOff>27693</xdr:rowOff>
    </xdr:to>
    <xdr:cxnSp macro="">
      <xdr:nvCxnSpPr>
        <xdr:cNvPr id="558" name="直線コネクタ 557"/>
        <xdr:cNvCxnSpPr/>
      </xdr:nvCxnSpPr>
      <xdr:spPr>
        <a:xfrm flipV="1">
          <a:off x="20434300" y="10991218"/>
          <a:ext cx="889000" cy="9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143314</xdr:rowOff>
    </xdr:from>
    <xdr:to>
      <xdr:col>102</xdr:col>
      <xdr:colOff>165100</xdr:colOff>
      <xdr:row>64</xdr:row>
      <xdr:rowOff>73464</xdr:rowOff>
    </xdr:to>
    <xdr:sp macro="" textlink="">
      <xdr:nvSpPr>
        <xdr:cNvPr id="559" name="楕円 558"/>
        <xdr:cNvSpPr/>
      </xdr:nvSpPr>
      <xdr:spPr>
        <a:xfrm>
          <a:off x="19494500" y="1094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22664</xdr:rowOff>
    </xdr:from>
    <xdr:to>
      <xdr:col>107</xdr:col>
      <xdr:colOff>50800</xdr:colOff>
      <xdr:row>64</xdr:row>
      <xdr:rowOff>27693</xdr:rowOff>
    </xdr:to>
    <xdr:cxnSp macro="">
      <xdr:nvCxnSpPr>
        <xdr:cNvPr id="560" name="直線コネクタ 559"/>
        <xdr:cNvCxnSpPr/>
      </xdr:nvCxnSpPr>
      <xdr:spPr>
        <a:xfrm>
          <a:off x="19545300" y="10995464"/>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54428</xdr:rowOff>
    </xdr:from>
    <xdr:ext cx="469744" cy="259045"/>
    <xdr:sp macro="" textlink="">
      <xdr:nvSpPr>
        <xdr:cNvPr id="561" name="n_1aveValue【学校施設】&#10;一人当たり面積"/>
        <xdr:cNvSpPr txBox="1"/>
      </xdr:nvSpPr>
      <xdr:spPr>
        <a:xfrm>
          <a:off x="21075727" y="1068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59457</xdr:rowOff>
    </xdr:from>
    <xdr:ext cx="469744" cy="259045"/>
    <xdr:sp macro="" textlink="">
      <xdr:nvSpPr>
        <xdr:cNvPr id="562" name="n_2aveValue【学校施設】&#10;一人当たり面積"/>
        <xdr:cNvSpPr txBox="1"/>
      </xdr:nvSpPr>
      <xdr:spPr>
        <a:xfrm>
          <a:off x="20199427" y="10689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74838</xdr:rowOff>
    </xdr:from>
    <xdr:ext cx="469744" cy="259045"/>
    <xdr:sp macro="" textlink="">
      <xdr:nvSpPr>
        <xdr:cNvPr id="563" name="n_3aveValue【学校施設】&#10;一人当たり面積"/>
        <xdr:cNvSpPr txBox="1"/>
      </xdr:nvSpPr>
      <xdr:spPr>
        <a:xfrm>
          <a:off x="19310427" y="10704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60345</xdr:rowOff>
    </xdr:from>
    <xdr:ext cx="469744" cy="259045"/>
    <xdr:sp macro="" textlink="">
      <xdr:nvSpPr>
        <xdr:cNvPr id="564" name="n_1mainValue【学校施設】&#10;一人当たり面積"/>
        <xdr:cNvSpPr txBox="1"/>
      </xdr:nvSpPr>
      <xdr:spPr>
        <a:xfrm>
          <a:off x="21075727" y="11033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69620</xdr:rowOff>
    </xdr:from>
    <xdr:ext cx="469744" cy="259045"/>
    <xdr:sp macro="" textlink="">
      <xdr:nvSpPr>
        <xdr:cNvPr id="565" name="n_2mainValue【学校施設】&#10;一人当たり面積"/>
        <xdr:cNvSpPr txBox="1"/>
      </xdr:nvSpPr>
      <xdr:spPr>
        <a:xfrm>
          <a:off x="20199427" y="11042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64591</xdr:rowOff>
    </xdr:from>
    <xdr:ext cx="469744" cy="259045"/>
    <xdr:sp macro="" textlink="">
      <xdr:nvSpPr>
        <xdr:cNvPr id="566" name="n_3mainValue【学校施設】&#10;一人当たり面積"/>
        <xdr:cNvSpPr txBox="1"/>
      </xdr:nvSpPr>
      <xdr:spPr>
        <a:xfrm>
          <a:off x="19310427" y="11037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7" name="正方形/長方形 56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8" name="正方形/長方形 56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9" name="正方形/長方形 56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0" name="正方形/長方形 56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1" name="正方形/長方形 57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2" name="正方形/長方形 57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3" name="正方形/長方形 57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4" name="正方形/長方形 573"/>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75" name="正方形/長方形 57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6" name="正方形/長方形 57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7" name="正方形/長方形 57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8" name="正方形/長方形 57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9" name="正方形/長方形 57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0" name="正方形/長方形 57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1" name="正方形/長方形 58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2" name="正方形/長方形 581"/>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83" name="正方形/長方形 58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4" name="正方形/長方形 58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5" name="正方形/長方形 58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6" name="正方形/長方形 58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7" name="正方形/長方形 58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8" name="正方形/長方形 58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9" name="正方形/長方形 58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0" name="正方形/長方形 58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1" name="テキスト ボックス 59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2" name="直線コネクタ 59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93" name="直線コネクタ 59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94" name="テキスト ボックス 593"/>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95" name="直線コネクタ 59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96" name="テキスト ボックス 59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97" name="直線コネクタ 59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98" name="テキスト ボックス 59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99" name="直線コネクタ 59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00" name="テキスト ボックス 59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01" name="直線コネクタ 60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02" name="テキスト ボックス 60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03" name="直線コネクタ 60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04" name="テキスト ボックス 603"/>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5" name="直線コネクタ 60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06" name="テキスト ボックス 60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136616</xdr:rowOff>
    </xdr:to>
    <xdr:cxnSp macro="">
      <xdr:nvCxnSpPr>
        <xdr:cNvPr id="608" name="直線コネクタ 607"/>
        <xdr:cNvCxnSpPr/>
      </xdr:nvCxnSpPr>
      <xdr:spPr>
        <a:xfrm flipV="1">
          <a:off x="16318864" y="17090571"/>
          <a:ext cx="0" cy="1562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140443</xdr:rowOff>
    </xdr:from>
    <xdr:ext cx="340478" cy="259045"/>
    <xdr:sp macro="" textlink="">
      <xdr:nvSpPr>
        <xdr:cNvPr id="609" name="【公民館】&#10;有形固定資産減価償却率最小値テキスト"/>
        <xdr:cNvSpPr txBox="1"/>
      </xdr:nvSpPr>
      <xdr:spPr>
        <a:xfrm>
          <a:off x="16357600" y="186570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136616</xdr:rowOff>
    </xdr:from>
    <xdr:to>
      <xdr:col>86</xdr:col>
      <xdr:colOff>25400</xdr:colOff>
      <xdr:row>108</xdr:row>
      <xdr:rowOff>136616</xdr:rowOff>
    </xdr:to>
    <xdr:cxnSp macro="">
      <xdr:nvCxnSpPr>
        <xdr:cNvPr id="610" name="直線コネクタ 609"/>
        <xdr:cNvCxnSpPr/>
      </xdr:nvCxnSpPr>
      <xdr:spPr>
        <a:xfrm>
          <a:off x="16230600" y="1865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11"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12" name="直線コネクタ 611"/>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119759</xdr:rowOff>
    </xdr:from>
    <xdr:ext cx="405111" cy="259045"/>
    <xdr:sp macro="" textlink="">
      <xdr:nvSpPr>
        <xdr:cNvPr id="613" name="【公民館】&#10;有形固定資産減価償却率平均値テキスト"/>
        <xdr:cNvSpPr txBox="1"/>
      </xdr:nvSpPr>
      <xdr:spPr>
        <a:xfrm>
          <a:off x="16357600" y="176076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141332</xdr:rowOff>
    </xdr:from>
    <xdr:to>
      <xdr:col>85</xdr:col>
      <xdr:colOff>177800</xdr:colOff>
      <xdr:row>103</xdr:row>
      <xdr:rowOff>71482</xdr:rowOff>
    </xdr:to>
    <xdr:sp macro="" textlink="">
      <xdr:nvSpPr>
        <xdr:cNvPr id="614" name="フローチャート: 判断 613"/>
        <xdr:cNvSpPr/>
      </xdr:nvSpPr>
      <xdr:spPr>
        <a:xfrm>
          <a:off x="16268700" y="1762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7438</xdr:rowOff>
    </xdr:from>
    <xdr:to>
      <xdr:col>81</xdr:col>
      <xdr:colOff>101600</xdr:colOff>
      <xdr:row>103</xdr:row>
      <xdr:rowOff>109038</xdr:rowOff>
    </xdr:to>
    <xdr:sp macro="" textlink="">
      <xdr:nvSpPr>
        <xdr:cNvPr id="615" name="フローチャート: 判断 614"/>
        <xdr:cNvSpPr/>
      </xdr:nvSpPr>
      <xdr:spPr>
        <a:xfrm>
          <a:off x="15430500" y="1766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25400</xdr:rowOff>
    </xdr:from>
    <xdr:to>
      <xdr:col>76</xdr:col>
      <xdr:colOff>165100</xdr:colOff>
      <xdr:row>103</xdr:row>
      <xdr:rowOff>127000</xdr:rowOff>
    </xdr:to>
    <xdr:sp macro="" textlink="">
      <xdr:nvSpPr>
        <xdr:cNvPr id="616" name="フローチャート: 判断 615"/>
        <xdr:cNvSpPr/>
      </xdr:nvSpPr>
      <xdr:spPr>
        <a:xfrm>
          <a:off x="14541500" y="1768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79284</xdr:rowOff>
    </xdr:from>
    <xdr:to>
      <xdr:col>72</xdr:col>
      <xdr:colOff>38100</xdr:colOff>
      <xdr:row>104</xdr:row>
      <xdr:rowOff>9434</xdr:rowOff>
    </xdr:to>
    <xdr:sp macro="" textlink="">
      <xdr:nvSpPr>
        <xdr:cNvPr id="617" name="フローチャート: 判断 616"/>
        <xdr:cNvSpPr/>
      </xdr:nvSpPr>
      <xdr:spPr>
        <a:xfrm>
          <a:off x="13652500" y="1773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18" name="テキスト ボックス 61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9" name="テキスト ボックス 61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0" name="テキスト ボックス 61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1" name="テキスト ボックス 62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2" name="テキスト ボックス 62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102144</xdr:rowOff>
    </xdr:from>
    <xdr:to>
      <xdr:col>76</xdr:col>
      <xdr:colOff>165100</xdr:colOff>
      <xdr:row>105</xdr:row>
      <xdr:rowOff>32294</xdr:rowOff>
    </xdr:to>
    <xdr:sp macro="" textlink="">
      <xdr:nvSpPr>
        <xdr:cNvPr id="623" name="楕円 622"/>
        <xdr:cNvSpPr/>
      </xdr:nvSpPr>
      <xdr:spPr>
        <a:xfrm>
          <a:off x="14541500" y="1793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101</xdr:row>
      <xdr:rowOff>125565</xdr:rowOff>
    </xdr:from>
    <xdr:ext cx="405111" cy="259045"/>
    <xdr:sp macro="" textlink="">
      <xdr:nvSpPr>
        <xdr:cNvPr id="624" name="n_1aveValue【公民館】&#10;有形固定資産減価償却率"/>
        <xdr:cNvSpPr txBox="1"/>
      </xdr:nvSpPr>
      <xdr:spPr>
        <a:xfrm>
          <a:off x="15266044" y="17442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143527</xdr:rowOff>
    </xdr:from>
    <xdr:ext cx="405111" cy="259045"/>
    <xdr:sp macro="" textlink="">
      <xdr:nvSpPr>
        <xdr:cNvPr id="625" name="n_2aveValue【公民館】&#10;有形固定資産減価償却率"/>
        <xdr:cNvSpPr txBox="1"/>
      </xdr:nvSpPr>
      <xdr:spPr>
        <a:xfrm>
          <a:off x="14389744" y="1745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25961</xdr:rowOff>
    </xdr:from>
    <xdr:ext cx="405111" cy="259045"/>
    <xdr:sp macro="" textlink="">
      <xdr:nvSpPr>
        <xdr:cNvPr id="626" name="n_3aveValue【公民館】&#10;有形固定資産減価償却率"/>
        <xdr:cNvSpPr txBox="1"/>
      </xdr:nvSpPr>
      <xdr:spPr>
        <a:xfrm>
          <a:off x="13500744" y="1751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23421</xdr:rowOff>
    </xdr:from>
    <xdr:ext cx="405111" cy="259045"/>
    <xdr:sp macro="" textlink="">
      <xdr:nvSpPr>
        <xdr:cNvPr id="627" name="n_2mainValue【公民館】&#10;有形固定資産減価償却率"/>
        <xdr:cNvSpPr txBox="1"/>
      </xdr:nvSpPr>
      <xdr:spPr>
        <a:xfrm>
          <a:off x="14389744" y="18025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28" name="正方形/長方形 62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9" name="正方形/長方形 62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0" name="正方形/長方形 62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1" name="正方形/長方形 63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2" name="正方形/長方形 63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3" name="正方形/長方形 63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4" name="正方形/長方形 63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5" name="正方形/長方形 63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6" name="テキスト ボックス 63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7" name="直線コネクタ 63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38" name="直線コネクタ 63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39" name="テキスト ボックス 63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40" name="直線コネクタ 63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41" name="テキスト ボックス 64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42" name="直線コネクタ 64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643" name="テキスト ボックス 642"/>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44" name="直線コネクタ 64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645" name="テキスト ボックス 644"/>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46" name="直線コネクタ 64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647" name="テキスト ボックス 646"/>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48" name="直線コネクタ 64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649" name="テキスト ボックス 648"/>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5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68656</xdr:rowOff>
    </xdr:from>
    <xdr:to>
      <xdr:col>116</xdr:col>
      <xdr:colOff>62864</xdr:colOff>
      <xdr:row>108</xdr:row>
      <xdr:rowOff>150419</xdr:rowOff>
    </xdr:to>
    <xdr:cxnSp macro="">
      <xdr:nvCxnSpPr>
        <xdr:cNvPr id="651" name="直線コネクタ 650"/>
        <xdr:cNvCxnSpPr/>
      </xdr:nvCxnSpPr>
      <xdr:spPr>
        <a:xfrm flipV="1">
          <a:off x="22160864" y="17385106"/>
          <a:ext cx="0" cy="1281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154246</xdr:rowOff>
    </xdr:from>
    <xdr:ext cx="469744" cy="259045"/>
    <xdr:sp macro="" textlink="">
      <xdr:nvSpPr>
        <xdr:cNvPr id="652" name="【公民館】&#10;一人当たり面積最小値テキスト"/>
        <xdr:cNvSpPr txBox="1"/>
      </xdr:nvSpPr>
      <xdr:spPr>
        <a:xfrm>
          <a:off x="22199600" y="18670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150419</xdr:rowOff>
    </xdr:from>
    <xdr:to>
      <xdr:col>116</xdr:col>
      <xdr:colOff>152400</xdr:colOff>
      <xdr:row>108</xdr:row>
      <xdr:rowOff>150419</xdr:rowOff>
    </xdr:to>
    <xdr:cxnSp macro="">
      <xdr:nvCxnSpPr>
        <xdr:cNvPr id="653" name="直線コネクタ 652"/>
        <xdr:cNvCxnSpPr/>
      </xdr:nvCxnSpPr>
      <xdr:spPr>
        <a:xfrm>
          <a:off x="22072600" y="18667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15333</xdr:rowOff>
    </xdr:from>
    <xdr:ext cx="534377" cy="259045"/>
    <xdr:sp macro="" textlink="">
      <xdr:nvSpPr>
        <xdr:cNvPr id="654" name="【公民館】&#10;一人当たり面積最大値テキスト"/>
        <xdr:cNvSpPr txBox="1"/>
      </xdr:nvSpPr>
      <xdr:spPr>
        <a:xfrm>
          <a:off x="22199600" y="1716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68656</xdr:rowOff>
    </xdr:from>
    <xdr:to>
      <xdr:col>116</xdr:col>
      <xdr:colOff>152400</xdr:colOff>
      <xdr:row>101</xdr:row>
      <xdr:rowOff>68656</xdr:rowOff>
    </xdr:to>
    <xdr:cxnSp macro="">
      <xdr:nvCxnSpPr>
        <xdr:cNvPr id="655" name="直線コネクタ 654"/>
        <xdr:cNvCxnSpPr/>
      </xdr:nvCxnSpPr>
      <xdr:spPr>
        <a:xfrm>
          <a:off x="22072600" y="17385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1540</xdr:rowOff>
    </xdr:from>
    <xdr:ext cx="469744" cy="259045"/>
    <xdr:sp macro="" textlink="">
      <xdr:nvSpPr>
        <xdr:cNvPr id="656" name="【公民館】&#10;一人当たり面積平均値テキスト"/>
        <xdr:cNvSpPr txBox="1"/>
      </xdr:nvSpPr>
      <xdr:spPr>
        <a:xfrm>
          <a:off x="22199600" y="185181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23113</xdr:rowOff>
    </xdr:from>
    <xdr:to>
      <xdr:col>116</xdr:col>
      <xdr:colOff>114300</xdr:colOff>
      <xdr:row>108</xdr:row>
      <xdr:rowOff>124713</xdr:rowOff>
    </xdr:to>
    <xdr:sp macro="" textlink="">
      <xdr:nvSpPr>
        <xdr:cNvPr id="657" name="フローチャート: 判断 656"/>
        <xdr:cNvSpPr/>
      </xdr:nvSpPr>
      <xdr:spPr>
        <a:xfrm>
          <a:off x="22110700" y="1853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26009</xdr:rowOff>
    </xdr:from>
    <xdr:to>
      <xdr:col>112</xdr:col>
      <xdr:colOff>38100</xdr:colOff>
      <xdr:row>108</xdr:row>
      <xdr:rowOff>127609</xdr:rowOff>
    </xdr:to>
    <xdr:sp macro="" textlink="">
      <xdr:nvSpPr>
        <xdr:cNvPr id="658" name="フローチャート: 判断 657"/>
        <xdr:cNvSpPr/>
      </xdr:nvSpPr>
      <xdr:spPr>
        <a:xfrm>
          <a:off x="21272500" y="18542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37897</xdr:rowOff>
    </xdr:from>
    <xdr:to>
      <xdr:col>107</xdr:col>
      <xdr:colOff>101600</xdr:colOff>
      <xdr:row>108</xdr:row>
      <xdr:rowOff>139497</xdr:rowOff>
    </xdr:to>
    <xdr:sp macro="" textlink="">
      <xdr:nvSpPr>
        <xdr:cNvPr id="659" name="フローチャート: 判断 658"/>
        <xdr:cNvSpPr/>
      </xdr:nvSpPr>
      <xdr:spPr>
        <a:xfrm>
          <a:off x="20383500" y="1855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51460</xdr:rowOff>
    </xdr:from>
    <xdr:to>
      <xdr:col>102</xdr:col>
      <xdr:colOff>165100</xdr:colOff>
      <xdr:row>108</xdr:row>
      <xdr:rowOff>153060</xdr:rowOff>
    </xdr:to>
    <xdr:sp macro="" textlink="">
      <xdr:nvSpPr>
        <xdr:cNvPr id="660" name="フローチャート: 判断 659"/>
        <xdr:cNvSpPr/>
      </xdr:nvSpPr>
      <xdr:spPr>
        <a:xfrm>
          <a:off x="19494500" y="185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61" name="テキスト ボックス 66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62" name="テキスト ボックス 66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3" name="テキスト ボックス 66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4" name="テキスト ボックス 66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5" name="テキスト ボックス 66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108</xdr:row>
      <xdr:rowOff>65100</xdr:rowOff>
    </xdr:from>
    <xdr:to>
      <xdr:col>107</xdr:col>
      <xdr:colOff>101600</xdr:colOff>
      <xdr:row>108</xdr:row>
      <xdr:rowOff>166700</xdr:rowOff>
    </xdr:to>
    <xdr:sp macro="" textlink="">
      <xdr:nvSpPr>
        <xdr:cNvPr id="666" name="楕円 665"/>
        <xdr:cNvSpPr/>
      </xdr:nvSpPr>
      <xdr:spPr>
        <a:xfrm>
          <a:off x="20383500" y="185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144136</xdr:rowOff>
    </xdr:from>
    <xdr:ext cx="469744" cy="259045"/>
    <xdr:sp macro="" textlink="">
      <xdr:nvSpPr>
        <xdr:cNvPr id="667" name="n_1aveValue【公民館】&#10;一人当たり面積"/>
        <xdr:cNvSpPr txBox="1"/>
      </xdr:nvSpPr>
      <xdr:spPr>
        <a:xfrm>
          <a:off x="21075727" y="18317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156024</xdr:rowOff>
    </xdr:from>
    <xdr:ext cx="469744" cy="259045"/>
    <xdr:sp macro="" textlink="">
      <xdr:nvSpPr>
        <xdr:cNvPr id="668" name="n_2aveValue【公民館】&#10;一人当たり面積"/>
        <xdr:cNvSpPr txBox="1"/>
      </xdr:nvSpPr>
      <xdr:spPr>
        <a:xfrm>
          <a:off x="20199427" y="18329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169587</xdr:rowOff>
    </xdr:from>
    <xdr:ext cx="469744" cy="259045"/>
    <xdr:sp macro="" textlink="">
      <xdr:nvSpPr>
        <xdr:cNvPr id="669" name="n_3aveValue【公民館】&#10;一人当たり面積"/>
        <xdr:cNvSpPr txBox="1"/>
      </xdr:nvSpPr>
      <xdr:spPr>
        <a:xfrm>
          <a:off x="19310427" y="1834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157827</xdr:rowOff>
    </xdr:from>
    <xdr:ext cx="469744" cy="259045"/>
    <xdr:sp macro="" textlink="">
      <xdr:nvSpPr>
        <xdr:cNvPr id="670" name="n_2mainValue【公民館】&#10;一人当たり面積"/>
        <xdr:cNvSpPr txBox="1"/>
      </xdr:nvSpPr>
      <xdr:spPr>
        <a:xfrm>
          <a:off x="20199427" y="18674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71" name="正方形/長方形 67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72" name="正方形/長方形 67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73" name="テキスト ボックス 67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すべて</a:t>
          </a:r>
          <a:r>
            <a:rPr kumimoji="1" lang="ja-JP" altLang="ja-JP" sz="1100">
              <a:solidFill>
                <a:schemeClr val="dk1"/>
              </a:solidFill>
              <a:effectLst/>
              <a:latin typeface="+mn-lt"/>
              <a:ea typeface="+mn-ea"/>
              <a:cs typeface="+mn-cs"/>
            </a:rPr>
            <a:t>の類型において、有形固定資産減価償却率</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類似団体平均を下回っている。</a:t>
          </a:r>
          <a:endParaRPr lang="ja-JP" altLang="ja-JP" sz="1400">
            <a:effectLst/>
          </a:endParaRPr>
        </a:p>
        <a:p>
          <a:r>
            <a:rPr kumimoji="1" lang="ja-JP" altLang="ja-JP" sz="1100">
              <a:solidFill>
                <a:schemeClr val="dk1"/>
              </a:solidFill>
              <a:effectLst/>
              <a:latin typeface="+mn-lt"/>
              <a:ea typeface="+mn-ea"/>
              <a:cs typeface="+mn-cs"/>
            </a:rPr>
            <a:t>　今後も公共施設の施設の長寿命化等を進め、将来を見据えた計画的な投資を実施しながら財政の健全化に努める。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北海道ニセコ町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5,298
4,798
197.13
4,977,251
4,817,204
159,890
2,771,089
5,784,087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31.6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1" name="テキスト ボックス 50"/>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139700</xdr:rowOff>
    </xdr:from>
    <xdr:to>
      <xdr:col>24</xdr:col>
      <xdr:colOff>62865</xdr:colOff>
      <xdr:row>42</xdr:row>
      <xdr:rowOff>38100</xdr:rowOff>
    </xdr:to>
    <xdr:cxnSp macro="">
      <xdr:nvCxnSpPr>
        <xdr:cNvPr id="55" name="直線コネクタ 54"/>
        <xdr:cNvCxnSpPr/>
      </xdr:nvCxnSpPr>
      <xdr:spPr>
        <a:xfrm flipV="1">
          <a:off x="4634865"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340478" cy="259045"/>
    <xdr:sp macro="" textlink="">
      <xdr:nvSpPr>
        <xdr:cNvPr id="56" name="【図書館】&#10;有形固定資産減価償却率最小値テキスト"/>
        <xdr:cNvSpPr txBox="1"/>
      </xdr:nvSpPr>
      <xdr:spPr>
        <a:xfrm>
          <a:off x="4673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7" name="直線コネクタ 56"/>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86377</xdr:rowOff>
    </xdr:from>
    <xdr:ext cx="469744" cy="259045"/>
    <xdr:sp macro="" textlink="">
      <xdr:nvSpPr>
        <xdr:cNvPr id="58" name="【図書館】&#10;有形固定資産減価償却率最大値テキスト"/>
        <xdr:cNvSpPr txBox="1"/>
      </xdr:nvSpPr>
      <xdr:spPr>
        <a:xfrm>
          <a:off x="4673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139700</xdr:rowOff>
    </xdr:from>
    <xdr:to>
      <xdr:col>24</xdr:col>
      <xdr:colOff>152400</xdr:colOff>
      <xdr:row>34</xdr:row>
      <xdr:rowOff>139700</xdr:rowOff>
    </xdr:to>
    <xdr:cxnSp macro="">
      <xdr:nvCxnSpPr>
        <xdr:cNvPr id="59" name="直線コネクタ 58"/>
        <xdr:cNvCxnSpPr/>
      </xdr:nvCxnSpPr>
      <xdr:spPr>
        <a:xfrm>
          <a:off x="4546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152417</xdr:rowOff>
    </xdr:from>
    <xdr:ext cx="405111" cy="259045"/>
    <xdr:sp macro="" textlink="">
      <xdr:nvSpPr>
        <xdr:cNvPr id="60" name="【図書館】&#10;有形固定資産減価償却率平均値テキスト"/>
        <xdr:cNvSpPr txBox="1"/>
      </xdr:nvSpPr>
      <xdr:spPr>
        <a:xfrm>
          <a:off x="4673600" y="66675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2540</xdr:rowOff>
    </xdr:from>
    <xdr:to>
      <xdr:col>24</xdr:col>
      <xdr:colOff>114300</xdr:colOff>
      <xdr:row>39</xdr:row>
      <xdr:rowOff>104140</xdr:rowOff>
    </xdr:to>
    <xdr:sp macro="" textlink="">
      <xdr:nvSpPr>
        <xdr:cNvPr id="61" name="フローチャート: 判断 60"/>
        <xdr:cNvSpPr/>
      </xdr:nvSpPr>
      <xdr:spPr>
        <a:xfrm>
          <a:off x="45847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170180</xdr:rowOff>
    </xdr:from>
    <xdr:to>
      <xdr:col>20</xdr:col>
      <xdr:colOff>38100</xdr:colOff>
      <xdr:row>39</xdr:row>
      <xdr:rowOff>100330</xdr:rowOff>
    </xdr:to>
    <xdr:sp macro="" textlink="">
      <xdr:nvSpPr>
        <xdr:cNvPr id="62" name="フローチャート: 判断 61"/>
        <xdr:cNvSpPr/>
      </xdr:nvSpPr>
      <xdr:spPr>
        <a:xfrm>
          <a:off x="3746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37</xdr:row>
      <xdr:rowOff>116857</xdr:rowOff>
    </xdr:from>
    <xdr:ext cx="405111" cy="259045"/>
    <xdr:sp macro="" textlink="">
      <xdr:nvSpPr>
        <xdr:cNvPr id="63" name="n_1aveValue【図書館】&#10;有形固定資産減価償却率"/>
        <xdr:cNvSpPr txBox="1"/>
      </xdr:nvSpPr>
      <xdr:spPr>
        <a:xfrm>
          <a:off x="3582044" y="6460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90170</xdr:rowOff>
    </xdr:from>
    <xdr:to>
      <xdr:col>15</xdr:col>
      <xdr:colOff>101600</xdr:colOff>
      <xdr:row>39</xdr:row>
      <xdr:rowOff>20320</xdr:rowOff>
    </xdr:to>
    <xdr:sp macro="" textlink="">
      <xdr:nvSpPr>
        <xdr:cNvPr id="64" name="フローチャート: 判断 63"/>
        <xdr:cNvSpPr/>
      </xdr:nvSpPr>
      <xdr:spPr>
        <a:xfrm>
          <a:off x="2857500" y="660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37</xdr:row>
      <xdr:rowOff>36847</xdr:rowOff>
    </xdr:from>
    <xdr:ext cx="405111" cy="259045"/>
    <xdr:sp macro="" textlink="">
      <xdr:nvSpPr>
        <xdr:cNvPr id="65" name="n_2aveValue【図書館】&#10;有形固定資産減価償却率"/>
        <xdr:cNvSpPr txBox="1"/>
      </xdr:nvSpPr>
      <xdr:spPr>
        <a:xfrm>
          <a:off x="2705744" y="638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107950</xdr:rowOff>
    </xdr:from>
    <xdr:to>
      <xdr:col>10</xdr:col>
      <xdr:colOff>165100</xdr:colOff>
      <xdr:row>39</xdr:row>
      <xdr:rowOff>38100</xdr:rowOff>
    </xdr:to>
    <xdr:sp macro="" textlink="">
      <xdr:nvSpPr>
        <xdr:cNvPr id="66" name="フローチャート: 判断 65"/>
        <xdr:cNvSpPr/>
      </xdr:nvSpPr>
      <xdr:spPr>
        <a:xfrm>
          <a:off x="1968500" y="662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37</xdr:row>
      <xdr:rowOff>54627</xdr:rowOff>
    </xdr:from>
    <xdr:ext cx="405111" cy="259045"/>
    <xdr:sp macro="" textlink="">
      <xdr:nvSpPr>
        <xdr:cNvPr id="67" name="n_3aveValue【図書館】&#10;有形固定資産減価償却率"/>
        <xdr:cNvSpPr txBox="1"/>
      </xdr:nvSpPr>
      <xdr:spPr>
        <a:xfrm>
          <a:off x="1816744" y="6398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40</xdr:row>
      <xdr:rowOff>38100</xdr:rowOff>
    </xdr:from>
    <xdr:to>
      <xdr:col>15</xdr:col>
      <xdr:colOff>101600</xdr:colOff>
      <xdr:row>40</xdr:row>
      <xdr:rowOff>139700</xdr:rowOff>
    </xdr:to>
    <xdr:sp macro="" textlink="">
      <xdr:nvSpPr>
        <xdr:cNvPr id="73" name="楕円 72"/>
        <xdr:cNvSpPr/>
      </xdr:nvSpPr>
      <xdr:spPr>
        <a:xfrm>
          <a:off x="28575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40</xdr:row>
      <xdr:rowOff>130827</xdr:rowOff>
    </xdr:from>
    <xdr:ext cx="405111" cy="259045"/>
    <xdr:sp macro="" textlink="">
      <xdr:nvSpPr>
        <xdr:cNvPr id="74" name="n_2mainValue【図書館】&#10;有形固定資産減価償却率"/>
        <xdr:cNvSpPr txBox="1"/>
      </xdr:nvSpPr>
      <xdr:spPr>
        <a:xfrm>
          <a:off x="2705744" y="698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3" name="テキスト ボックス 82"/>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5" name="直線コネクタ 8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6" name="テキスト ボックス 8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7" name="直線コネクタ 8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88" name="テキスト ボックス 87"/>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89" name="直線コネクタ 8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0" name="テキスト ボックス 89"/>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1" name="直線コネクタ 9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2" name="テキスト ボックス 91"/>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3" name="直線コネクタ 9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4" name="テキスト ボックス 93"/>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6" name="テキスト ボックス 9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106680</xdr:rowOff>
    </xdr:from>
    <xdr:to>
      <xdr:col>54</xdr:col>
      <xdr:colOff>189865</xdr:colOff>
      <xdr:row>41</xdr:row>
      <xdr:rowOff>169545</xdr:rowOff>
    </xdr:to>
    <xdr:cxnSp macro="">
      <xdr:nvCxnSpPr>
        <xdr:cNvPr id="98" name="直線コネクタ 97"/>
        <xdr:cNvCxnSpPr/>
      </xdr:nvCxnSpPr>
      <xdr:spPr>
        <a:xfrm flipV="1">
          <a:off x="10476865" y="5935980"/>
          <a:ext cx="0"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1922</xdr:rowOff>
    </xdr:from>
    <xdr:ext cx="469744" cy="259045"/>
    <xdr:sp macro="" textlink="">
      <xdr:nvSpPr>
        <xdr:cNvPr id="99" name="【図書館】&#10;一人当たり面積最小値テキスト"/>
        <xdr:cNvSpPr txBox="1"/>
      </xdr:nvSpPr>
      <xdr:spPr>
        <a:xfrm>
          <a:off x="10515600" y="720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169545</xdr:rowOff>
    </xdr:from>
    <xdr:to>
      <xdr:col>55</xdr:col>
      <xdr:colOff>88900</xdr:colOff>
      <xdr:row>41</xdr:row>
      <xdr:rowOff>169545</xdr:rowOff>
    </xdr:to>
    <xdr:cxnSp macro="">
      <xdr:nvCxnSpPr>
        <xdr:cNvPr id="100" name="直線コネクタ 99"/>
        <xdr:cNvCxnSpPr/>
      </xdr:nvCxnSpPr>
      <xdr:spPr>
        <a:xfrm>
          <a:off x="10388600" y="719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53357</xdr:rowOff>
    </xdr:from>
    <xdr:ext cx="469744" cy="259045"/>
    <xdr:sp macro="" textlink="">
      <xdr:nvSpPr>
        <xdr:cNvPr id="101" name="【図書館】&#10;一人当たり面積最大値テキスト"/>
        <xdr:cNvSpPr txBox="1"/>
      </xdr:nvSpPr>
      <xdr:spPr>
        <a:xfrm>
          <a:off x="10515600" y="571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106680</xdr:rowOff>
    </xdr:from>
    <xdr:to>
      <xdr:col>55</xdr:col>
      <xdr:colOff>88900</xdr:colOff>
      <xdr:row>34</xdr:row>
      <xdr:rowOff>106680</xdr:rowOff>
    </xdr:to>
    <xdr:cxnSp macro="">
      <xdr:nvCxnSpPr>
        <xdr:cNvPr id="102" name="直線コネクタ 101"/>
        <xdr:cNvCxnSpPr/>
      </xdr:nvCxnSpPr>
      <xdr:spPr>
        <a:xfrm>
          <a:off x="10388600" y="593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32402</xdr:rowOff>
    </xdr:from>
    <xdr:ext cx="469744" cy="259045"/>
    <xdr:sp macro="" textlink="">
      <xdr:nvSpPr>
        <xdr:cNvPr id="103" name="【図書館】&#10;一人当たり面積平均値テキスト"/>
        <xdr:cNvSpPr txBox="1"/>
      </xdr:nvSpPr>
      <xdr:spPr>
        <a:xfrm>
          <a:off x="10515600" y="67189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53975</xdr:rowOff>
    </xdr:from>
    <xdr:to>
      <xdr:col>55</xdr:col>
      <xdr:colOff>50800</xdr:colOff>
      <xdr:row>39</xdr:row>
      <xdr:rowOff>155575</xdr:rowOff>
    </xdr:to>
    <xdr:sp macro="" textlink="">
      <xdr:nvSpPr>
        <xdr:cNvPr id="104" name="フローチャート: 判断 103"/>
        <xdr:cNvSpPr/>
      </xdr:nvSpPr>
      <xdr:spPr>
        <a:xfrm>
          <a:off x="10426700" y="674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80645</xdr:rowOff>
    </xdr:from>
    <xdr:to>
      <xdr:col>50</xdr:col>
      <xdr:colOff>165100</xdr:colOff>
      <xdr:row>40</xdr:row>
      <xdr:rowOff>10795</xdr:rowOff>
    </xdr:to>
    <xdr:sp macro="" textlink="">
      <xdr:nvSpPr>
        <xdr:cNvPr id="105" name="フローチャート: 判断 104"/>
        <xdr:cNvSpPr/>
      </xdr:nvSpPr>
      <xdr:spPr>
        <a:xfrm>
          <a:off x="9588500" y="676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38</xdr:row>
      <xdr:rowOff>27322</xdr:rowOff>
    </xdr:from>
    <xdr:ext cx="469744" cy="259045"/>
    <xdr:sp macro="" textlink="">
      <xdr:nvSpPr>
        <xdr:cNvPr id="106" name="n_1aveValue【図書館】&#10;一人当たり面積"/>
        <xdr:cNvSpPr txBox="1"/>
      </xdr:nvSpPr>
      <xdr:spPr>
        <a:xfrm>
          <a:off x="9391727" y="6542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113030</xdr:rowOff>
    </xdr:from>
    <xdr:to>
      <xdr:col>46</xdr:col>
      <xdr:colOff>38100</xdr:colOff>
      <xdr:row>40</xdr:row>
      <xdr:rowOff>43180</xdr:rowOff>
    </xdr:to>
    <xdr:sp macro="" textlink="">
      <xdr:nvSpPr>
        <xdr:cNvPr id="107" name="フローチャート: 判断 106"/>
        <xdr:cNvSpPr/>
      </xdr:nvSpPr>
      <xdr:spPr>
        <a:xfrm>
          <a:off x="8699500" y="67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38</xdr:row>
      <xdr:rowOff>59707</xdr:rowOff>
    </xdr:from>
    <xdr:ext cx="469744" cy="259045"/>
    <xdr:sp macro="" textlink="">
      <xdr:nvSpPr>
        <xdr:cNvPr id="108" name="n_2aveValue【図書館】&#10;一人当たり面積"/>
        <xdr:cNvSpPr txBox="1"/>
      </xdr:nvSpPr>
      <xdr:spPr>
        <a:xfrm>
          <a:off x="8515427" y="657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76835</xdr:rowOff>
    </xdr:from>
    <xdr:to>
      <xdr:col>41</xdr:col>
      <xdr:colOff>101600</xdr:colOff>
      <xdr:row>40</xdr:row>
      <xdr:rowOff>6985</xdr:rowOff>
    </xdr:to>
    <xdr:sp macro="" textlink="">
      <xdr:nvSpPr>
        <xdr:cNvPr id="109" name="フローチャート: 判断 108"/>
        <xdr:cNvSpPr/>
      </xdr:nvSpPr>
      <xdr:spPr>
        <a:xfrm>
          <a:off x="7810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38</xdr:row>
      <xdr:rowOff>23512</xdr:rowOff>
    </xdr:from>
    <xdr:ext cx="469744" cy="259045"/>
    <xdr:sp macro="" textlink="">
      <xdr:nvSpPr>
        <xdr:cNvPr id="110" name="n_3aveValue【図書館】&#10;一人当たり面積"/>
        <xdr:cNvSpPr txBox="1"/>
      </xdr:nvSpPr>
      <xdr:spPr>
        <a:xfrm>
          <a:off x="7626427"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1" name="テキスト ボックス 11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40</xdr:row>
      <xdr:rowOff>126365</xdr:rowOff>
    </xdr:from>
    <xdr:to>
      <xdr:col>46</xdr:col>
      <xdr:colOff>38100</xdr:colOff>
      <xdr:row>41</xdr:row>
      <xdr:rowOff>56515</xdr:rowOff>
    </xdr:to>
    <xdr:sp macro="" textlink="">
      <xdr:nvSpPr>
        <xdr:cNvPr id="116" name="楕円 115"/>
        <xdr:cNvSpPr/>
      </xdr:nvSpPr>
      <xdr:spPr>
        <a:xfrm>
          <a:off x="8699500" y="698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41</xdr:row>
      <xdr:rowOff>47642</xdr:rowOff>
    </xdr:from>
    <xdr:ext cx="469744" cy="259045"/>
    <xdr:sp macro="" textlink="">
      <xdr:nvSpPr>
        <xdr:cNvPr id="117" name="n_2mainValue【図書館】&#10;一人当たり面積"/>
        <xdr:cNvSpPr txBox="1"/>
      </xdr:nvSpPr>
      <xdr:spPr>
        <a:xfrm>
          <a:off x="8515427" y="7077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8" name="正方形/長方形 11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9" name="正方形/長方形 11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0" name="正方形/長方形 11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1" name="正方形/長方形 12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2" name="正方形/長方形 12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3" name="正方形/長方形 12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4" name="正方形/長方形 12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5" name="正方形/長方形 12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6" name="テキスト ボックス 12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7" name="直線コネクタ 12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28" name="テキスト ボックス 12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29" name="直線コネクタ 12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0" name="テキスト ボックス 12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1" name="直線コネクタ 13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2" name="テキスト ボックス 13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3" name="直線コネクタ 13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4" name="テキスト ボックス 13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5" name="直線コネクタ 13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6" name="テキスト ボックス 13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7" name="直線コネクタ 13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38" name="テキスト ボックス 13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9" name="直線コネクタ 13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0" name="テキスト ボックス 13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74295</xdr:rowOff>
    </xdr:to>
    <xdr:cxnSp macro="">
      <xdr:nvCxnSpPr>
        <xdr:cNvPr id="142" name="直線コネクタ 141"/>
        <xdr:cNvCxnSpPr/>
      </xdr:nvCxnSpPr>
      <xdr:spPr>
        <a:xfrm flipV="1">
          <a:off x="4634865" y="9525000"/>
          <a:ext cx="0" cy="152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78122</xdr:rowOff>
    </xdr:from>
    <xdr:ext cx="405111" cy="259045"/>
    <xdr:sp macro="" textlink="">
      <xdr:nvSpPr>
        <xdr:cNvPr id="143" name="【体育館・プール】&#10;有形固定資産減価償却率最小値テキスト"/>
        <xdr:cNvSpPr txBox="1"/>
      </xdr:nvSpPr>
      <xdr:spPr>
        <a:xfrm>
          <a:off x="4673600" y="1105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74295</xdr:rowOff>
    </xdr:from>
    <xdr:to>
      <xdr:col>24</xdr:col>
      <xdr:colOff>152400</xdr:colOff>
      <xdr:row>64</xdr:row>
      <xdr:rowOff>74295</xdr:rowOff>
    </xdr:to>
    <xdr:cxnSp macro="">
      <xdr:nvCxnSpPr>
        <xdr:cNvPr id="144" name="直線コネクタ 143"/>
        <xdr:cNvCxnSpPr/>
      </xdr:nvCxnSpPr>
      <xdr:spPr>
        <a:xfrm>
          <a:off x="4546600" y="1104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45"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46" name="直線コネクタ 145"/>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125747</xdr:rowOff>
    </xdr:from>
    <xdr:ext cx="405111" cy="259045"/>
    <xdr:sp macro="" textlink="">
      <xdr:nvSpPr>
        <xdr:cNvPr id="147" name="【体育館・プール】&#10;有形固定資産減価償却率平均値テキスト"/>
        <xdr:cNvSpPr txBox="1"/>
      </xdr:nvSpPr>
      <xdr:spPr>
        <a:xfrm>
          <a:off x="4673600" y="10069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147320</xdr:rowOff>
    </xdr:from>
    <xdr:to>
      <xdr:col>24</xdr:col>
      <xdr:colOff>114300</xdr:colOff>
      <xdr:row>59</xdr:row>
      <xdr:rowOff>77470</xdr:rowOff>
    </xdr:to>
    <xdr:sp macro="" textlink="">
      <xdr:nvSpPr>
        <xdr:cNvPr id="148" name="フローチャート: 判断 147"/>
        <xdr:cNvSpPr/>
      </xdr:nvSpPr>
      <xdr:spPr>
        <a:xfrm>
          <a:off x="4584700" y="1009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8255</xdr:rowOff>
    </xdr:from>
    <xdr:to>
      <xdr:col>20</xdr:col>
      <xdr:colOff>38100</xdr:colOff>
      <xdr:row>59</xdr:row>
      <xdr:rowOff>109855</xdr:rowOff>
    </xdr:to>
    <xdr:sp macro="" textlink="">
      <xdr:nvSpPr>
        <xdr:cNvPr id="149" name="フローチャート: 判断 148"/>
        <xdr:cNvSpPr/>
      </xdr:nvSpPr>
      <xdr:spPr>
        <a:xfrm>
          <a:off x="3746500" y="101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100982</xdr:rowOff>
    </xdr:from>
    <xdr:ext cx="405111" cy="259045"/>
    <xdr:sp macro="" textlink="">
      <xdr:nvSpPr>
        <xdr:cNvPr id="150" name="n_1aveValue【体育館・プール】&#10;有形固定資産減価償却率"/>
        <xdr:cNvSpPr txBox="1"/>
      </xdr:nvSpPr>
      <xdr:spPr>
        <a:xfrm>
          <a:off x="3582044" y="1021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12065</xdr:rowOff>
    </xdr:from>
    <xdr:to>
      <xdr:col>15</xdr:col>
      <xdr:colOff>101600</xdr:colOff>
      <xdr:row>59</xdr:row>
      <xdr:rowOff>113665</xdr:rowOff>
    </xdr:to>
    <xdr:sp macro="" textlink="">
      <xdr:nvSpPr>
        <xdr:cNvPr id="151" name="フローチャート: 判断 150"/>
        <xdr:cNvSpPr/>
      </xdr:nvSpPr>
      <xdr:spPr>
        <a:xfrm>
          <a:off x="285750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104792</xdr:rowOff>
    </xdr:from>
    <xdr:ext cx="405111" cy="259045"/>
    <xdr:sp macro="" textlink="">
      <xdr:nvSpPr>
        <xdr:cNvPr id="152" name="n_2aveValue【体育館・プール】&#10;有形固定資産減価償却率"/>
        <xdr:cNvSpPr txBox="1"/>
      </xdr:nvSpPr>
      <xdr:spPr>
        <a:xfrm>
          <a:off x="2705744" y="1022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29210</xdr:rowOff>
    </xdr:from>
    <xdr:to>
      <xdr:col>10</xdr:col>
      <xdr:colOff>165100</xdr:colOff>
      <xdr:row>59</xdr:row>
      <xdr:rowOff>130810</xdr:rowOff>
    </xdr:to>
    <xdr:sp macro="" textlink="">
      <xdr:nvSpPr>
        <xdr:cNvPr id="153" name="フローチャート: 判断 152"/>
        <xdr:cNvSpPr/>
      </xdr:nvSpPr>
      <xdr:spPr>
        <a:xfrm>
          <a:off x="1968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57</xdr:row>
      <xdr:rowOff>147337</xdr:rowOff>
    </xdr:from>
    <xdr:ext cx="405111" cy="259045"/>
    <xdr:sp macro="" textlink="">
      <xdr:nvSpPr>
        <xdr:cNvPr id="154" name="n_3aveValue【体育館・プール】&#10;有形固定資産減価償却率"/>
        <xdr:cNvSpPr txBox="1"/>
      </xdr:nvSpPr>
      <xdr:spPr>
        <a:xfrm>
          <a:off x="1816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5" name="テキスト ボックス 15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6" name="テキスト ボックス 15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7" name="テキスト ボックス 15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8" name="テキスト ボックス 15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9" name="テキスト ボックス 15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40640</xdr:rowOff>
    </xdr:from>
    <xdr:to>
      <xdr:col>24</xdr:col>
      <xdr:colOff>114300</xdr:colOff>
      <xdr:row>58</xdr:row>
      <xdr:rowOff>142240</xdr:rowOff>
    </xdr:to>
    <xdr:sp macro="" textlink="">
      <xdr:nvSpPr>
        <xdr:cNvPr id="160" name="楕円 159"/>
        <xdr:cNvSpPr/>
      </xdr:nvSpPr>
      <xdr:spPr>
        <a:xfrm>
          <a:off x="4584700" y="998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63517</xdr:rowOff>
    </xdr:from>
    <xdr:ext cx="405111" cy="259045"/>
    <xdr:sp macro="" textlink="">
      <xdr:nvSpPr>
        <xdr:cNvPr id="161" name="【体育館・プール】&#10;有形固定資産減価償却率該当値テキスト"/>
        <xdr:cNvSpPr txBox="1"/>
      </xdr:nvSpPr>
      <xdr:spPr>
        <a:xfrm>
          <a:off x="4673600" y="983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82550</xdr:rowOff>
    </xdr:from>
    <xdr:to>
      <xdr:col>20</xdr:col>
      <xdr:colOff>38100</xdr:colOff>
      <xdr:row>59</xdr:row>
      <xdr:rowOff>12700</xdr:rowOff>
    </xdr:to>
    <xdr:sp macro="" textlink="">
      <xdr:nvSpPr>
        <xdr:cNvPr id="162" name="楕円 161"/>
        <xdr:cNvSpPr/>
      </xdr:nvSpPr>
      <xdr:spPr>
        <a:xfrm>
          <a:off x="3746500" y="1002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91440</xdr:rowOff>
    </xdr:from>
    <xdr:to>
      <xdr:col>24</xdr:col>
      <xdr:colOff>63500</xdr:colOff>
      <xdr:row>58</xdr:row>
      <xdr:rowOff>133350</xdr:rowOff>
    </xdr:to>
    <xdr:cxnSp macro="">
      <xdr:nvCxnSpPr>
        <xdr:cNvPr id="163" name="直線コネクタ 162"/>
        <xdr:cNvCxnSpPr/>
      </xdr:nvCxnSpPr>
      <xdr:spPr>
        <a:xfrm flipV="1">
          <a:off x="3797300" y="1003554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126365</xdr:rowOff>
    </xdr:from>
    <xdr:to>
      <xdr:col>15</xdr:col>
      <xdr:colOff>101600</xdr:colOff>
      <xdr:row>59</xdr:row>
      <xdr:rowOff>56515</xdr:rowOff>
    </xdr:to>
    <xdr:sp macro="" textlink="">
      <xdr:nvSpPr>
        <xdr:cNvPr id="164" name="楕円 163"/>
        <xdr:cNvSpPr/>
      </xdr:nvSpPr>
      <xdr:spPr>
        <a:xfrm>
          <a:off x="2857500" y="1007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133350</xdr:rowOff>
    </xdr:from>
    <xdr:to>
      <xdr:col>19</xdr:col>
      <xdr:colOff>177800</xdr:colOff>
      <xdr:row>59</xdr:row>
      <xdr:rowOff>5715</xdr:rowOff>
    </xdr:to>
    <xdr:cxnSp macro="">
      <xdr:nvCxnSpPr>
        <xdr:cNvPr id="165" name="直線コネクタ 164"/>
        <xdr:cNvCxnSpPr/>
      </xdr:nvCxnSpPr>
      <xdr:spPr>
        <a:xfrm flipV="1">
          <a:off x="2908300" y="1007745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113030</xdr:rowOff>
    </xdr:from>
    <xdr:to>
      <xdr:col>10</xdr:col>
      <xdr:colOff>165100</xdr:colOff>
      <xdr:row>60</xdr:row>
      <xdr:rowOff>43180</xdr:rowOff>
    </xdr:to>
    <xdr:sp macro="" textlink="">
      <xdr:nvSpPr>
        <xdr:cNvPr id="166" name="楕円 165"/>
        <xdr:cNvSpPr/>
      </xdr:nvSpPr>
      <xdr:spPr>
        <a:xfrm>
          <a:off x="1968500" y="1022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5715</xdr:rowOff>
    </xdr:from>
    <xdr:to>
      <xdr:col>15</xdr:col>
      <xdr:colOff>50800</xdr:colOff>
      <xdr:row>59</xdr:row>
      <xdr:rowOff>163830</xdr:rowOff>
    </xdr:to>
    <xdr:cxnSp macro="">
      <xdr:nvCxnSpPr>
        <xdr:cNvPr id="167" name="直線コネクタ 166"/>
        <xdr:cNvCxnSpPr/>
      </xdr:nvCxnSpPr>
      <xdr:spPr>
        <a:xfrm flipV="1">
          <a:off x="2019300" y="10121265"/>
          <a:ext cx="889000" cy="158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29227</xdr:rowOff>
    </xdr:from>
    <xdr:ext cx="405111" cy="259045"/>
    <xdr:sp macro="" textlink="">
      <xdr:nvSpPr>
        <xdr:cNvPr id="168" name="n_1mainValue【体育館・プール】&#10;有形固定資産減価償却率"/>
        <xdr:cNvSpPr txBox="1"/>
      </xdr:nvSpPr>
      <xdr:spPr>
        <a:xfrm>
          <a:off x="3582044" y="980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73042</xdr:rowOff>
    </xdr:from>
    <xdr:ext cx="405111" cy="259045"/>
    <xdr:sp macro="" textlink="">
      <xdr:nvSpPr>
        <xdr:cNvPr id="169" name="n_2mainValue【体育館・プール】&#10;有形固定資産減価償却率"/>
        <xdr:cNvSpPr txBox="1"/>
      </xdr:nvSpPr>
      <xdr:spPr>
        <a:xfrm>
          <a:off x="2705744" y="984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34307</xdr:rowOff>
    </xdr:from>
    <xdr:ext cx="405111" cy="259045"/>
    <xdr:sp macro="" textlink="">
      <xdr:nvSpPr>
        <xdr:cNvPr id="170" name="n_3mainValue【体育館・プール】&#10;有形固定資産減価償却率"/>
        <xdr:cNvSpPr txBox="1"/>
      </xdr:nvSpPr>
      <xdr:spPr>
        <a:xfrm>
          <a:off x="1816744" y="1032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1" name="正方形/長方形 17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2" name="正方形/長方形 17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3" name="正方形/長方形 17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4" name="正方形/長方形 17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5" name="正方形/長方形 17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6" name="正方形/長方形 17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7" name="正方形/長方形 17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8" name="正方形/長方形 17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9" name="テキスト ボックス 17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0" name="直線コネクタ 17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81" name="直線コネクタ 180"/>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82" name="テキスト ボックス 181"/>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83" name="直線コネクタ 182"/>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84" name="テキスト ボックス 183"/>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85" name="直線コネクタ 184"/>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86" name="テキスト ボックス 185"/>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87" name="直線コネクタ 186"/>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88" name="テキスト ボックス 187"/>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89" name="直線コネクタ 188"/>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90" name="テキスト ボックス 189"/>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91" name="直線コネクタ 190"/>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70049</xdr:rowOff>
    </xdr:from>
    <xdr:ext cx="531299" cy="259045"/>
    <xdr:sp macro="" textlink="">
      <xdr:nvSpPr>
        <xdr:cNvPr id="192" name="テキスト ボックス 191"/>
        <xdr:cNvSpPr txBox="1"/>
      </xdr:nvSpPr>
      <xdr:spPr>
        <a:xfrm>
          <a:off x="6072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3" name="直線コネクタ 19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94" name="テキスト ボックス 193"/>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91766</xdr:rowOff>
    </xdr:from>
    <xdr:to>
      <xdr:col>54</xdr:col>
      <xdr:colOff>189865</xdr:colOff>
      <xdr:row>64</xdr:row>
      <xdr:rowOff>110708</xdr:rowOff>
    </xdr:to>
    <xdr:cxnSp macro="">
      <xdr:nvCxnSpPr>
        <xdr:cNvPr id="196" name="直線コネクタ 195"/>
        <xdr:cNvCxnSpPr/>
      </xdr:nvCxnSpPr>
      <xdr:spPr>
        <a:xfrm flipV="1">
          <a:off x="10476865" y="9521516"/>
          <a:ext cx="0" cy="1561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114535</xdr:rowOff>
    </xdr:from>
    <xdr:ext cx="469744" cy="259045"/>
    <xdr:sp macro="" textlink="">
      <xdr:nvSpPr>
        <xdr:cNvPr id="197" name="【体育館・プール】&#10;一人当たり面積最小値テキスト"/>
        <xdr:cNvSpPr txBox="1"/>
      </xdr:nvSpPr>
      <xdr:spPr>
        <a:xfrm>
          <a:off x="10515600" y="11087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110708</xdr:rowOff>
    </xdr:from>
    <xdr:to>
      <xdr:col>55</xdr:col>
      <xdr:colOff>88900</xdr:colOff>
      <xdr:row>64</xdr:row>
      <xdr:rowOff>110708</xdr:rowOff>
    </xdr:to>
    <xdr:cxnSp macro="">
      <xdr:nvCxnSpPr>
        <xdr:cNvPr id="198" name="直線コネクタ 197"/>
        <xdr:cNvCxnSpPr/>
      </xdr:nvCxnSpPr>
      <xdr:spPr>
        <a:xfrm>
          <a:off x="10388600" y="11083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38443</xdr:rowOff>
    </xdr:from>
    <xdr:ext cx="469744" cy="259045"/>
    <xdr:sp macro="" textlink="">
      <xdr:nvSpPr>
        <xdr:cNvPr id="199" name="【体育館・プール】&#10;一人当たり面積最大値テキスト"/>
        <xdr:cNvSpPr txBox="1"/>
      </xdr:nvSpPr>
      <xdr:spPr>
        <a:xfrm>
          <a:off x="10515600" y="9296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91766</xdr:rowOff>
    </xdr:from>
    <xdr:to>
      <xdr:col>55</xdr:col>
      <xdr:colOff>88900</xdr:colOff>
      <xdr:row>55</xdr:row>
      <xdr:rowOff>91766</xdr:rowOff>
    </xdr:to>
    <xdr:cxnSp macro="">
      <xdr:nvCxnSpPr>
        <xdr:cNvPr id="200" name="直線コネクタ 199"/>
        <xdr:cNvCxnSpPr/>
      </xdr:nvCxnSpPr>
      <xdr:spPr>
        <a:xfrm>
          <a:off x="10388600" y="9521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105318</xdr:rowOff>
    </xdr:from>
    <xdr:ext cx="469744" cy="259045"/>
    <xdr:sp macro="" textlink="">
      <xdr:nvSpPr>
        <xdr:cNvPr id="201" name="【体育館・プール】&#10;一人当たり面積平均値テキスト"/>
        <xdr:cNvSpPr txBox="1"/>
      </xdr:nvSpPr>
      <xdr:spPr>
        <a:xfrm>
          <a:off x="10515600" y="10735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82441</xdr:rowOff>
    </xdr:from>
    <xdr:to>
      <xdr:col>55</xdr:col>
      <xdr:colOff>50800</xdr:colOff>
      <xdr:row>64</xdr:row>
      <xdr:rowOff>12591</xdr:rowOff>
    </xdr:to>
    <xdr:sp macro="" textlink="">
      <xdr:nvSpPr>
        <xdr:cNvPr id="202" name="フローチャート: 判断 201"/>
        <xdr:cNvSpPr/>
      </xdr:nvSpPr>
      <xdr:spPr>
        <a:xfrm>
          <a:off x="10426700" y="10883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79828</xdr:rowOff>
    </xdr:from>
    <xdr:to>
      <xdr:col>50</xdr:col>
      <xdr:colOff>165100</xdr:colOff>
      <xdr:row>64</xdr:row>
      <xdr:rowOff>9978</xdr:rowOff>
    </xdr:to>
    <xdr:sp macro="" textlink="">
      <xdr:nvSpPr>
        <xdr:cNvPr id="203" name="フローチャート: 判断 202"/>
        <xdr:cNvSpPr/>
      </xdr:nvSpPr>
      <xdr:spPr>
        <a:xfrm>
          <a:off x="9588500" y="10881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26505</xdr:rowOff>
    </xdr:from>
    <xdr:ext cx="469744" cy="259045"/>
    <xdr:sp macro="" textlink="">
      <xdr:nvSpPr>
        <xdr:cNvPr id="204" name="n_1aveValue【体育館・プール】&#10;一人当たり面積"/>
        <xdr:cNvSpPr txBox="1"/>
      </xdr:nvSpPr>
      <xdr:spPr>
        <a:xfrm>
          <a:off x="9391727" y="10656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75747</xdr:rowOff>
    </xdr:from>
    <xdr:to>
      <xdr:col>46</xdr:col>
      <xdr:colOff>38100</xdr:colOff>
      <xdr:row>64</xdr:row>
      <xdr:rowOff>5897</xdr:rowOff>
    </xdr:to>
    <xdr:sp macro="" textlink="">
      <xdr:nvSpPr>
        <xdr:cNvPr id="205" name="フローチャート: 判断 204"/>
        <xdr:cNvSpPr/>
      </xdr:nvSpPr>
      <xdr:spPr>
        <a:xfrm>
          <a:off x="8699500" y="1087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22424</xdr:rowOff>
    </xdr:from>
    <xdr:ext cx="469744" cy="259045"/>
    <xdr:sp macro="" textlink="">
      <xdr:nvSpPr>
        <xdr:cNvPr id="206" name="n_2aveValue【体育館・プール】&#10;一人当たり面積"/>
        <xdr:cNvSpPr txBox="1"/>
      </xdr:nvSpPr>
      <xdr:spPr>
        <a:xfrm>
          <a:off x="8515427" y="1065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63</xdr:row>
      <xdr:rowOff>104974</xdr:rowOff>
    </xdr:from>
    <xdr:to>
      <xdr:col>41</xdr:col>
      <xdr:colOff>101600</xdr:colOff>
      <xdr:row>64</xdr:row>
      <xdr:rowOff>35124</xdr:rowOff>
    </xdr:to>
    <xdr:sp macro="" textlink="">
      <xdr:nvSpPr>
        <xdr:cNvPr id="207" name="フローチャート: 判断 206"/>
        <xdr:cNvSpPr/>
      </xdr:nvSpPr>
      <xdr:spPr>
        <a:xfrm>
          <a:off x="7810500" y="1090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62</xdr:row>
      <xdr:rowOff>51651</xdr:rowOff>
    </xdr:from>
    <xdr:ext cx="469744" cy="259045"/>
    <xdr:sp macro="" textlink="">
      <xdr:nvSpPr>
        <xdr:cNvPr id="208" name="n_3aveValue【体育館・プール】&#10;一人当たり面積"/>
        <xdr:cNvSpPr txBox="1"/>
      </xdr:nvSpPr>
      <xdr:spPr>
        <a:xfrm>
          <a:off x="7626427" y="10681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09" name="テキスト ボックス 20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0" name="テキスト ボックス 20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1" name="テキスト ボックス 21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2" name="テキスト ボックス 21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3" name="テキスト ボックス 21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167023</xdr:rowOff>
    </xdr:from>
    <xdr:to>
      <xdr:col>55</xdr:col>
      <xdr:colOff>50800</xdr:colOff>
      <xdr:row>64</xdr:row>
      <xdr:rowOff>97173</xdr:rowOff>
    </xdr:to>
    <xdr:sp macro="" textlink="">
      <xdr:nvSpPr>
        <xdr:cNvPr id="214" name="楕円 213"/>
        <xdr:cNvSpPr/>
      </xdr:nvSpPr>
      <xdr:spPr>
        <a:xfrm>
          <a:off x="10426700" y="10968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81950</xdr:rowOff>
    </xdr:from>
    <xdr:ext cx="469744" cy="259045"/>
    <xdr:sp macro="" textlink="">
      <xdr:nvSpPr>
        <xdr:cNvPr id="215" name="【体育館・プール】&#10;一人当たり面積該当値テキスト"/>
        <xdr:cNvSpPr txBox="1"/>
      </xdr:nvSpPr>
      <xdr:spPr>
        <a:xfrm>
          <a:off x="10515600" y="10883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165553</xdr:rowOff>
    </xdr:from>
    <xdr:to>
      <xdr:col>50</xdr:col>
      <xdr:colOff>165100</xdr:colOff>
      <xdr:row>64</xdr:row>
      <xdr:rowOff>95703</xdr:rowOff>
    </xdr:to>
    <xdr:sp macro="" textlink="">
      <xdr:nvSpPr>
        <xdr:cNvPr id="216" name="楕円 215"/>
        <xdr:cNvSpPr/>
      </xdr:nvSpPr>
      <xdr:spPr>
        <a:xfrm>
          <a:off x="9588500" y="10966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44903</xdr:rowOff>
    </xdr:from>
    <xdr:to>
      <xdr:col>55</xdr:col>
      <xdr:colOff>0</xdr:colOff>
      <xdr:row>64</xdr:row>
      <xdr:rowOff>46373</xdr:rowOff>
    </xdr:to>
    <xdr:cxnSp macro="">
      <xdr:nvCxnSpPr>
        <xdr:cNvPr id="217" name="直線コネクタ 216"/>
        <xdr:cNvCxnSpPr/>
      </xdr:nvCxnSpPr>
      <xdr:spPr>
        <a:xfrm>
          <a:off x="9639300" y="11017703"/>
          <a:ext cx="838200" cy="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165064</xdr:rowOff>
    </xdr:from>
    <xdr:to>
      <xdr:col>46</xdr:col>
      <xdr:colOff>38100</xdr:colOff>
      <xdr:row>64</xdr:row>
      <xdr:rowOff>95214</xdr:rowOff>
    </xdr:to>
    <xdr:sp macro="" textlink="">
      <xdr:nvSpPr>
        <xdr:cNvPr id="218" name="楕円 217"/>
        <xdr:cNvSpPr/>
      </xdr:nvSpPr>
      <xdr:spPr>
        <a:xfrm>
          <a:off x="8699500" y="1096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44414</xdr:rowOff>
    </xdr:from>
    <xdr:to>
      <xdr:col>50</xdr:col>
      <xdr:colOff>114300</xdr:colOff>
      <xdr:row>64</xdr:row>
      <xdr:rowOff>44903</xdr:rowOff>
    </xdr:to>
    <xdr:cxnSp macro="">
      <xdr:nvCxnSpPr>
        <xdr:cNvPr id="219" name="直線コネクタ 218"/>
        <xdr:cNvCxnSpPr/>
      </xdr:nvCxnSpPr>
      <xdr:spPr>
        <a:xfrm>
          <a:off x="8750300" y="11017214"/>
          <a:ext cx="889000" cy="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152817</xdr:rowOff>
    </xdr:from>
    <xdr:to>
      <xdr:col>41</xdr:col>
      <xdr:colOff>101600</xdr:colOff>
      <xdr:row>64</xdr:row>
      <xdr:rowOff>82967</xdr:rowOff>
    </xdr:to>
    <xdr:sp macro="" textlink="">
      <xdr:nvSpPr>
        <xdr:cNvPr id="220" name="楕円 219"/>
        <xdr:cNvSpPr/>
      </xdr:nvSpPr>
      <xdr:spPr>
        <a:xfrm>
          <a:off x="7810500" y="1095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32167</xdr:rowOff>
    </xdr:from>
    <xdr:to>
      <xdr:col>45</xdr:col>
      <xdr:colOff>177800</xdr:colOff>
      <xdr:row>64</xdr:row>
      <xdr:rowOff>44414</xdr:rowOff>
    </xdr:to>
    <xdr:cxnSp macro="">
      <xdr:nvCxnSpPr>
        <xdr:cNvPr id="221" name="直線コネクタ 220"/>
        <xdr:cNvCxnSpPr/>
      </xdr:nvCxnSpPr>
      <xdr:spPr>
        <a:xfrm>
          <a:off x="7861300" y="11004967"/>
          <a:ext cx="889000" cy="12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86830</xdr:rowOff>
    </xdr:from>
    <xdr:ext cx="469744" cy="259045"/>
    <xdr:sp macro="" textlink="">
      <xdr:nvSpPr>
        <xdr:cNvPr id="222" name="n_1mainValue【体育館・プール】&#10;一人当たり面積"/>
        <xdr:cNvSpPr txBox="1"/>
      </xdr:nvSpPr>
      <xdr:spPr>
        <a:xfrm>
          <a:off x="9391727" y="11059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86341</xdr:rowOff>
    </xdr:from>
    <xdr:ext cx="469744" cy="259045"/>
    <xdr:sp macro="" textlink="">
      <xdr:nvSpPr>
        <xdr:cNvPr id="223" name="n_2mainValue【体育館・プール】&#10;一人当たり面積"/>
        <xdr:cNvSpPr txBox="1"/>
      </xdr:nvSpPr>
      <xdr:spPr>
        <a:xfrm>
          <a:off x="8515427" y="11059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74094</xdr:rowOff>
    </xdr:from>
    <xdr:ext cx="469744" cy="259045"/>
    <xdr:sp macro="" textlink="">
      <xdr:nvSpPr>
        <xdr:cNvPr id="224" name="n_3mainValue【体育館・プール】&#10;一人当たり面積"/>
        <xdr:cNvSpPr txBox="1"/>
      </xdr:nvSpPr>
      <xdr:spPr>
        <a:xfrm>
          <a:off x="7626427" y="11046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5" name="正方形/長方形 22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6" name="正方形/長方形 22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7" name="正方形/長方形 22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8" name="正方形/長方形 22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9" name="正方形/長方形 22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0" name="正方形/長方形 22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1" name="正方形/長方形 23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2" name="正方形/長方形 23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3" name="テキスト ボックス 23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4" name="直線コネクタ 23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5" name="テキスト ボックス 234"/>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6" name="直線コネクタ 23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7" name="テキスト ボックス 236"/>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8" name="直線コネクタ 23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9" name="テキスト ボックス 23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0" name="直線コネクタ 23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1" name="テキスト ボックス 24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2" name="直線コネクタ 24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3" name="テキスト ボックス 24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4" name="直線コネクタ 24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5" name="テキスト ボックス 244"/>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6" name="直線コネクタ 24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7" name="テキスト ボックス 24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87</xdr:row>
      <xdr:rowOff>17145</xdr:rowOff>
    </xdr:to>
    <xdr:cxnSp macro="">
      <xdr:nvCxnSpPr>
        <xdr:cNvPr id="249" name="直線コネクタ 248"/>
        <xdr:cNvCxnSpPr/>
      </xdr:nvCxnSpPr>
      <xdr:spPr>
        <a:xfrm flipV="1">
          <a:off x="4634865" y="13335000"/>
          <a:ext cx="0" cy="1598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20972</xdr:rowOff>
    </xdr:from>
    <xdr:ext cx="405111" cy="259045"/>
    <xdr:sp macro="" textlink="">
      <xdr:nvSpPr>
        <xdr:cNvPr id="250" name="【福祉施設】&#10;有形固定資産減価償却率最小値テキスト"/>
        <xdr:cNvSpPr txBox="1"/>
      </xdr:nvSpPr>
      <xdr:spPr>
        <a:xfrm>
          <a:off x="4673600" y="1493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17145</xdr:rowOff>
    </xdr:from>
    <xdr:to>
      <xdr:col>24</xdr:col>
      <xdr:colOff>152400</xdr:colOff>
      <xdr:row>87</xdr:row>
      <xdr:rowOff>17145</xdr:rowOff>
    </xdr:to>
    <xdr:cxnSp macro="">
      <xdr:nvCxnSpPr>
        <xdr:cNvPr id="251" name="直線コネクタ 250"/>
        <xdr:cNvCxnSpPr/>
      </xdr:nvCxnSpPr>
      <xdr:spPr>
        <a:xfrm>
          <a:off x="4546600" y="14933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52" name="【福祉施設】&#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53" name="直線コネクタ 252"/>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80663</xdr:rowOff>
    </xdr:from>
    <xdr:ext cx="405111" cy="259045"/>
    <xdr:sp macro="" textlink="">
      <xdr:nvSpPr>
        <xdr:cNvPr id="254" name="【福祉施設】&#10;有形固定資産減価償却率平均値テキスト"/>
        <xdr:cNvSpPr txBox="1"/>
      </xdr:nvSpPr>
      <xdr:spPr>
        <a:xfrm>
          <a:off x="4673600" y="141395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57786</xdr:rowOff>
    </xdr:from>
    <xdr:to>
      <xdr:col>24</xdr:col>
      <xdr:colOff>114300</xdr:colOff>
      <xdr:row>83</xdr:row>
      <xdr:rowOff>159386</xdr:rowOff>
    </xdr:to>
    <xdr:sp macro="" textlink="">
      <xdr:nvSpPr>
        <xdr:cNvPr id="255" name="フローチャート: 判断 254"/>
        <xdr:cNvSpPr/>
      </xdr:nvSpPr>
      <xdr:spPr>
        <a:xfrm>
          <a:off x="4584700" y="1428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71120</xdr:rowOff>
    </xdr:from>
    <xdr:to>
      <xdr:col>20</xdr:col>
      <xdr:colOff>38100</xdr:colOff>
      <xdr:row>84</xdr:row>
      <xdr:rowOff>1270</xdr:rowOff>
    </xdr:to>
    <xdr:sp macro="" textlink="">
      <xdr:nvSpPr>
        <xdr:cNvPr id="256" name="フローチャート: 判断 255"/>
        <xdr:cNvSpPr/>
      </xdr:nvSpPr>
      <xdr:spPr>
        <a:xfrm>
          <a:off x="3746500" y="1430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17797</xdr:rowOff>
    </xdr:from>
    <xdr:ext cx="405111" cy="259045"/>
    <xdr:sp macro="" textlink="">
      <xdr:nvSpPr>
        <xdr:cNvPr id="257" name="n_1aveValue【福祉施設】&#10;有形固定資産減価償却率"/>
        <xdr:cNvSpPr txBox="1"/>
      </xdr:nvSpPr>
      <xdr:spPr>
        <a:xfrm>
          <a:off x="3582044" y="14076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83</xdr:row>
      <xdr:rowOff>95886</xdr:rowOff>
    </xdr:from>
    <xdr:to>
      <xdr:col>15</xdr:col>
      <xdr:colOff>101600</xdr:colOff>
      <xdr:row>84</xdr:row>
      <xdr:rowOff>26036</xdr:rowOff>
    </xdr:to>
    <xdr:sp macro="" textlink="">
      <xdr:nvSpPr>
        <xdr:cNvPr id="258" name="フローチャート: 判断 257"/>
        <xdr:cNvSpPr/>
      </xdr:nvSpPr>
      <xdr:spPr>
        <a:xfrm>
          <a:off x="2857500" y="1432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82</xdr:row>
      <xdr:rowOff>42563</xdr:rowOff>
    </xdr:from>
    <xdr:ext cx="405111" cy="259045"/>
    <xdr:sp macro="" textlink="">
      <xdr:nvSpPr>
        <xdr:cNvPr id="259" name="n_2aveValue【福祉施設】&#10;有形固定資産減価償却率"/>
        <xdr:cNvSpPr txBox="1"/>
      </xdr:nvSpPr>
      <xdr:spPr>
        <a:xfrm>
          <a:off x="2705744" y="14101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83</xdr:row>
      <xdr:rowOff>69214</xdr:rowOff>
    </xdr:from>
    <xdr:to>
      <xdr:col>10</xdr:col>
      <xdr:colOff>165100</xdr:colOff>
      <xdr:row>83</xdr:row>
      <xdr:rowOff>170814</xdr:rowOff>
    </xdr:to>
    <xdr:sp macro="" textlink="">
      <xdr:nvSpPr>
        <xdr:cNvPr id="260" name="フローチャート: 判断 259"/>
        <xdr:cNvSpPr/>
      </xdr:nvSpPr>
      <xdr:spPr>
        <a:xfrm>
          <a:off x="1968500" y="14299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82</xdr:row>
      <xdr:rowOff>15891</xdr:rowOff>
    </xdr:from>
    <xdr:ext cx="405111" cy="259045"/>
    <xdr:sp macro="" textlink="">
      <xdr:nvSpPr>
        <xdr:cNvPr id="261" name="n_3aveValue【福祉施設】&#10;有形固定資産減価償却率"/>
        <xdr:cNvSpPr txBox="1"/>
      </xdr:nvSpPr>
      <xdr:spPr>
        <a:xfrm>
          <a:off x="1816744" y="14074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62" name="テキスト ボックス 26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3" name="テキスト ボックス 26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4" name="テキスト ボックス 26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5" name="テキスト ボックス 26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6" name="テキスト ボックス 26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154939</xdr:rowOff>
    </xdr:from>
    <xdr:to>
      <xdr:col>24</xdr:col>
      <xdr:colOff>114300</xdr:colOff>
      <xdr:row>84</xdr:row>
      <xdr:rowOff>85089</xdr:rowOff>
    </xdr:to>
    <xdr:sp macro="" textlink="">
      <xdr:nvSpPr>
        <xdr:cNvPr id="267" name="楕円 266"/>
        <xdr:cNvSpPr/>
      </xdr:nvSpPr>
      <xdr:spPr>
        <a:xfrm>
          <a:off x="4584700" y="1438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133366</xdr:rowOff>
    </xdr:from>
    <xdr:ext cx="405111" cy="259045"/>
    <xdr:sp macro="" textlink="">
      <xdr:nvSpPr>
        <xdr:cNvPr id="268" name="【福祉施設】&#10;有形固定資産減価償却率該当値テキスト"/>
        <xdr:cNvSpPr txBox="1"/>
      </xdr:nvSpPr>
      <xdr:spPr>
        <a:xfrm>
          <a:off x="4673600" y="14363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33020</xdr:rowOff>
    </xdr:from>
    <xdr:to>
      <xdr:col>20</xdr:col>
      <xdr:colOff>38100</xdr:colOff>
      <xdr:row>84</xdr:row>
      <xdr:rowOff>134620</xdr:rowOff>
    </xdr:to>
    <xdr:sp macro="" textlink="">
      <xdr:nvSpPr>
        <xdr:cNvPr id="269" name="楕円 268"/>
        <xdr:cNvSpPr/>
      </xdr:nvSpPr>
      <xdr:spPr>
        <a:xfrm>
          <a:off x="3746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34289</xdr:rowOff>
    </xdr:from>
    <xdr:to>
      <xdr:col>24</xdr:col>
      <xdr:colOff>63500</xdr:colOff>
      <xdr:row>84</xdr:row>
      <xdr:rowOff>83820</xdr:rowOff>
    </xdr:to>
    <xdr:cxnSp macro="">
      <xdr:nvCxnSpPr>
        <xdr:cNvPr id="270" name="直線コネクタ 269"/>
        <xdr:cNvCxnSpPr/>
      </xdr:nvCxnSpPr>
      <xdr:spPr>
        <a:xfrm flipV="1">
          <a:off x="3797300" y="14436089"/>
          <a:ext cx="8382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125747</xdr:rowOff>
    </xdr:from>
    <xdr:ext cx="405111" cy="259045"/>
    <xdr:sp macro="" textlink="">
      <xdr:nvSpPr>
        <xdr:cNvPr id="271" name="n_1mainValue【福祉施設】&#10;有形固定資産減価償却率"/>
        <xdr:cNvSpPr txBox="1"/>
      </xdr:nvSpPr>
      <xdr:spPr>
        <a:xfrm>
          <a:off x="3582044" y="1452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2" name="正方形/長方形 27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3" name="正方形/長方形 27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4" name="正方形/長方形 27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5" name="正方形/長方形 27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6" name="正方形/長方形 27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7" name="正方形/長方形 27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8" name="正方形/長方形 27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9" name="正方形/長方形 27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0" name="テキスト ボックス 27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1" name="直線コネクタ 28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82" name="直線コネクタ 281"/>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83" name="テキスト ボックス 282"/>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84" name="直線コネクタ 283"/>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85" name="テキスト ボックス 284"/>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86" name="直線コネクタ 285"/>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87" name="テキスト ボックス 286"/>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88" name="直線コネクタ 287"/>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89" name="テキスト ボックス 288"/>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90" name="直線コネクタ 289"/>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91" name="テキスト ボックス 290"/>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92" name="直線コネクタ 291"/>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93" name="テキスト ボックス 292"/>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4" name="直線コネクタ 29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5" name="テキスト ボックス 29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160564</xdr:rowOff>
    </xdr:from>
    <xdr:to>
      <xdr:col>54</xdr:col>
      <xdr:colOff>189865</xdr:colOff>
      <xdr:row>86</xdr:row>
      <xdr:rowOff>159584</xdr:rowOff>
    </xdr:to>
    <xdr:cxnSp macro="">
      <xdr:nvCxnSpPr>
        <xdr:cNvPr id="297" name="直線コネクタ 296"/>
        <xdr:cNvCxnSpPr/>
      </xdr:nvCxnSpPr>
      <xdr:spPr>
        <a:xfrm flipV="1">
          <a:off x="10476865" y="13362214"/>
          <a:ext cx="0" cy="154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163411</xdr:rowOff>
    </xdr:from>
    <xdr:ext cx="469744" cy="259045"/>
    <xdr:sp macro="" textlink="">
      <xdr:nvSpPr>
        <xdr:cNvPr id="298" name="【福祉施設】&#10;一人当たり面積最小値テキスト"/>
        <xdr:cNvSpPr txBox="1"/>
      </xdr:nvSpPr>
      <xdr:spPr>
        <a:xfrm>
          <a:off x="10515600" y="1490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159584</xdr:rowOff>
    </xdr:from>
    <xdr:to>
      <xdr:col>55</xdr:col>
      <xdr:colOff>88900</xdr:colOff>
      <xdr:row>86</xdr:row>
      <xdr:rowOff>159584</xdr:rowOff>
    </xdr:to>
    <xdr:cxnSp macro="">
      <xdr:nvCxnSpPr>
        <xdr:cNvPr id="299" name="直線コネクタ 298"/>
        <xdr:cNvCxnSpPr/>
      </xdr:nvCxnSpPr>
      <xdr:spPr>
        <a:xfrm>
          <a:off x="10388600" y="14904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107241</xdr:rowOff>
    </xdr:from>
    <xdr:ext cx="469744" cy="259045"/>
    <xdr:sp macro="" textlink="">
      <xdr:nvSpPr>
        <xdr:cNvPr id="300" name="【福祉施設】&#10;一人当たり面積最大値テキスト"/>
        <xdr:cNvSpPr txBox="1"/>
      </xdr:nvSpPr>
      <xdr:spPr>
        <a:xfrm>
          <a:off x="10515600" y="1313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160564</xdr:rowOff>
    </xdr:from>
    <xdr:to>
      <xdr:col>55</xdr:col>
      <xdr:colOff>88900</xdr:colOff>
      <xdr:row>77</xdr:row>
      <xdr:rowOff>160564</xdr:rowOff>
    </xdr:to>
    <xdr:cxnSp macro="">
      <xdr:nvCxnSpPr>
        <xdr:cNvPr id="301" name="直線コネクタ 300"/>
        <xdr:cNvCxnSpPr/>
      </xdr:nvCxnSpPr>
      <xdr:spPr>
        <a:xfrm>
          <a:off x="10388600" y="1336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131625</xdr:rowOff>
    </xdr:from>
    <xdr:ext cx="469744" cy="259045"/>
    <xdr:sp macro="" textlink="">
      <xdr:nvSpPr>
        <xdr:cNvPr id="302" name="【福祉施設】&#10;一人当たり面積平均値テキスト"/>
        <xdr:cNvSpPr txBox="1"/>
      </xdr:nvSpPr>
      <xdr:spPr>
        <a:xfrm>
          <a:off x="10515600" y="145334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153198</xdr:rowOff>
    </xdr:from>
    <xdr:to>
      <xdr:col>55</xdr:col>
      <xdr:colOff>50800</xdr:colOff>
      <xdr:row>85</xdr:row>
      <xdr:rowOff>83348</xdr:rowOff>
    </xdr:to>
    <xdr:sp macro="" textlink="">
      <xdr:nvSpPr>
        <xdr:cNvPr id="303" name="フローチャート: 判断 302"/>
        <xdr:cNvSpPr/>
      </xdr:nvSpPr>
      <xdr:spPr>
        <a:xfrm>
          <a:off x="10426700" y="14554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690</xdr:rowOff>
    </xdr:from>
    <xdr:to>
      <xdr:col>50</xdr:col>
      <xdr:colOff>165100</xdr:colOff>
      <xdr:row>85</xdr:row>
      <xdr:rowOff>102290</xdr:rowOff>
    </xdr:to>
    <xdr:sp macro="" textlink="">
      <xdr:nvSpPr>
        <xdr:cNvPr id="304" name="フローチャート: 判断 303"/>
        <xdr:cNvSpPr/>
      </xdr:nvSpPr>
      <xdr:spPr>
        <a:xfrm>
          <a:off x="9588500" y="1457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85</xdr:row>
      <xdr:rowOff>93417</xdr:rowOff>
    </xdr:from>
    <xdr:ext cx="469744" cy="259045"/>
    <xdr:sp macro="" textlink="">
      <xdr:nvSpPr>
        <xdr:cNvPr id="305" name="n_1aveValue【福祉施設】&#10;一人当たり面積"/>
        <xdr:cNvSpPr txBox="1"/>
      </xdr:nvSpPr>
      <xdr:spPr>
        <a:xfrm>
          <a:off x="9391727" y="1466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10813</xdr:rowOff>
    </xdr:from>
    <xdr:to>
      <xdr:col>46</xdr:col>
      <xdr:colOff>38100</xdr:colOff>
      <xdr:row>85</xdr:row>
      <xdr:rowOff>112413</xdr:rowOff>
    </xdr:to>
    <xdr:sp macro="" textlink="">
      <xdr:nvSpPr>
        <xdr:cNvPr id="306" name="フローチャート: 判断 305"/>
        <xdr:cNvSpPr/>
      </xdr:nvSpPr>
      <xdr:spPr>
        <a:xfrm>
          <a:off x="8699500" y="1458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128940</xdr:rowOff>
    </xdr:from>
    <xdr:ext cx="469744" cy="259045"/>
    <xdr:sp macro="" textlink="">
      <xdr:nvSpPr>
        <xdr:cNvPr id="307" name="n_2aveValue【福祉施設】&#10;一人当たり面積"/>
        <xdr:cNvSpPr txBox="1"/>
      </xdr:nvSpPr>
      <xdr:spPr>
        <a:xfrm>
          <a:off x="8515427" y="1435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85</xdr:row>
      <xdr:rowOff>33674</xdr:rowOff>
    </xdr:from>
    <xdr:to>
      <xdr:col>41</xdr:col>
      <xdr:colOff>101600</xdr:colOff>
      <xdr:row>85</xdr:row>
      <xdr:rowOff>135274</xdr:rowOff>
    </xdr:to>
    <xdr:sp macro="" textlink="">
      <xdr:nvSpPr>
        <xdr:cNvPr id="308" name="フローチャート: 判断 307"/>
        <xdr:cNvSpPr/>
      </xdr:nvSpPr>
      <xdr:spPr>
        <a:xfrm>
          <a:off x="7810500" y="14606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83</xdr:row>
      <xdr:rowOff>151801</xdr:rowOff>
    </xdr:from>
    <xdr:ext cx="469744" cy="259045"/>
    <xdr:sp macro="" textlink="">
      <xdr:nvSpPr>
        <xdr:cNvPr id="309" name="n_3aveValue【福祉施設】&#10;一人当たり面積"/>
        <xdr:cNvSpPr txBox="1"/>
      </xdr:nvSpPr>
      <xdr:spPr>
        <a:xfrm>
          <a:off x="7626427" y="14382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310" name="テキスト ボックス 30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1" name="テキスト ボックス 31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2" name="テキスト ボックス 31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3" name="テキスト ボックス 31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4" name="テキスト ボックス 31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1995</xdr:rowOff>
    </xdr:from>
    <xdr:to>
      <xdr:col>55</xdr:col>
      <xdr:colOff>50800</xdr:colOff>
      <xdr:row>84</xdr:row>
      <xdr:rowOff>103595</xdr:rowOff>
    </xdr:to>
    <xdr:sp macro="" textlink="">
      <xdr:nvSpPr>
        <xdr:cNvPr id="315" name="楕円 314"/>
        <xdr:cNvSpPr/>
      </xdr:nvSpPr>
      <xdr:spPr>
        <a:xfrm>
          <a:off x="10426700" y="1440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24872</xdr:rowOff>
    </xdr:from>
    <xdr:ext cx="469744" cy="259045"/>
    <xdr:sp macro="" textlink="">
      <xdr:nvSpPr>
        <xdr:cNvPr id="316" name="【福祉施設】&#10;一人当たり面積該当値テキスト"/>
        <xdr:cNvSpPr txBox="1"/>
      </xdr:nvSpPr>
      <xdr:spPr>
        <a:xfrm>
          <a:off x="10515600" y="14255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164954</xdr:rowOff>
    </xdr:from>
    <xdr:to>
      <xdr:col>50</xdr:col>
      <xdr:colOff>165100</xdr:colOff>
      <xdr:row>84</xdr:row>
      <xdr:rowOff>95104</xdr:rowOff>
    </xdr:to>
    <xdr:sp macro="" textlink="">
      <xdr:nvSpPr>
        <xdr:cNvPr id="317" name="楕円 316"/>
        <xdr:cNvSpPr/>
      </xdr:nvSpPr>
      <xdr:spPr>
        <a:xfrm>
          <a:off x="9588500" y="1439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44304</xdr:rowOff>
    </xdr:from>
    <xdr:to>
      <xdr:col>55</xdr:col>
      <xdr:colOff>0</xdr:colOff>
      <xdr:row>84</xdr:row>
      <xdr:rowOff>52795</xdr:rowOff>
    </xdr:to>
    <xdr:cxnSp macro="">
      <xdr:nvCxnSpPr>
        <xdr:cNvPr id="318" name="直線コネクタ 317"/>
        <xdr:cNvCxnSpPr/>
      </xdr:nvCxnSpPr>
      <xdr:spPr>
        <a:xfrm>
          <a:off x="9639300" y="14446104"/>
          <a:ext cx="838200" cy="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111631</xdr:rowOff>
    </xdr:from>
    <xdr:ext cx="469744" cy="259045"/>
    <xdr:sp macro="" textlink="">
      <xdr:nvSpPr>
        <xdr:cNvPr id="319" name="n_1mainValue【福祉施設】&#10;一人当たり面積"/>
        <xdr:cNvSpPr txBox="1"/>
      </xdr:nvSpPr>
      <xdr:spPr>
        <a:xfrm>
          <a:off x="9391727" y="14170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0" name="正方形/長方形 31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1" name="正方形/長方形 32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2" name="正方形/長方形 32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3" name="正方形/長方形 32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4" name="正方形/長方形 32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5" name="正方形/長方形 32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6" name="正方形/長方形 32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7" name="正方形/長方形 32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8" name="テキスト ボックス 32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9" name="直線コネクタ 32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30" name="テキスト ボックス 329"/>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31" name="直線コネクタ 330"/>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32" name="テキスト ボックス 331"/>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33" name="直線コネクタ 332"/>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34" name="テキスト ボックス 333"/>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35" name="直線コネクタ 334"/>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36" name="テキスト ボックス 335"/>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37" name="直線コネクタ 336"/>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105427</xdr:rowOff>
    </xdr:from>
    <xdr:ext cx="467179" cy="259045"/>
    <xdr:sp macro="" textlink="">
      <xdr:nvSpPr>
        <xdr:cNvPr id="338" name="テキスト ボックス 337"/>
        <xdr:cNvSpPr txBox="1"/>
      </xdr:nvSpPr>
      <xdr:spPr>
        <a:xfrm>
          <a:off x="294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9" name="直線コネクタ 33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40" name="テキスト ボックス 339"/>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76200</xdr:rowOff>
    </xdr:from>
    <xdr:to>
      <xdr:col>24</xdr:col>
      <xdr:colOff>62865</xdr:colOff>
      <xdr:row>108</xdr:row>
      <xdr:rowOff>156211</xdr:rowOff>
    </xdr:to>
    <xdr:cxnSp macro="">
      <xdr:nvCxnSpPr>
        <xdr:cNvPr id="342" name="直線コネクタ 341"/>
        <xdr:cNvCxnSpPr/>
      </xdr:nvCxnSpPr>
      <xdr:spPr>
        <a:xfrm flipV="1">
          <a:off x="4634865" y="17221200"/>
          <a:ext cx="0" cy="1451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160038</xdr:rowOff>
    </xdr:from>
    <xdr:ext cx="405111" cy="259045"/>
    <xdr:sp macro="" textlink="">
      <xdr:nvSpPr>
        <xdr:cNvPr id="343" name="【市民会館】&#10;有形固定資産減価償却率最小値テキスト"/>
        <xdr:cNvSpPr txBox="1"/>
      </xdr:nvSpPr>
      <xdr:spPr>
        <a:xfrm>
          <a:off x="4673600" y="1867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156211</xdr:rowOff>
    </xdr:from>
    <xdr:to>
      <xdr:col>24</xdr:col>
      <xdr:colOff>152400</xdr:colOff>
      <xdr:row>108</xdr:row>
      <xdr:rowOff>156211</xdr:rowOff>
    </xdr:to>
    <xdr:cxnSp macro="">
      <xdr:nvCxnSpPr>
        <xdr:cNvPr id="344" name="直線コネクタ 343"/>
        <xdr:cNvCxnSpPr/>
      </xdr:nvCxnSpPr>
      <xdr:spPr>
        <a:xfrm>
          <a:off x="4546600" y="1867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22877</xdr:rowOff>
    </xdr:from>
    <xdr:ext cx="469744" cy="259045"/>
    <xdr:sp macro="" textlink="">
      <xdr:nvSpPr>
        <xdr:cNvPr id="345" name="【市民会館】&#10;有形固定資産減価償却率最大値テキスト"/>
        <xdr:cNvSpPr txBox="1"/>
      </xdr:nvSpPr>
      <xdr:spPr>
        <a:xfrm>
          <a:off x="4673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76200</xdr:rowOff>
    </xdr:from>
    <xdr:to>
      <xdr:col>24</xdr:col>
      <xdr:colOff>152400</xdr:colOff>
      <xdr:row>100</xdr:row>
      <xdr:rowOff>76200</xdr:rowOff>
    </xdr:to>
    <xdr:cxnSp macro="">
      <xdr:nvCxnSpPr>
        <xdr:cNvPr id="346" name="直線コネクタ 345"/>
        <xdr:cNvCxnSpPr/>
      </xdr:nvCxnSpPr>
      <xdr:spPr>
        <a:xfrm>
          <a:off x="4546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154703</xdr:rowOff>
    </xdr:from>
    <xdr:ext cx="405111" cy="259045"/>
    <xdr:sp macro="" textlink="">
      <xdr:nvSpPr>
        <xdr:cNvPr id="347" name="【市民会館】&#10;有形固定資産減価償却率平均値テキスト"/>
        <xdr:cNvSpPr txBox="1"/>
      </xdr:nvSpPr>
      <xdr:spPr>
        <a:xfrm>
          <a:off x="4673600" y="181569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4826</xdr:rowOff>
    </xdr:from>
    <xdr:to>
      <xdr:col>24</xdr:col>
      <xdr:colOff>114300</xdr:colOff>
      <xdr:row>106</xdr:row>
      <xdr:rowOff>106426</xdr:rowOff>
    </xdr:to>
    <xdr:sp macro="" textlink="">
      <xdr:nvSpPr>
        <xdr:cNvPr id="348" name="フローチャート: 判断 347"/>
        <xdr:cNvSpPr/>
      </xdr:nvSpPr>
      <xdr:spPr>
        <a:xfrm>
          <a:off x="4584700" y="1817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106</xdr:row>
      <xdr:rowOff>41402</xdr:rowOff>
    </xdr:from>
    <xdr:to>
      <xdr:col>20</xdr:col>
      <xdr:colOff>38100</xdr:colOff>
      <xdr:row>106</xdr:row>
      <xdr:rowOff>143002</xdr:rowOff>
    </xdr:to>
    <xdr:sp macro="" textlink="">
      <xdr:nvSpPr>
        <xdr:cNvPr id="349" name="フローチャート: 判断 348"/>
        <xdr:cNvSpPr/>
      </xdr:nvSpPr>
      <xdr:spPr>
        <a:xfrm>
          <a:off x="3746500" y="1821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159529</xdr:rowOff>
    </xdr:from>
    <xdr:ext cx="405111" cy="259045"/>
    <xdr:sp macro="" textlink="">
      <xdr:nvSpPr>
        <xdr:cNvPr id="350" name="n_1aveValue【市民会館】&#10;有形固定資産減価償却率"/>
        <xdr:cNvSpPr txBox="1"/>
      </xdr:nvSpPr>
      <xdr:spPr>
        <a:xfrm>
          <a:off x="3582044" y="17990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106</xdr:row>
      <xdr:rowOff>29972</xdr:rowOff>
    </xdr:from>
    <xdr:to>
      <xdr:col>15</xdr:col>
      <xdr:colOff>101600</xdr:colOff>
      <xdr:row>106</xdr:row>
      <xdr:rowOff>131572</xdr:rowOff>
    </xdr:to>
    <xdr:sp macro="" textlink="">
      <xdr:nvSpPr>
        <xdr:cNvPr id="351" name="フローチャート: 判断 350"/>
        <xdr:cNvSpPr/>
      </xdr:nvSpPr>
      <xdr:spPr>
        <a:xfrm>
          <a:off x="2857500" y="182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104</xdr:row>
      <xdr:rowOff>148099</xdr:rowOff>
    </xdr:from>
    <xdr:ext cx="405111" cy="259045"/>
    <xdr:sp macro="" textlink="">
      <xdr:nvSpPr>
        <xdr:cNvPr id="352" name="n_2aveValue【市民会館】&#10;有形固定資産減価償却率"/>
        <xdr:cNvSpPr txBox="1"/>
      </xdr:nvSpPr>
      <xdr:spPr>
        <a:xfrm>
          <a:off x="2705744" y="17978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106</xdr:row>
      <xdr:rowOff>128270</xdr:rowOff>
    </xdr:from>
    <xdr:to>
      <xdr:col>10</xdr:col>
      <xdr:colOff>165100</xdr:colOff>
      <xdr:row>107</xdr:row>
      <xdr:rowOff>58420</xdr:rowOff>
    </xdr:to>
    <xdr:sp macro="" textlink="">
      <xdr:nvSpPr>
        <xdr:cNvPr id="353" name="フローチャート: 判断 352"/>
        <xdr:cNvSpPr/>
      </xdr:nvSpPr>
      <xdr:spPr>
        <a:xfrm>
          <a:off x="1968500" y="1830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105</xdr:row>
      <xdr:rowOff>74947</xdr:rowOff>
    </xdr:from>
    <xdr:ext cx="405111" cy="259045"/>
    <xdr:sp macro="" textlink="">
      <xdr:nvSpPr>
        <xdr:cNvPr id="354" name="n_3aveValue【市民会館】&#10;有形固定資産減価償却率"/>
        <xdr:cNvSpPr txBox="1"/>
      </xdr:nvSpPr>
      <xdr:spPr>
        <a:xfrm>
          <a:off x="1816744" y="18077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55" name="テキスト ボックス 35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6" name="テキスト ボックス 35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7" name="テキスト ボックス 35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8" name="テキスト ボックス 35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9" name="テキスト ボックス 35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106</xdr:row>
      <xdr:rowOff>164846</xdr:rowOff>
    </xdr:from>
    <xdr:to>
      <xdr:col>15</xdr:col>
      <xdr:colOff>101600</xdr:colOff>
      <xdr:row>107</xdr:row>
      <xdr:rowOff>94996</xdr:rowOff>
    </xdr:to>
    <xdr:sp macro="" textlink="">
      <xdr:nvSpPr>
        <xdr:cNvPr id="360" name="楕円 359"/>
        <xdr:cNvSpPr/>
      </xdr:nvSpPr>
      <xdr:spPr>
        <a:xfrm>
          <a:off x="2857500" y="1833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107</xdr:row>
      <xdr:rowOff>86123</xdr:rowOff>
    </xdr:from>
    <xdr:ext cx="405111" cy="259045"/>
    <xdr:sp macro="" textlink="">
      <xdr:nvSpPr>
        <xdr:cNvPr id="361" name="n_2mainValue【市民会館】&#10;有形固定資産減価償却率"/>
        <xdr:cNvSpPr txBox="1"/>
      </xdr:nvSpPr>
      <xdr:spPr>
        <a:xfrm>
          <a:off x="2705744" y="18431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2" name="正方形/長方形 36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3" name="正方形/長方形 36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4" name="正方形/長方形 36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5" name="正方形/長方形 36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6" name="正方形/長方形 36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7" name="正方形/長方形 36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8" name="正方形/長方形 36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9" name="正方形/長方形 36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0" name="テキスト ボックス 36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1" name="直線コネクタ 37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72" name="直線コネクタ 371"/>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73" name="テキスト ボックス 372"/>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74" name="直線コネクタ 373"/>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75" name="テキスト ボックス 374"/>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76" name="直線コネクタ 37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77" name="テキスト ボックス 376"/>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78" name="直線コネクタ 377"/>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79" name="テキスト ボックス 378"/>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80" name="直線コネクタ 379"/>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81" name="テキスト ボックス 380"/>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2" name="直線コネクタ 38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3" name="テキスト ボックス 38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44196</xdr:rowOff>
    </xdr:from>
    <xdr:to>
      <xdr:col>54</xdr:col>
      <xdr:colOff>189865</xdr:colOff>
      <xdr:row>108</xdr:row>
      <xdr:rowOff>129539</xdr:rowOff>
    </xdr:to>
    <xdr:cxnSp macro="">
      <xdr:nvCxnSpPr>
        <xdr:cNvPr id="385" name="直線コネクタ 384"/>
        <xdr:cNvCxnSpPr/>
      </xdr:nvCxnSpPr>
      <xdr:spPr>
        <a:xfrm flipV="1">
          <a:off x="10476865" y="17360646"/>
          <a:ext cx="0" cy="1285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133366</xdr:rowOff>
    </xdr:from>
    <xdr:ext cx="469744" cy="259045"/>
    <xdr:sp macro="" textlink="">
      <xdr:nvSpPr>
        <xdr:cNvPr id="386" name="【市民会館】&#10;一人当たり面積最小値テキスト"/>
        <xdr:cNvSpPr txBox="1"/>
      </xdr:nvSpPr>
      <xdr:spPr>
        <a:xfrm>
          <a:off x="105156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129539</xdr:rowOff>
    </xdr:from>
    <xdr:to>
      <xdr:col>55</xdr:col>
      <xdr:colOff>88900</xdr:colOff>
      <xdr:row>108</xdr:row>
      <xdr:rowOff>129539</xdr:rowOff>
    </xdr:to>
    <xdr:cxnSp macro="">
      <xdr:nvCxnSpPr>
        <xdr:cNvPr id="387" name="直線コネクタ 386"/>
        <xdr:cNvCxnSpPr/>
      </xdr:nvCxnSpPr>
      <xdr:spPr>
        <a:xfrm>
          <a:off x="10388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162323</xdr:rowOff>
    </xdr:from>
    <xdr:ext cx="469744" cy="259045"/>
    <xdr:sp macro="" textlink="">
      <xdr:nvSpPr>
        <xdr:cNvPr id="388" name="【市民会館】&#10;一人当たり面積最大値テキスト"/>
        <xdr:cNvSpPr txBox="1"/>
      </xdr:nvSpPr>
      <xdr:spPr>
        <a:xfrm>
          <a:off x="10515600" y="17135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44196</xdr:rowOff>
    </xdr:from>
    <xdr:to>
      <xdr:col>55</xdr:col>
      <xdr:colOff>88900</xdr:colOff>
      <xdr:row>101</xdr:row>
      <xdr:rowOff>44196</xdr:rowOff>
    </xdr:to>
    <xdr:cxnSp macro="">
      <xdr:nvCxnSpPr>
        <xdr:cNvPr id="389" name="直線コネクタ 388"/>
        <xdr:cNvCxnSpPr/>
      </xdr:nvCxnSpPr>
      <xdr:spPr>
        <a:xfrm>
          <a:off x="10388600" y="1736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48785</xdr:rowOff>
    </xdr:from>
    <xdr:ext cx="469744" cy="259045"/>
    <xdr:sp macro="" textlink="">
      <xdr:nvSpPr>
        <xdr:cNvPr id="390" name="【市民会館】&#10;一人当たり面積平均値テキスト"/>
        <xdr:cNvSpPr txBox="1"/>
      </xdr:nvSpPr>
      <xdr:spPr>
        <a:xfrm>
          <a:off x="10515600" y="182224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70358</xdr:rowOff>
    </xdr:from>
    <xdr:to>
      <xdr:col>55</xdr:col>
      <xdr:colOff>50800</xdr:colOff>
      <xdr:row>107</xdr:row>
      <xdr:rowOff>508</xdr:rowOff>
    </xdr:to>
    <xdr:sp macro="" textlink="">
      <xdr:nvSpPr>
        <xdr:cNvPr id="391" name="フローチャート: 判断 390"/>
        <xdr:cNvSpPr/>
      </xdr:nvSpPr>
      <xdr:spPr>
        <a:xfrm>
          <a:off x="10426700" y="1824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93599</xdr:rowOff>
    </xdr:from>
    <xdr:to>
      <xdr:col>50</xdr:col>
      <xdr:colOff>165100</xdr:colOff>
      <xdr:row>107</xdr:row>
      <xdr:rowOff>23749</xdr:rowOff>
    </xdr:to>
    <xdr:sp macro="" textlink="">
      <xdr:nvSpPr>
        <xdr:cNvPr id="392" name="フローチャート: 判断 391"/>
        <xdr:cNvSpPr/>
      </xdr:nvSpPr>
      <xdr:spPr>
        <a:xfrm>
          <a:off x="9588500" y="1826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40276</xdr:rowOff>
    </xdr:from>
    <xdr:ext cx="469744" cy="259045"/>
    <xdr:sp macro="" textlink="">
      <xdr:nvSpPr>
        <xdr:cNvPr id="393" name="n_1aveValue【市民会館】&#10;一人当たり面積"/>
        <xdr:cNvSpPr txBox="1"/>
      </xdr:nvSpPr>
      <xdr:spPr>
        <a:xfrm>
          <a:off x="9391727" y="18042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138557</xdr:rowOff>
    </xdr:from>
    <xdr:to>
      <xdr:col>46</xdr:col>
      <xdr:colOff>38100</xdr:colOff>
      <xdr:row>107</xdr:row>
      <xdr:rowOff>68707</xdr:rowOff>
    </xdr:to>
    <xdr:sp macro="" textlink="">
      <xdr:nvSpPr>
        <xdr:cNvPr id="394" name="フローチャート: 判断 393"/>
        <xdr:cNvSpPr/>
      </xdr:nvSpPr>
      <xdr:spPr>
        <a:xfrm>
          <a:off x="8699500" y="1831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105</xdr:row>
      <xdr:rowOff>85234</xdr:rowOff>
    </xdr:from>
    <xdr:ext cx="469744" cy="259045"/>
    <xdr:sp macro="" textlink="">
      <xdr:nvSpPr>
        <xdr:cNvPr id="395" name="n_2aveValue【市民会館】&#10;一人当たり面積"/>
        <xdr:cNvSpPr txBox="1"/>
      </xdr:nvSpPr>
      <xdr:spPr>
        <a:xfrm>
          <a:off x="8515427" y="18087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107</xdr:row>
      <xdr:rowOff>3302</xdr:rowOff>
    </xdr:from>
    <xdr:to>
      <xdr:col>41</xdr:col>
      <xdr:colOff>101600</xdr:colOff>
      <xdr:row>107</xdr:row>
      <xdr:rowOff>104902</xdr:rowOff>
    </xdr:to>
    <xdr:sp macro="" textlink="">
      <xdr:nvSpPr>
        <xdr:cNvPr id="396" name="フローチャート: 判断 395"/>
        <xdr:cNvSpPr/>
      </xdr:nvSpPr>
      <xdr:spPr>
        <a:xfrm>
          <a:off x="7810500" y="1834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105</xdr:row>
      <xdr:rowOff>121429</xdr:rowOff>
    </xdr:from>
    <xdr:ext cx="469744" cy="259045"/>
    <xdr:sp macro="" textlink="">
      <xdr:nvSpPr>
        <xdr:cNvPr id="397" name="n_3aveValue【市民会館】&#10;一人当たり面積"/>
        <xdr:cNvSpPr txBox="1"/>
      </xdr:nvSpPr>
      <xdr:spPr>
        <a:xfrm>
          <a:off x="7626427" y="18123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98" name="テキスト ボックス 39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9" name="テキスト ボックス 39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0" name="テキスト ボックス 39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1" name="テキスト ボックス 40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2" name="テキスト ボックス 40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107</xdr:row>
      <xdr:rowOff>62737</xdr:rowOff>
    </xdr:from>
    <xdr:to>
      <xdr:col>46</xdr:col>
      <xdr:colOff>38100</xdr:colOff>
      <xdr:row>107</xdr:row>
      <xdr:rowOff>164337</xdr:rowOff>
    </xdr:to>
    <xdr:sp macro="" textlink="">
      <xdr:nvSpPr>
        <xdr:cNvPr id="403" name="楕円 402"/>
        <xdr:cNvSpPr/>
      </xdr:nvSpPr>
      <xdr:spPr>
        <a:xfrm>
          <a:off x="8699500" y="18407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107</xdr:row>
      <xdr:rowOff>155464</xdr:rowOff>
    </xdr:from>
    <xdr:ext cx="469744" cy="259045"/>
    <xdr:sp macro="" textlink="">
      <xdr:nvSpPr>
        <xdr:cNvPr id="404" name="n_2mainValue【市民会館】&#10;一人当たり面積"/>
        <xdr:cNvSpPr txBox="1"/>
      </xdr:nvSpPr>
      <xdr:spPr>
        <a:xfrm>
          <a:off x="8515427" y="18500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05" name="正方形/長方形 40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6" name="正方形/長方形 40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7" name="正方形/長方形 40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8" name="正方形/長方形 40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9" name="正方形/長方形 40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0" name="正方形/長方形 40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1" name="正方形/長方形 41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2" name="正方形/長方形 41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3" name="テキスト ボックス 41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4" name="直線コネクタ 41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38100</xdr:rowOff>
    </xdr:from>
    <xdr:to>
      <xdr:col>89</xdr:col>
      <xdr:colOff>177800</xdr:colOff>
      <xdr:row>42</xdr:row>
      <xdr:rowOff>38100</xdr:rowOff>
    </xdr:to>
    <xdr:cxnSp macro="">
      <xdr:nvCxnSpPr>
        <xdr:cNvPr id="415" name="直線コネクタ 41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67327</xdr:rowOff>
    </xdr:from>
    <xdr:ext cx="338939" cy="259045"/>
    <xdr:sp macro="" textlink="">
      <xdr:nvSpPr>
        <xdr:cNvPr id="416" name="テキスト ボックス 415"/>
        <xdr:cNvSpPr txBox="1"/>
      </xdr:nvSpPr>
      <xdr:spPr>
        <a:xfrm>
          <a:off x="12107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7" name="直線コネクタ 41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8" name="テキスト ボックス 41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9" name="直線コネクタ 41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20" name="テキスト ボックス 41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21" name="直線コネクタ 42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22" name="テキスト ボックス 42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23" name="直線コネクタ 42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24" name="テキスト ボックス 423"/>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5" name="直線コネクタ 42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26" name="テキスト ボックス 42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139700</xdr:rowOff>
    </xdr:from>
    <xdr:to>
      <xdr:col>85</xdr:col>
      <xdr:colOff>126364</xdr:colOff>
      <xdr:row>42</xdr:row>
      <xdr:rowOff>38100</xdr:rowOff>
    </xdr:to>
    <xdr:cxnSp macro="">
      <xdr:nvCxnSpPr>
        <xdr:cNvPr id="428" name="直線コネクタ 427"/>
        <xdr:cNvCxnSpPr/>
      </xdr:nvCxnSpPr>
      <xdr:spPr>
        <a:xfrm flipV="1">
          <a:off x="16318864"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340478" cy="259045"/>
    <xdr:sp macro="" textlink="">
      <xdr:nvSpPr>
        <xdr:cNvPr id="429" name="【一般廃棄物処理施設】&#10;有形固定資産減価償却率最小値テキスト"/>
        <xdr:cNvSpPr txBox="1"/>
      </xdr:nvSpPr>
      <xdr:spPr>
        <a:xfrm>
          <a:off x="16357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30" name="直線コネクタ 429"/>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86377</xdr:rowOff>
    </xdr:from>
    <xdr:ext cx="469744" cy="259045"/>
    <xdr:sp macro="" textlink="">
      <xdr:nvSpPr>
        <xdr:cNvPr id="431" name="【一般廃棄物処理施設】&#10;有形固定資産減価償却率最大値テキスト"/>
        <xdr:cNvSpPr txBox="1"/>
      </xdr:nvSpPr>
      <xdr:spPr>
        <a:xfrm>
          <a:off x="16357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139700</xdr:rowOff>
    </xdr:from>
    <xdr:to>
      <xdr:col>86</xdr:col>
      <xdr:colOff>25400</xdr:colOff>
      <xdr:row>34</xdr:row>
      <xdr:rowOff>139700</xdr:rowOff>
    </xdr:to>
    <xdr:cxnSp macro="">
      <xdr:nvCxnSpPr>
        <xdr:cNvPr id="432" name="直線コネクタ 431"/>
        <xdr:cNvCxnSpPr/>
      </xdr:nvCxnSpPr>
      <xdr:spPr>
        <a:xfrm>
          <a:off x="16230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7637</xdr:rowOff>
    </xdr:from>
    <xdr:ext cx="405111" cy="259045"/>
    <xdr:sp macro="" textlink="">
      <xdr:nvSpPr>
        <xdr:cNvPr id="433" name="【一般廃棄物処理施設】&#10;有形固定資産減価償却率平均値テキスト"/>
        <xdr:cNvSpPr txBox="1"/>
      </xdr:nvSpPr>
      <xdr:spPr>
        <a:xfrm>
          <a:off x="16357600" y="63512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156210</xdr:rowOff>
    </xdr:from>
    <xdr:to>
      <xdr:col>85</xdr:col>
      <xdr:colOff>177800</xdr:colOff>
      <xdr:row>38</xdr:row>
      <xdr:rowOff>86360</xdr:rowOff>
    </xdr:to>
    <xdr:sp macro="" textlink="">
      <xdr:nvSpPr>
        <xdr:cNvPr id="434" name="フローチャート: 判断 433"/>
        <xdr:cNvSpPr/>
      </xdr:nvSpPr>
      <xdr:spPr>
        <a:xfrm>
          <a:off x="162687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6350</xdr:rowOff>
    </xdr:from>
    <xdr:to>
      <xdr:col>81</xdr:col>
      <xdr:colOff>101600</xdr:colOff>
      <xdr:row>38</xdr:row>
      <xdr:rowOff>107950</xdr:rowOff>
    </xdr:to>
    <xdr:sp macro="" textlink="">
      <xdr:nvSpPr>
        <xdr:cNvPr id="435" name="フローチャート: 判断 434"/>
        <xdr:cNvSpPr/>
      </xdr:nvSpPr>
      <xdr:spPr>
        <a:xfrm>
          <a:off x="15430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124477</xdr:rowOff>
    </xdr:from>
    <xdr:ext cx="405111" cy="259045"/>
    <xdr:sp macro="" textlink="">
      <xdr:nvSpPr>
        <xdr:cNvPr id="436" name="n_1aveValue【一般廃棄物処理施設】&#10;有形固定資産減価償却率"/>
        <xdr:cNvSpPr txBox="1"/>
      </xdr:nvSpPr>
      <xdr:spPr>
        <a:xfrm>
          <a:off x="15266044" y="629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105410</xdr:rowOff>
    </xdr:from>
    <xdr:to>
      <xdr:col>76</xdr:col>
      <xdr:colOff>165100</xdr:colOff>
      <xdr:row>38</xdr:row>
      <xdr:rowOff>35560</xdr:rowOff>
    </xdr:to>
    <xdr:sp macro="" textlink="">
      <xdr:nvSpPr>
        <xdr:cNvPr id="437" name="フローチャート: 判断 436"/>
        <xdr:cNvSpPr/>
      </xdr:nvSpPr>
      <xdr:spPr>
        <a:xfrm>
          <a:off x="14541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52087</xdr:rowOff>
    </xdr:from>
    <xdr:ext cx="405111" cy="259045"/>
    <xdr:sp macro="" textlink="">
      <xdr:nvSpPr>
        <xdr:cNvPr id="438" name="n_2aveValue【一般廃棄物処理施設】&#10;有形固定資産減価償却率"/>
        <xdr:cNvSpPr txBox="1"/>
      </xdr:nvSpPr>
      <xdr:spPr>
        <a:xfrm>
          <a:off x="14389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54610</xdr:rowOff>
    </xdr:from>
    <xdr:to>
      <xdr:col>72</xdr:col>
      <xdr:colOff>38100</xdr:colOff>
      <xdr:row>38</xdr:row>
      <xdr:rowOff>156210</xdr:rowOff>
    </xdr:to>
    <xdr:sp macro="" textlink="">
      <xdr:nvSpPr>
        <xdr:cNvPr id="439" name="フローチャート: 判断 438"/>
        <xdr:cNvSpPr/>
      </xdr:nvSpPr>
      <xdr:spPr>
        <a:xfrm>
          <a:off x="13652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37</xdr:row>
      <xdr:rowOff>1287</xdr:rowOff>
    </xdr:from>
    <xdr:ext cx="405111" cy="259045"/>
    <xdr:sp macro="" textlink="">
      <xdr:nvSpPr>
        <xdr:cNvPr id="440" name="n_3aveValue【一般廃棄物処理施設】&#10;有形固定資産減価償却率"/>
        <xdr:cNvSpPr txBox="1"/>
      </xdr:nvSpPr>
      <xdr:spPr>
        <a:xfrm>
          <a:off x="13500744" y="6344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41" name="テキスト ボックス 44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2" name="テキスト ボックス 44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3" name="テキスト ボックス 44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4" name="テキスト ボックス 44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5" name="テキスト ボックス 44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2540</xdr:rowOff>
    </xdr:from>
    <xdr:to>
      <xdr:col>85</xdr:col>
      <xdr:colOff>177800</xdr:colOff>
      <xdr:row>38</xdr:row>
      <xdr:rowOff>104140</xdr:rowOff>
    </xdr:to>
    <xdr:sp macro="" textlink="">
      <xdr:nvSpPr>
        <xdr:cNvPr id="446" name="楕円 445"/>
        <xdr:cNvSpPr/>
      </xdr:nvSpPr>
      <xdr:spPr>
        <a:xfrm>
          <a:off x="162687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152417</xdr:rowOff>
    </xdr:from>
    <xdr:ext cx="405111" cy="259045"/>
    <xdr:sp macro="" textlink="">
      <xdr:nvSpPr>
        <xdr:cNvPr id="447" name="【一般廃棄物処理施設】&#10;有形固定資産減価償却率該当値テキスト"/>
        <xdr:cNvSpPr txBox="1"/>
      </xdr:nvSpPr>
      <xdr:spPr>
        <a:xfrm>
          <a:off x="16357600" y="649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44450</xdr:rowOff>
    </xdr:from>
    <xdr:to>
      <xdr:col>81</xdr:col>
      <xdr:colOff>101600</xdr:colOff>
      <xdr:row>38</xdr:row>
      <xdr:rowOff>146050</xdr:rowOff>
    </xdr:to>
    <xdr:sp macro="" textlink="">
      <xdr:nvSpPr>
        <xdr:cNvPr id="448" name="楕円 447"/>
        <xdr:cNvSpPr/>
      </xdr:nvSpPr>
      <xdr:spPr>
        <a:xfrm>
          <a:off x="15430500" y="655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53340</xdr:rowOff>
    </xdr:from>
    <xdr:to>
      <xdr:col>85</xdr:col>
      <xdr:colOff>127000</xdr:colOff>
      <xdr:row>38</xdr:row>
      <xdr:rowOff>95250</xdr:rowOff>
    </xdr:to>
    <xdr:cxnSp macro="">
      <xdr:nvCxnSpPr>
        <xdr:cNvPr id="449" name="直線コネクタ 448"/>
        <xdr:cNvCxnSpPr/>
      </xdr:nvCxnSpPr>
      <xdr:spPr>
        <a:xfrm flipV="1">
          <a:off x="15481300" y="656844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67310</xdr:rowOff>
    </xdr:from>
    <xdr:to>
      <xdr:col>76</xdr:col>
      <xdr:colOff>165100</xdr:colOff>
      <xdr:row>38</xdr:row>
      <xdr:rowOff>168910</xdr:rowOff>
    </xdr:to>
    <xdr:sp macro="" textlink="">
      <xdr:nvSpPr>
        <xdr:cNvPr id="450" name="楕円 449"/>
        <xdr:cNvSpPr/>
      </xdr:nvSpPr>
      <xdr:spPr>
        <a:xfrm>
          <a:off x="14541500" y="658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95250</xdr:rowOff>
    </xdr:from>
    <xdr:to>
      <xdr:col>81</xdr:col>
      <xdr:colOff>50800</xdr:colOff>
      <xdr:row>38</xdr:row>
      <xdr:rowOff>118110</xdr:rowOff>
    </xdr:to>
    <xdr:cxnSp macro="">
      <xdr:nvCxnSpPr>
        <xdr:cNvPr id="451" name="直線コネクタ 450"/>
        <xdr:cNvCxnSpPr/>
      </xdr:nvCxnSpPr>
      <xdr:spPr>
        <a:xfrm flipV="1">
          <a:off x="14592300" y="661035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25400</xdr:rowOff>
    </xdr:from>
    <xdr:to>
      <xdr:col>72</xdr:col>
      <xdr:colOff>38100</xdr:colOff>
      <xdr:row>40</xdr:row>
      <xdr:rowOff>127000</xdr:rowOff>
    </xdr:to>
    <xdr:sp macro="" textlink="">
      <xdr:nvSpPr>
        <xdr:cNvPr id="452" name="楕円 451"/>
        <xdr:cNvSpPr/>
      </xdr:nvSpPr>
      <xdr:spPr>
        <a:xfrm>
          <a:off x="13652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118110</xdr:rowOff>
    </xdr:from>
    <xdr:to>
      <xdr:col>76</xdr:col>
      <xdr:colOff>114300</xdr:colOff>
      <xdr:row>40</xdr:row>
      <xdr:rowOff>76200</xdr:rowOff>
    </xdr:to>
    <xdr:cxnSp macro="">
      <xdr:nvCxnSpPr>
        <xdr:cNvPr id="453" name="直線コネクタ 452"/>
        <xdr:cNvCxnSpPr/>
      </xdr:nvCxnSpPr>
      <xdr:spPr>
        <a:xfrm flipV="1">
          <a:off x="13703300" y="6633210"/>
          <a:ext cx="889000" cy="300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137177</xdr:rowOff>
    </xdr:from>
    <xdr:ext cx="405111" cy="259045"/>
    <xdr:sp macro="" textlink="">
      <xdr:nvSpPr>
        <xdr:cNvPr id="454" name="n_1mainValue【一般廃棄物処理施設】&#10;有形固定資産減価償却率"/>
        <xdr:cNvSpPr txBox="1"/>
      </xdr:nvSpPr>
      <xdr:spPr>
        <a:xfrm>
          <a:off x="15266044" y="665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160037</xdr:rowOff>
    </xdr:from>
    <xdr:ext cx="405111" cy="259045"/>
    <xdr:sp macro="" textlink="">
      <xdr:nvSpPr>
        <xdr:cNvPr id="455" name="n_2mainValue【一般廃棄物処理施設】&#10;有形固定資産減価償却率"/>
        <xdr:cNvSpPr txBox="1"/>
      </xdr:nvSpPr>
      <xdr:spPr>
        <a:xfrm>
          <a:off x="14389744" y="667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118127</xdr:rowOff>
    </xdr:from>
    <xdr:ext cx="405111" cy="259045"/>
    <xdr:sp macro="" textlink="">
      <xdr:nvSpPr>
        <xdr:cNvPr id="456" name="n_3mainValue【一般廃棄物処理施設】&#10;有形固定資産減価償却率"/>
        <xdr:cNvSpPr txBox="1"/>
      </xdr:nvSpPr>
      <xdr:spPr>
        <a:xfrm>
          <a:off x="13500744" y="697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7" name="正方形/長方形 45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8" name="正方形/長方形 45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9" name="正方形/長方形 45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0" name="正方形/長方形 45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1" name="正方形/長方形 46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2" name="正方形/長方形 46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3" name="正方形/長方形 46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4" name="正方形/長方形 46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5" name="テキスト ボックス 46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6" name="直線コネクタ 46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7" name="直線コネクタ 46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68" name="テキスト ボックス 467"/>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9" name="直線コネクタ 46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70" name="テキスト ボックス 469"/>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1" name="直線コネクタ 47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72" name="テキスト ボックス 471"/>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3" name="直線コネクタ 47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74" name="テキスト ボックス 473"/>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5" name="直線コネクタ 47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476" name="テキスト ボックス 475"/>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7" name="直線コネクタ 47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78" name="テキスト ボックス 477"/>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21601</xdr:rowOff>
    </xdr:from>
    <xdr:to>
      <xdr:col>116</xdr:col>
      <xdr:colOff>62864</xdr:colOff>
      <xdr:row>42</xdr:row>
      <xdr:rowOff>37949</xdr:rowOff>
    </xdr:to>
    <xdr:cxnSp macro="">
      <xdr:nvCxnSpPr>
        <xdr:cNvPr id="480" name="直線コネクタ 479"/>
        <xdr:cNvCxnSpPr/>
      </xdr:nvCxnSpPr>
      <xdr:spPr>
        <a:xfrm flipV="1">
          <a:off x="22160864" y="5850901"/>
          <a:ext cx="0" cy="138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41776</xdr:rowOff>
    </xdr:from>
    <xdr:ext cx="378565" cy="259045"/>
    <xdr:sp macro="" textlink="">
      <xdr:nvSpPr>
        <xdr:cNvPr id="481" name="【一般廃棄物処理施設】&#10;一人当たり有形固定資産（償却資産）額最小値テキスト"/>
        <xdr:cNvSpPr txBox="1"/>
      </xdr:nvSpPr>
      <xdr:spPr>
        <a:xfrm>
          <a:off x="22199600" y="7242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37949</xdr:rowOff>
    </xdr:from>
    <xdr:to>
      <xdr:col>116</xdr:col>
      <xdr:colOff>152400</xdr:colOff>
      <xdr:row>42</xdr:row>
      <xdr:rowOff>37949</xdr:rowOff>
    </xdr:to>
    <xdr:cxnSp macro="">
      <xdr:nvCxnSpPr>
        <xdr:cNvPr id="482" name="直線コネクタ 481"/>
        <xdr:cNvCxnSpPr/>
      </xdr:nvCxnSpPr>
      <xdr:spPr>
        <a:xfrm>
          <a:off x="22072600" y="7238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139728</xdr:rowOff>
    </xdr:from>
    <xdr:ext cx="690189" cy="259045"/>
    <xdr:sp macro="" textlink="">
      <xdr:nvSpPr>
        <xdr:cNvPr id="483" name="【一般廃棄物処理施設】&#10;一人当たり有形固定資産（償却資産）額最大値テキスト"/>
        <xdr:cNvSpPr txBox="1"/>
      </xdr:nvSpPr>
      <xdr:spPr>
        <a:xfrm>
          <a:off x="22199600" y="56261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21601</xdr:rowOff>
    </xdr:from>
    <xdr:to>
      <xdr:col>116</xdr:col>
      <xdr:colOff>152400</xdr:colOff>
      <xdr:row>34</xdr:row>
      <xdr:rowOff>21601</xdr:rowOff>
    </xdr:to>
    <xdr:cxnSp macro="">
      <xdr:nvCxnSpPr>
        <xdr:cNvPr id="484" name="直線コネクタ 483"/>
        <xdr:cNvCxnSpPr/>
      </xdr:nvCxnSpPr>
      <xdr:spPr>
        <a:xfrm>
          <a:off x="22072600" y="5850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158376</xdr:rowOff>
    </xdr:from>
    <xdr:ext cx="599010" cy="259045"/>
    <xdr:sp macro="" textlink="">
      <xdr:nvSpPr>
        <xdr:cNvPr id="485" name="【一般廃棄物処理施設】&#10;一人当たり有形固定資産（償却資産）額平均値テキスト"/>
        <xdr:cNvSpPr txBox="1"/>
      </xdr:nvSpPr>
      <xdr:spPr>
        <a:xfrm>
          <a:off x="22199600" y="68449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135499</xdr:rowOff>
    </xdr:from>
    <xdr:to>
      <xdr:col>116</xdr:col>
      <xdr:colOff>114300</xdr:colOff>
      <xdr:row>41</xdr:row>
      <xdr:rowOff>65649</xdr:rowOff>
    </xdr:to>
    <xdr:sp macro="" textlink="">
      <xdr:nvSpPr>
        <xdr:cNvPr id="486" name="フローチャート: 判断 485"/>
        <xdr:cNvSpPr/>
      </xdr:nvSpPr>
      <xdr:spPr>
        <a:xfrm>
          <a:off x="22110700" y="69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153257</xdr:rowOff>
    </xdr:from>
    <xdr:to>
      <xdr:col>112</xdr:col>
      <xdr:colOff>38100</xdr:colOff>
      <xdr:row>41</xdr:row>
      <xdr:rowOff>83407</xdr:rowOff>
    </xdr:to>
    <xdr:sp macro="" textlink="">
      <xdr:nvSpPr>
        <xdr:cNvPr id="487" name="フローチャート: 判断 486"/>
        <xdr:cNvSpPr/>
      </xdr:nvSpPr>
      <xdr:spPr>
        <a:xfrm>
          <a:off x="21272500" y="701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39</xdr:row>
      <xdr:rowOff>99934</xdr:rowOff>
    </xdr:from>
    <xdr:ext cx="599010" cy="259045"/>
    <xdr:sp macro="" textlink="">
      <xdr:nvSpPr>
        <xdr:cNvPr id="488" name="n_1aveValue【一般廃棄物処理施設】&#10;一人当たり有形固定資産（償却資産）額"/>
        <xdr:cNvSpPr txBox="1"/>
      </xdr:nvSpPr>
      <xdr:spPr>
        <a:xfrm>
          <a:off x="21011095" y="6786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40</xdr:row>
      <xdr:rowOff>94276</xdr:rowOff>
    </xdr:from>
    <xdr:to>
      <xdr:col>107</xdr:col>
      <xdr:colOff>101600</xdr:colOff>
      <xdr:row>41</xdr:row>
      <xdr:rowOff>24426</xdr:rowOff>
    </xdr:to>
    <xdr:sp macro="" textlink="">
      <xdr:nvSpPr>
        <xdr:cNvPr id="489" name="フローチャート: 判断 488"/>
        <xdr:cNvSpPr/>
      </xdr:nvSpPr>
      <xdr:spPr>
        <a:xfrm>
          <a:off x="20383500" y="695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39</xdr:row>
      <xdr:rowOff>40953</xdr:rowOff>
    </xdr:from>
    <xdr:ext cx="599010" cy="259045"/>
    <xdr:sp macro="" textlink="">
      <xdr:nvSpPr>
        <xdr:cNvPr id="490" name="n_2aveValue【一般廃棄物処理施設】&#10;一人当たり有形固定資産（償却資産）額"/>
        <xdr:cNvSpPr txBox="1"/>
      </xdr:nvSpPr>
      <xdr:spPr>
        <a:xfrm>
          <a:off x="20134795" y="6727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40</xdr:row>
      <xdr:rowOff>101957</xdr:rowOff>
    </xdr:from>
    <xdr:to>
      <xdr:col>102</xdr:col>
      <xdr:colOff>165100</xdr:colOff>
      <xdr:row>41</xdr:row>
      <xdr:rowOff>32107</xdr:rowOff>
    </xdr:to>
    <xdr:sp macro="" textlink="">
      <xdr:nvSpPr>
        <xdr:cNvPr id="491" name="フローチャート: 判断 490"/>
        <xdr:cNvSpPr/>
      </xdr:nvSpPr>
      <xdr:spPr>
        <a:xfrm>
          <a:off x="19494500" y="6959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39</xdr:row>
      <xdr:rowOff>48634</xdr:rowOff>
    </xdr:from>
    <xdr:ext cx="599010" cy="259045"/>
    <xdr:sp macro="" textlink="">
      <xdr:nvSpPr>
        <xdr:cNvPr id="492" name="n_3aveValue【一般廃棄物処理施設】&#10;一人当たり有形固定資産（償却資産）額"/>
        <xdr:cNvSpPr txBox="1"/>
      </xdr:nvSpPr>
      <xdr:spPr>
        <a:xfrm>
          <a:off x="19245795" y="6735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93" name="テキスト ボックス 49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4" name="テキスト ボックス 49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5" name="テキスト ボックス 49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6" name="テキスト ボックス 49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7" name="テキスト ボックス 49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44227</xdr:rowOff>
    </xdr:from>
    <xdr:to>
      <xdr:col>116</xdr:col>
      <xdr:colOff>114300</xdr:colOff>
      <xdr:row>41</xdr:row>
      <xdr:rowOff>145827</xdr:rowOff>
    </xdr:to>
    <xdr:sp macro="" textlink="">
      <xdr:nvSpPr>
        <xdr:cNvPr id="498" name="楕円 497"/>
        <xdr:cNvSpPr/>
      </xdr:nvSpPr>
      <xdr:spPr>
        <a:xfrm>
          <a:off x="22110700" y="7073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130604</xdr:rowOff>
    </xdr:from>
    <xdr:ext cx="534377" cy="259045"/>
    <xdr:sp macro="" textlink="">
      <xdr:nvSpPr>
        <xdr:cNvPr id="499" name="【一般廃棄物処理施設】&#10;一人当たり有形固定資産（償却資産）額該当値テキスト"/>
        <xdr:cNvSpPr txBox="1"/>
      </xdr:nvSpPr>
      <xdr:spPr>
        <a:xfrm>
          <a:off x="22199600" y="6988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42136</xdr:rowOff>
    </xdr:from>
    <xdr:to>
      <xdr:col>112</xdr:col>
      <xdr:colOff>38100</xdr:colOff>
      <xdr:row>41</xdr:row>
      <xdr:rowOff>143736</xdr:rowOff>
    </xdr:to>
    <xdr:sp macro="" textlink="">
      <xdr:nvSpPr>
        <xdr:cNvPr id="500" name="楕円 499"/>
        <xdr:cNvSpPr/>
      </xdr:nvSpPr>
      <xdr:spPr>
        <a:xfrm>
          <a:off x="21272500" y="707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92936</xdr:rowOff>
    </xdr:from>
    <xdr:to>
      <xdr:col>116</xdr:col>
      <xdr:colOff>63500</xdr:colOff>
      <xdr:row>41</xdr:row>
      <xdr:rowOff>95027</xdr:rowOff>
    </xdr:to>
    <xdr:cxnSp macro="">
      <xdr:nvCxnSpPr>
        <xdr:cNvPr id="501" name="直線コネクタ 500"/>
        <xdr:cNvCxnSpPr/>
      </xdr:nvCxnSpPr>
      <xdr:spPr>
        <a:xfrm>
          <a:off x="21323300" y="7122386"/>
          <a:ext cx="838200" cy="2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36692</xdr:rowOff>
    </xdr:from>
    <xdr:to>
      <xdr:col>107</xdr:col>
      <xdr:colOff>101600</xdr:colOff>
      <xdr:row>41</xdr:row>
      <xdr:rowOff>138292</xdr:rowOff>
    </xdr:to>
    <xdr:sp macro="" textlink="">
      <xdr:nvSpPr>
        <xdr:cNvPr id="502" name="楕円 501"/>
        <xdr:cNvSpPr/>
      </xdr:nvSpPr>
      <xdr:spPr>
        <a:xfrm>
          <a:off x="20383500" y="7066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87492</xdr:rowOff>
    </xdr:from>
    <xdr:to>
      <xdr:col>111</xdr:col>
      <xdr:colOff>177800</xdr:colOff>
      <xdr:row>41</xdr:row>
      <xdr:rowOff>92936</xdr:rowOff>
    </xdr:to>
    <xdr:cxnSp macro="">
      <xdr:nvCxnSpPr>
        <xdr:cNvPr id="503" name="直線コネクタ 502"/>
        <xdr:cNvCxnSpPr/>
      </xdr:nvCxnSpPr>
      <xdr:spPr>
        <a:xfrm>
          <a:off x="20434300" y="7116942"/>
          <a:ext cx="889000" cy="5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38745</xdr:rowOff>
    </xdr:from>
    <xdr:to>
      <xdr:col>102</xdr:col>
      <xdr:colOff>165100</xdr:colOff>
      <xdr:row>41</xdr:row>
      <xdr:rowOff>140345</xdr:rowOff>
    </xdr:to>
    <xdr:sp macro="" textlink="">
      <xdr:nvSpPr>
        <xdr:cNvPr id="504" name="楕円 503"/>
        <xdr:cNvSpPr/>
      </xdr:nvSpPr>
      <xdr:spPr>
        <a:xfrm>
          <a:off x="19494500" y="706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87492</xdr:rowOff>
    </xdr:from>
    <xdr:to>
      <xdr:col>107</xdr:col>
      <xdr:colOff>50800</xdr:colOff>
      <xdr:row>41</xdr:row>
      <xdr:rowOff>89545</xdr:rowOff>
    </xdr:to>
    <xdr:cxnSp macro="">
      <xdr:nvCxnSpPr>
        <xdr:cNvPr id="505" name="直線コネクタ 504"/>
        <xdr:cNvCxnSpPr/>
      </xdr:nvCxnSpPr>
      <xdr:spPr>
        <a:xfrm flipV="1">
          <a:off x="19545300" y="7116942"/>
          <a:ext cx="889000" cy="2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134863</xdr:rowOff>
    </xdr:from>
    <xdr:ext cx="534377" cy="259045"/>
    <xdr:sp macro="" textlink="">
      <xdr:nvSpPr>
        <xdr:cNvPr id="506" name="n_1mainValue【一般廃棄物処理施設】&#10;一人当たり有形固定資産（償却資産）額"/>
        <xdr:cNvSpPr txBox="1"/>
      </xdr:nvSpPr>
      <xdr:spPr>
        <a:xfrm>
          <a:off x="21043411" y="7164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129419</xdr:rowOff>
    </xdr:from>
    <xdr:ext cx="534377" cy="259045"/>
    <xdr:sp macro="" textlink="">
      <xdr:nvSpPr>
        <xdr:cNvPr id="507" name="n_2mainValue【一般廃棄物処理施設】&#10;一人当たり有形固定資産（償却資産）額"/>
        <xdr:cNvSpPr txBox="1"/>
      </xdr:nvSpPr>
      <xdr:spPr>
        <a:xfrm>
          <a:off x="20167111" y="7158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131472</xdr:rowOff>
    </xdr:from>
    <xdr:ext cx="534377" cy="259045"/>
    <xdr:sp macro="" textlink="">
      <xdr:nvSpPr>
        <xdr:cNvPr id="508" name="n_3mainValue【一般廃棄物処理施設】&#10;一人当たり有形固定資産（償却資産）額"/>
        <xdr:cNvSpPr txBox="1"/>
      </xdr:nvSpPr>
      <xdr:spPr>
        <a:xfrm>
          <a:off x="19278111" y="7160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17" name="正方形/長方形 51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8" name="正方形/長方形 51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9" name="正方形/長方形 51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0" name="正方形/長方形 51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1" name="正方形/長方形 52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2" name="正方形/長方形 52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3" name="正方形/長方形 52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4" name="正方形/長方形 523"/>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25" name="正方形/長方形 5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6" name="正方形/長方形 5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7" name="正方形/長方形 5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8" name="正方形/長方形 5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9" name="正方形/長方形 5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0" name="正方形/長方形 5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1" name="正方形/長方形 5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2" name="正方形/長方形 53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3" name="テキスト ボックス 53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4" name="直線コネクタ 53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35" name="直線コネクタ 53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36" name="テキスト ボックス 535"/>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7" name="直線コネクタ 53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8" name="テキスト ボックス 53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9" name="直線コネクタ 53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0" name="テキスト ボックス 53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1" name="直線コネクタ 54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2" name="テキスト ボックス 54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3" name="直線コネクタ 54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4" name="テキスト ボックス 54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5" name="直線コネクタ 54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46" name="テキスト ボックス 545"/>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7" name="直線コネクタ 54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48" name="テキスト ボックス 54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127907</xdr:rowOff>
    </xdr:to>
    <xdr:cxnSp macro="">
      <xdr:nvCxnSpPr>
        <xdr:cNvPr id="550" name="直線コネクタ 549"/>
        <xdr:cNvCxnSpPr/>
      </xdr:nvCxnSpPr>
      <xdr:spPr>
        <a:xfrm flipV="1">
          <a:off x="16318864" y="13280571"/>
          <a:ext cx="0" cy="1592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131734</xdr:rowOff>
    </xdr:from>
    <xdr:ext cx="340478" cy="259045"/>
    <xdr:sp macro="" textlink="">
      <xdr:nvSpPr>
        <xdr:cNvPr id="551" name="【消防施設】&#10;有形固定資産減価償却率最小値テキスト"/>
        <xdr:cNvSpPr txBox="1"/>
      </xdr:nvSpPr>
      <xdr:spPr>
        <a:xfrm>
          <a:off x="16357600" y="148764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127907</xdr:rowOff>
    </xdr:from>
    <xdr:to>
      <xdr:col>86</xdr:col>
      <xdr:colOff>25400</xdr:colOff>
      <xdr:row>86</xdr:row>
      <xdr:rowOff>127907</xdr:rowOff>
    </xdr:to>
    <xdr:cxnSp macro="">
      <xdr:nvCxnSpPr>
        <xdr:cNvPr id="552" name="直線コネクタ 551"/>
        <xdr:cNvCxnSpPr/>
      </xdr:nvCxnSpPr>
      <xdr:spPr>
        <a:xfrm>
          <a:off x="16230600" y="1487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53" name="【消防施設】&#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54" name="直線コネクタ 553"/>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138809</xdr:rowOff>
    </xdr:from>
    <xdr:ext cx="405111" cy="259045"/>
    <xdr:sp macro="" textlink="">
      <xdr:nvSpPr>
        <xdr:cNvPr id="555" name="【消防施設】&#10;有形固定資産減価償却率平均値テキスト"/>
        <xdr:cNvSpPr txBox="1"/>
      </xdr:nvSpPr>
      <xdr:spPr>
        <a:xfrm>
          <a:off x="16357600" y="138548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160382</xdr:rowOff>
    </xdr:from>
    <xdr:to>
      <xdr:col>85</xdr:col>
      <xdr:colOff>177800</xdr:colOff>
      <xdr:row>81</xdr:row>
      <xdr:rowOff>90532</xdr:rowOff>
    </xdr:to>
    <xdr:sp macro="" textlink="">
      <xdr:nvSpPr>
        <xdr:cNvPr id="556" name="フローチャート: 判断 555"/>
        <xdr:cNvSpPr/>
      </xdr:nvSpPr>
      <xdr:spPr>
        <a:xfrm>
          <a:off x="16268700" y="1387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28121</xdr:rowOff>
    </xdr:from>
    <xdr:to>
      <xdr:col>81</xdr:col>
      <xdr:colOff>101600</xdr:colOff>
      <xdr:row>81</xdr:row>
      <xdr:rowOff>129721</xdr:rowOff>
    </xdr:to>
    <xdr:sp macro="" textlink="">
      <xdr:nvSpPr>
        <xdr:cNvPr id="557" name="フローチャート: 判断 556"/>
        <xdr:cNvSpPr/>
      </xdr:nvSpPr>
      <xdr:spPr>
        <a:xfrm>
          <a:off x="15430500" y="1391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120848</xdr:rowOff>
    </xdr:from>
    <xdr:ext cx="405111" cy="259045"/>
    <xdr:sp macro="" textlink="">
      <xdr:nvSpPr>
        <xdr:cNvPr id="558" name="n_1aveValue【消防施設】&#10;有形固定資産減価償却率"/>
        <xdr:cNvSpPr txBox="1"/>
      </xdr:nvSpPr>
      <xdr:spPr>
        <a:xfrm>
          <a:off x="15266044" y="14008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153851</xdr:rowOff>
    </xdr:from>
    <xdr:to>
      <xdr:col>76</xdr:col>
      <xdr:colOff>165100</xdr:colOff>
      <xdr:row>81</xdr:row>
      <xdr:rowOff>84001</xdr:rowOff>
    </xdr:to>
    <xdr:sp macro="" textlink="">
      <xdr:nvSpPr>
        <xdr:cNvPr id="559" name="フローチャート: 判断 558"/>
        <xdr:cNvSpPr/>
      </xdr:nvSpPr>
      <xdr:spPr>
        <a:xfrm>
          <a:off x="145415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75128</xdr:rowOff>
    </xdr:from>
    <xdr:ext cx="405111" cy="259045"/>
    <xdr:sp macro="" textlink="">
      <xdr:nvSpPr>
        <xdr:cNvPr id="560" name="n_2aveValue【消防施設】&#10;有形固定資産減価償却率"/>
        <xdr:cNvSpPr txBox="1"/>
      </xdr:nvSpPr>
      <xdr:spPr>
        <a:xfrm>
          <a:off x="14389744" y="1396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80</xdr:row>
      <xdr:rowOff>122827</xdr:rowOff>
    </xdr:from>
    <xdr:to>
      <xdr:col>72</xdr:col>
      <xdr:colOff>38100</xdr:colOff>
      <xdr:row>81</xdr:row>
      <xdr:rowOff>52977</xdr:rowOff>
    </xdr:to>
    <xdr:sp macro="" textlink="">
      <xdr:nvSpPr>
        <xdr:cNvPr id="561" name="フローチャート: 判断 560"/>
        <xdr:cNvSpPr/>
      </xdr:nvSpPr>
      <xdr:spPr>
        <a:xfrm>
          <a:off x="13652500" y="1383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79</xdr:row>
      <xdr:rowOff>69504</xdr:rowOff>
    </xdr:from>
    <xdr:ext cx="405111" cy="259045"/>
    <xdr:sp macro="" textlink="">
      <xdr:nvSpPr>
        <xdr:cNvPr id="562" name="n_3aveValue【消防施設】&#10;有形固定資産減価償却率"/>
        <xdr:cNvSpPr txBox="1"/>
      </xdr:nvSpPr>
      <xdr:spPr>
        <a:xfrm>
          <a:off x="13500744" y="1361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63" name="テキスト ボックス 56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4" name="テキスト ボックス 56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5" name="テキスト ボックス 56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6" name="テキスト ボックス 56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7" name="テキスト ボックス 56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117929</xdr:rowOff>
    </xdr:from>
    <xdr:to>
      <xdr:col>85</xdr:col>
      <xdr:colOff>177800</xdr:colOff>
      <xdr:row>79</xdr:row>
      <xdr:rowOff>48079</xdr:rowOff>
    </xdr:to>
    <xdr:sp macro="" textlink="">
      <xdr:nvSpPr>
        <xdr:cNvPr id="568" name="楕円 567"/>
        <xdr:cNvSpPr/>
      </xdr:nvSpPr>
      <xdr:spPr>
        <a:xfrm>
          <a:off x="16268700" y="1349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140806</xdr:rowOff>
    </xdr:from>
    <xdr:ext cx="405111" cy="259045"/>
    <xdr:sp macro="" textlink="">
      <xdr:nvSpPr>
        <xdr:cNvPr id="569" name="【消防施設】&#10;有形固定資産減価償却率該当値テキスト"/>
        <xdr:cNvSpPr txBox="1"/>
      </xdr:nvSpPr>
      <xdr:spPr>
        <a:xfrm>
          <a:off x="16357600" y="13342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150586</xdr:rowOff>
    </xdr:from>
    <xdr:to>
      <xdr:col>81</xdr:col>
      <xdr:colOff>101600</xdr:colOff>
      <xdr:row>79</xdr:row>
      <xdr:rowOff>80736</xdr:rowOff>
    </xdr:to>
    <xdr:sp macro="" textlink="">
      <xdr:nvSpPr>
        <xdr:cNvPr id="570" name="楕円 569"/>
        <xdr:cNvSpPr/>
      </xdr:nvSpPr>
      <xdr:spPr>
        <a:xfrm>
          <a:off x="15430500" y="1352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168729</xdr:rowOff>
    </xdr:from>
    <xdr:to>
      <xdr:col>85</xdr:col>
      <xdr:colOff>127000</xdr:colOff>
      <xdr:row>79</xdr:row>
      <xdr:rowOff>29936</xdr:rowOff>
    </xdr:to>
    <xdr:cxnSp macro="">
      <xdr:nvCxnSpPr>
        <xdr:cNvPr id="571" name="直線コネクタ 570"/>
        <xdr:cNvCxnSpPr/>
      </xdr:nvCxnSpPr>
      <xdr:spPr>
        <a:xfrm flipV="1">
          <a:off x="15481300" y="1354182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11793</xdr:rowOff>
    </xdr:from>
    <xdr:to>
      <xdr:col>76</xdr:col>
      <xdr:colOff>165100</xdr:colOff>
      <xdr:row>79</xdr:row>
      <xdr:rowOff>113393</xdr:rowOff>
    </xdr:to>
    <xdr:sp macro="" textlink="">
      <xdr:nvSpPr>
        <xdr:cNvPr id="572" name="楕円 571"/>
        <xdr:cNvSpPr/>
      </xdr:nvSpPr>
      <xdr:spPr>
        <a:xfrm>
          <a:off x="14541500" y="1355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29936</xdr:rowOff>
    </xdr:from>
    <xdr:to>
      <xdr:col>81</xdr:col>
      <xdr:colOff>50800</xdr:colOff>
      <xdr:row>79</xdr:row>
      <xdr:rowOff>62593</xdr:rowOff>
    </xdr:to>
    <xdr:cxnSp macro="">
      <xdr:nvCxnSpPr>
        <xdr:cNvPr id="573" name="直線コネクタ 572"/>
        <xdr:cNvCxnSpPr/>
      </xdr:nvCxnSpPr>
      <xdr:spPr>
        <a:xfrm flipV="1">
          <a:off x="14592300" y="135744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77</xdr:row>
      <xdr:rowOff>97263</xdr:rowOff>
    </xdr:from>
    <xdr:ext cx="405111" cy="259045"/>
    <xdr:sp macro="" textlink="">
      <xdr:nvSpPr>
        <xdr:cNvPr id="574" name="n_1mainValue【消防施設】&#10;有形固定資産減価償却率"/>
        <xdr:cNvSpPr txBox="1"/>
      </xdr:nvSpPr>
      <xdr:spPr>
        <a:xfrm>
          <a:off x="15266044" y="13298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129920</xdr:rowOff>
    </xdr:from>
    <xdr:ext cx="405111" cy="259045"/>
    <xdr:sp macro="" textlink="">
      <xdr:nvSpPr>
        <xdr:cNvPr id="575" name="n_2mainValue【消防施設】&#10;有形固定資産減価償却率"/>
        <xdr:cNvSpPr txBox="1"/>
      </xdr:nvSpPr>
      <xdr:spPr>
        <a:xfrm>
          <a:off x="14389744" y="13331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6" name="正方形/長方形 57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7" name="正方形/長方形 57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8" name="正方形/長方形 57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9" name="正方形/長方形 57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0" name="正方形/長方形 57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1" name="正方形/長方形 58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2" name="正方形/長方形 58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3" name="正方形/長方形 58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4" name="テキスト ボックス 58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5" name="直線コネクタ 58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86" name="直線コネクタ 585"/>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87" name="テキスト ボックス 586"/>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88" name="直線コネクタ 587"/>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89" name="テキスト ボックス 588"/>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0" name="直線コネクタ 589"/>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91" name="テキスト ボックス 590"/>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92" name="直線コネクタ 591"/>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93" name="テキスト ボックス 592"/>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94" name="直線コネクタ 593"/>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95" name="テキスト ボックス 594"/>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6" name="直線コネクタ 59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124477</xdr:rowOff>
    </xdr:from>
    <xdr:ext cx="531299" cy="259045"/>
    <xdr:sp macro="" textlink="">
      <xdr:nvSpPr>
        <xdr:cNvPr id="597" name="テキスト ボックス 596"/>
        <xdr:cNvSpPr txBox="1"/>
      </xdr:nvSpPr>
      <xdr:spPr>
        <a:xfrm>
          <a:off x="17756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91250</xdr:rowOff>
    </xdr:from>
    <xdr:to>
      <xdr:col>116</xdr:col>
      <xdr:colOff>62864</xdr:colOff>
      <xdr:row>86</xdr:row>
      <xdr:rowOff>112204</xdr:rowOff>
    </xdr:to>
    <xdr:cxnSp macro="">
      <xdr:nvCxnSpPr>
        <xdr:cNvPr id="599" name="直線コネクタ 598"/>
        <xdr:cNvCxnSpPr/>
      </xdr:nvCxnSpPr>
      <xdr:spPr>
        <a:xfrm flipV="1">
          <a:off x="22160864" y="13464350"/>
          <a:ext cx="0" cy="1392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116031</xdr:rowOff>
    </xdr:from>
    <xdr:ext cx="469744" cy="259045"/>
    <xdr:sp macro="" textlink="">
      <xdr:nvSpPr>
        <xdr:cNvPr id="600" name="【消防施設】&#10;一人当たり面積最小値テキスト"/>
        <xdr:cNvSpPr txBox="1"/>
      </xdr:nvSpPr>
      <xdr:spPr>
        <a:xfrm>
          <a:off x="22199600" y="14860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112204</xdr:rowOff>
    </xdr:from>
    <xdr:to>
      <xdr:col>116</xdr:col>
      <xdr:colOff>152400</xdr:colOff>
      <xdr:row>86</xdr:row>
      <xdr:rowOff>112204</xdr:rowOff>
    </xdr:to>
    <xdr:cxnSp macro="">
      <xdr:nvCxnSpPr>
        <xdr:cNvPr id="601" name="直線コネクタ 600"/>
        <xdr:cNvCxnSpPr/>
      </xdr:nvCxnSpPr>
      <xdr:spPr>
        <a:xfrm>
          <a:off x="22072600" y="1485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37927</xdr:rowOff>
    </xdr:from>
    <xdr:ext cx="469744" cy="259045"/>
    <xdr:sp macro="" textlink="">
      <xdr:nvSpPr>
        <xdr:cNvPr id="602" name="【消防施設】&#10;一人当たり面積最大値テキスト"/>
        <xdr:cNvSpPr txBox="1"/>
      </xdr:nvSpPr>
      <xdr:spPr>
        <a:xfrm>
          <a:off x="22199600" y="1323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91250</xdr:rowOff>
    </xdr:from>
    <xdr:to>
      <xdr:col>116</xdr:col>
      <xdr:colOff>152400</xdr:colOff>
      <xdr:row>78</xdr:row>
      <xdr:rowOff>91250</xdr:rowOff>
    </xdr:to>
    <xdr:cxnSp macro="">
      <xdr:nvCxnSpPr>
        <xdr:cNvPr id="603" name="直線コネクタ 602"/>
        <xdr:cNvCxnSpPr/>
      </xdr:nvCxnSpPr>
      <xdr:spPr>
        <a:xfrm>
          <a:off x="22072600" y="13464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15702</xdr:rowOff>
    </xdr:from>
    <xdr:ext cx="469744" cy="259045"/>
    <xdr:sp macro="" textlink="">
      <xdr:nvSpPr>
        <xdr:cNvPr id="604" name="【消防施設】&#10;一人当たり面積平均値テキスト"/>
        <xdr:cNvSpPr txBox="1"/>
      </xdr:nvSpPr>
      <xdr:spPr>
        <a:xfrm>
          <a:off x="22199600" y="145889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164275</xdr:rowOff>
    </xdr:from>
    <xdr:to>
      <xdr:col>116</xdr:col>
      <xdr:colOff>114300</xdr:colOff>
      <xdr:row>86</xdr:row>
      <xdr:rowOff>94425</xdr:rowOff>
    </xdr:to>
    <xdr:sp macro="" textlink="">
      <xdr:nvSpPr>
        <xdr:cNvPr id="605" name="フローチャート: 判断 604"/>
        <xdr:cNvSpPr/>
      </xdr:nvSpPr>
      <xdr:spPr>
        <a:xfrm>
          <a:off x="22110700" y="14737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165036</xdr:rowOff>
    </xdr:from>
    <xdr:to>
      <xdr:col>112</xdr:col>
      <xdr:colOff>38100</xdr:colOff>
      <xdr:row>86</xdr:row>
      <xdr:rowOff>95186</xdr:rowOff>
    </xdr:to>
    <xdr:sp macro="" textlink="">
      <xdr:nvSpPr>
        <xdr:cNvPr id="606" name="フローチャート: 判断 605"/>
        <xdr:cNvSpPr/>
      </xdr:nvSpPr>
      <xdr:spPr>
        <a:xfrm>
          <a:off x="21272500" y="1473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111713</xdr:rowOff>
    </xdr:from>
    <xdr:ext cx="469744" cy="259045"/>
    <xdr:sp macro="" textlink="">
      <xdr:nvSpPr>
        <xdr:cNvPr id="607" name="n_1aveValue【消防施設】&#10;一人当たり面積"/>
        <xdr:cNvSpPr txBox="1"/>
      </xdr:nvSpPr>
      <xdr:spPr>
        <a:xfrm>
          <a:off x="21075727" y="1451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162370</xdr:rowOff>
    </xdr:from>
    <xdr:to>
      <xdr:col>107</xdr:col>
      <xdr:colOff>101600</xdr:colOff>
      <xdr:row>86</xdr:row>
      <xdr:rowOff>92520</xdr:rowOff>
    </xdr:to>
    <xdr:sp macro="" textlink="">
      <xdr:nvSpPr>
        <xdr:cNvPr id="608" name="フローチャート: 判断 607"/>
        <xdr:cNvSpPr/>
      </xdr:nvSpPr>
      <xdr:spPr>
        <a:xfrm>
          <a:off x="20383500" y="1473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109047</xdr:rowOff>
    </xdr:from>
    <xdr:ext cx="469744" cy="259045"/>
    <xdr:sp macro="" textlink="">
      <xdr:nvSpPr>
        <xdr:cNvPr id="609" name="n_2aveValue【消防施設】&#10;一人当たり面積"/>
        <xdr:cNvSpPr txBox="1"/>
      </xdr:nvSpPr>
      <xdr:spPr>
        <a:xfrm>
          <a:off x="20199427" y="1451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86</xdr:row>
      <xdr:rowOff>5398</xdr:rowOff>
    </xdr:from>
    <xdr:to>
      <xdr:col>102</xdr:col>
      <xdr:colOff>165100</xdr:colOff>
      <xdr:row>86</xdr:row>
      <xdr:rowOff>106998</xdr:rowOff>
    </xdr:to>
    <xdr:sp macro="" textlink="">
      <xdr:nvSpPr>
        <xdr:cNvPr id="610" name="フローチャート: 判断 609"/>
        <xdr:cNvSpPr/>
      </xdr:nvSpPr>
      <xdr:spPr>
        <a:xfrm>
          <a:off x="19494500" y="14750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84</xdr:row>
      <xdr:rowOff>123525</xdr:rowOff>
    </xdr:from>
    <xdr:ext cx="469744" cy="259045"/>
    <xdr:sp macro="" textlink="">
      <xdr:nvSpPr>
        <xdr:cNvPr id="611" name="n_3aveValue【消防施設】&#10;一人当たり面積"/>
        <xdr:cNvSpPr txBox="1"/>
      </xdr:nvSpPr>
      <xdr:spPr>
        <a:xfrm>
          <a:off x="19310427" y="14525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12" name="テキスト ボックス 61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3" name="テキスト ボックス 61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4" name="テキスト ボックス 61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5" name="テキスト ボックス 61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6" name="テキスト ボックス 61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41211</xdr:rowOff>
    </xdr:from>
    <xdr:to>
      <xdr:col>116</xdr:col>
      <xdr:colOff>114300</xdr:colOff>
      <xdr:row>86</xdr:row>
      <xdr:rowOff>142811</xdr:rowOff>
    </xdr:to>
    <xdr:sp macro="" textlink="">
      <xdr:nvSpPr>
        <xdr:cNvPr id="617" name="楕円 616"/>
        <xdr:cNvSpPr/>
      </xdr:nvSpPr>
      <xdr:spPr>
        <a:xfrm>
          <a:off x="22110700" y="14785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142701</xdr:rowOff>
    </xdr:from>
    <xdr:ext cx="469744" cy="259045"/>
    <xdr:sp macro="" textlink="">
      <xdr:nvSpPr>
        <xdr:cNvPr id="618" name="【消防施設】&#10;一人当たり面積該当値テキスト"/>
        <xdr:cNvSpPr txBox="1"/>
      </xdr:nvSpPr>
      <xdr:spPr>
        <a:xfrm>
          <a:off x="22199600" y="14715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40830</xdr:rowOff>
    </xdr:from>
    <xdr:to>
      <xdr:col>112</xdr:col>
      <xdr:colOff>38100</xdr:colOff>
      <xdr:row>86</xdr:row>
      <xdr:rowOff>142430</xdr:rowOff>
    </xdr:to>
    <xdr:sp macro="" textlink="">
      <xdr:nvSpPr>
        <xdr:cNvPr id="619" name="楕円 618"/>
        <xdr:cNvSpPr/>
      </xdr:nvSpPr>
      <xdr:spPr>
        <a:xfrm>
          <a:off x="21272500" y="1478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91630</xdr:rowOff>
    </xdr:from>
    <xdr:to>
      <xdr:col>116</xdr:col>
      <xdr:colOff>63500</xdr:colOff>
      <xdr:row>86</xdr:row>
      <xdr:rowOff>92011</xdr:rowOff>
    </xdr:to>
    <xdr:cxnSp macro="">
      <xdr:nvCxnSpPr>
        <xdr:cNvPr id="620" name="直線コネクタ 619"/>
        <xdr:cNvCxnSpPr/>
      </xdr:nvCxnSpPr>
      <xdr:spPr>
        <a:xfrm>
          <a:off x="21323300" y="14836330"/>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40450</xdr:rowOff>
    </xdr:from>
    <xdr:to>
      <xdr:col>107</xdr:col>
      <xdr:colOff>101600</xdr:colOff>
      <xdr:row>86</xdr:row>
      <xdr:rowOff>142050</xdr:rowOff>
    </xdr:to>
    <xdr:sp macro="" textlink="">
      <xdr:nvSpPr>
        <xdr:cNvPr id="621" name="楕円 620"/>
        <xdr:cNvSpPr/>
      </xdr:nvSpPr>
      <xdr:spPr>
        <a:xfrm>
          <a:off x="20383500" y="1478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91250</xdr:rowOff>
    </xdr:from>
    <xdr:to>
      <xdr:col>111</xdr:col>
      <xdr:colOff>177800</xdr:colOff>
      <xdr:row>86</xdr:row>
      <xdr:rowOff>91630</xdr:rowOff>
    </xdr:to>
    <xdr:cxnSp macro="">
      <xdr:nvCxnSpPr>
        <xdr:cNvPr id="622" name="直線コネクタ 621"/>
        <xdr:cNvCxnSpPr/>
      </xdr:nvCxnSpPr>
      <xdr:spPr>
        <a:xfrm>
          <a:off x="20434300" y="14835950"/>
          <a:ext cx="8890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133557</xdr:rowOff>
    </xdr:from>
    <xdr:ext cx="469744" cy="259045"/>
    <xdr:sp macro="" textlink="">
      <xdr:nvSpPr>
        <xdr:cNvPr id="623" name="n_1mainValue【消防施設】&#10;一人当たり面積"/>
        <xdr:cNvSpPr txBox="1"/>
      </xdr:nvSpPr>
      <xdr:spPr>
        <a:xfrm>
          <a:off x="21075727" y="14878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133177</xdr:rowOff>
    </xdr:from>
    <xdr:ext cx="469744" cy="259045"/>
    <xdr:sp macro="" textlink="">
      <xdr:nvSpPr>
        <xdr:cNvPr id="624" name="n_2mainValue【消防施設】&#10;一人当たり面積"/>
        <xdr:cNvSpPr txBox="1"/>
      </xdr:nvSpPr>
      <xdr:spPr>
        <a:xfrm>
          <a:off x="20199427" y="1487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25" name="正方形/長方形 62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26" name="正方形/長方形 62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27" name="正方形/長方形 62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8" name="正方形/長方形 62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9" name="正方形/長方形 62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0" name="正方形/長方形 62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1" name="正方形/長方形 63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2" name="正方形/長方形 63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33" name="テキスト ボックス 63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34" name="直線コネクタ 63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635" name="直線コネクタ 63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636" name="テキスト ボックス 635"/>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37" name="直線コネクタ 63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38" name="テキスト ボックス 63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39" name="直線コネクタ 63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40" name="テキスト ボックス 63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41" name="直線コネクタ 64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42" name="テキスト ボックス 64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43" name="直線コネクタ 64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44" name="テキスト ボックス 643"/>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45" name="直線コネクタ 64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46" name="テキスト ボックス 64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4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108</xdr:row>
      <xdr:rowOff>152400</xdr:rowOff>
    </xdr:to>
    <xdr:cxnSp macro="">
      <xdr:nvCxnSpPr>
        <xdr:cNvPr id="648" name="直線コネクタ 647"/>
        <xdr:cNvCxnSpPr/>
      </xdr:nvCxnSpPr>
      <xdr:spPr>
        <a:xfrm flipV="1">
          <a:off x="16318864"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340478" cy="259045"/>
    <xdr:sp macro="" textlink="">
      <xdr:nvSpPr>
        <xdr:cNvPr id="649" name="【庁舎】&#10;有形固定資産減価償却率最小値テキスト"/>
        <xdr:cNvSpPr txBox="1"/>
      </xdr:nvSpPr>
      <xdr:spPr>
        <a:xfrm>
          <a:off x="16357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50" name="直線コネクタ 649"/>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651" name="【庁舎】&#10;有形固定資産減価償却率最大値テキスト"/>
        <xdr:cNvSpPr txBox="1"/>
      </xdr:nvSpPr>
      <xdr:spPr>
        <a:xfrm>
          <a:off x="16357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652" name="直線コネクタ 651"/>
        <xdr:cNvCxnSpPr/>
      </xdr:nvCxnSpPr>
      <xdr:spPr>
        <a:xfrm>
          <a:off x="16230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11447</xdr:rowOff>
    </xdr:from>
    <xdr:ext cx="405111" cy="259045"/>
    <xdr:sp macro="" textlink="">
      <xdr:nvSpPr>
        <xdr:cNvPr id="653" name="【庁舎】&#10;有形固定資産減価償却率平均値テキスト"/>
        <xdr:cNvSpPr txBox="1"/>
      </xdr:nvSpPr>
      <xdr:spPr>
        <a:xfrm>
          <a:off x="16357600" y="1784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33020</xdr:rowOff>
    </xdr:from>
    <xdr:to>
      <xdr:col>85</xdr:col>
      <xdr:colOff>177800</xdr:colOff>
      <xdr:row>104</xdr:row>
      <xdr:rowOff>134620</xdr:rowOff>
    </xdr:to>
    <xdr:sp macro="" textlink="">
      <xdr:nvSpPr>
        <xdr:cNvPr id="654" name="フローチャート: 判断 653"/>
        <xdr:cNvSpPr/>
      </xdr:nvSpPr>
      <xdr:spPr>
        <a:xfrm>
          <a:off x="162687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11430</xdr:rowOff>
    </xdr:from>
    <xdr:to>
      <xdr:col>81</xdr:col>
      <xdr:colOff>101600</xdr:colOff>
      <xdr:row>104</xdr:row>
      <xdr:rowOff>113030</xdr:rowOff>
    </xdr:to>
    <xdr:sp macro="" textlink="">
      <xdr:nvSpPr>
        <xdr:cNvPr id="655" name="フローチャート: 判断 654"/>
        <xdr:cNvSpPr/>
      </xdr:nvSpPr>
      <xdr:spPr>
        <a:xfrm>
          <a:off x="15430500" y="1784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104157</xdr:rowOff>
    </xdr:from>
    <xdr:ext cx="405111" cy="259045"/>
    <xdr:sp macro="" textlink="">
      <xdr:nvSpPr>
        <xdr:cNvPr id="656" name="n_1aveValue【庁舎】&#10;有形固定資産減価償却率"/>
        <xdr:cNvSpPr txBox="1"/>
      </xdr:nvSpPr>
      <xdr:spPr>
        <a:xfrm>
          <a:off x="15266044" y="17934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6350</xdr:rowOff>
    </xdr:from>
    <xdr:to>
      <xdr:col>76</xdr:col>
      <xdr:colOff>165100</xdr:colOff>
      <xdr:row>104</xdr:row>
      <xdr:rowOff>107950</xdr:rowOff>
    </xdr:to>
    <xdr:sp macro="" textlink="">
      <xdr:nvSpPr>
        <xdr:cNvPr id="657" name="フローチャート: 判断 656"/>
        <xdr:cNvSpPr/>
      </xdr:nvSpPr>
      <xdr:spPr>
        <a:xfrm>
          <a:off x="14541500" y="1783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99077</xdr:rowOff>
    </xdr:from>
    <xdr:ext cx="405111" cy="259045"/>
    <xdr:sp macro="" textlink="">
      <xdr:nvSpPr>
        <xdr:cNvPr id="658" name="n_2aveValue【庁舎】&#10;有形固定資産減価償却率"/>
        <xdr:cNvSpPr txBox="1"/>
      </xdr:nvSpPr>
      <xdr:spPr>
        <a:xfrm>
          <a:off x="14389744" y="1792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38100</xdr:rowOff>
    </xdr:from>
    <xdr:to>
      <xdr:col>72</xdr:col>
      <xdr:colOff>38100</xdr:colOff>
      <xdr:row>104</xdr:row>
      <xdr:rowOff>139700</xdr:rowOff>
    </xdr:to>
    <xdr:sp macro="" textlink="">
      <xdr:nvSpPr>
        <xdr:cNvPr id="659" name="フローチャート: 判断 658"/>
        <xdr:cNvSpPr/>
      </xdr:nvSpPr>
      <xdr:spPr>
        <a:xfrm>
          <a:off x="13652500" y="1786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104</xdr:row>
      <xdr:rowOff>130827</xdr:rowOff>
    </xdr:from>
    <xdr:ext cx="405111" cy="259045"/>
    <xdr:sp macro="" textlink="">
      <xdr:nvSpPr>
        <xdr:cNvPr id="660" name="n_3aveValue【庁舎】&#10;有形固定資産減価償却率"/>
        <xdr:cNvSpPr txBox="1"/>
      </xdr:nvSpPr>
      <xdr:spPr>
        <a:xfrm>
          <a:off x="13500744" y="17961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61" name="テキスト ボックス 66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62" name="テキスト ボックス 66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63" name="テキスト ボックス 66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64" name="テキスト ボックス 66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65" name="テキスト ボックス 66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31750</xdr:rowOff>
    </xdr:from>
    <xdr:to>
      <xdr:col>85</xdr:col>
      <xdr:colOff>177800</xdr:colOff>
      <xdr:row>101</xdr:row>
      <xdr:rowOff>133350</xdr:rowOff>
    </xdr:to>
    <xdr:sp macro="" textlink="">
      <xdr:nvSpPr>
        <xdr:cNvPr id="666" name="楕円 665"/>
        <xdr:cNvSpPr/>
      </xdr:nvSpPr>
      <xdr:spPr>
        <a:xfrm>
          <a:off x="16268700" y="1734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156227</xdr:rowOff>
    </xdr:from>
    <xdr:ext cx="469744" cy="259045"/>
    <xdr:sp macro="" textlink="">
      <xdr:nvSpPr>
        <xdr:cNvPr id="667" name="【庁舎】&#10;有形固定資産減価償却率該当値テキスト"/>
        <xdr:cNvSpPr txBox="1"/>
      </xdr:nvSpPr>
      <xdr:spPr>
        <a:xfrm>
          <a:off x="16357600" y="1730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31750</xdr:rowOff>
    </xdr:from>
    <xdr:to>
      <xdr:col>81</xdr:col>
      <xdr:colOff>101600</xdr:colOff>
      <xdr:row>101</xdr:row>
      <xdr:rowOff>133350</xdr:rowOff>
    </xdr:to>
    <xdr:sp macro="" textlink="">
      <xdr:nvSpPr>
        <xdr:cNvPr id="668" name="楕円 667"/>
        <xdr:cNvSpPr/>
      </xdr:nvSpPr>
      <xdr:spPr>
        <a:xfrm>
          <a:off x="15430500" y="1734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82550</xdr:rowOff>
    </xdr:from>
    <xdr:to>
      <xdr:col>85</xdr:col>
      <xdr:colOff>127000</xdr:colOff>
      <xdr:row>101</xdr:row>
      <xdr:rowOff>82550</xdr:rowOff>
    </xdr:to>
    <xdr:cxnSp macro="">
      <xdr:nvCxnSpPr>
        <xdr:cNvPr id="669" name="直線コネクタ 668"/>
        <xdr:cNvCxnSpPr/>
      </xdr:nvCxnSpPr>
      <xdr:spPr>
        <a:xfrm>
          <a:off x="15481300" y="1739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52070</xdr:rowOff>
    </xdr:from>
    <xdr:to>
      <xdr:col>76</xdr:col>
      <xdr:colOff>165100</xdr:colOff>
      <xdr:row>101</xdr:row>
      <xdr:rowOff>153670</xdr:rowOff>
    </xdr:to>
    <xdr:sp macro="" textlink="">
      <xdr:nvSpPr>
        <xdr:cNvPr id="670" name="楕円 669"/>
        <xdr:cNvSpPr/>
      </xdr:nvSpPr>
      <xdr:spPr>
        <a:xfrm>
          <a:off x="14541500" y="1736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82550</xdr:rowOff>
    </xdr:from>
    <xdr:to>
      <xdr:col>81</xdr:col>
      <xdr:colOff>50800</xdr:colOff>
      <xdr:row>101</xdr:row>
      <xdr:rowOff>102870</xdr:rowOff>
    </xdr:to>
    <xdr:cxnSp macro="">
      <xdr:nvCxnSpPr>
        <xdr:cNvPr id="671" name="直線コネクタ 670"/>
        <xdr:cNvCxnSpPr/>
      </xdr:nvCxnSpPr>
      <xdr:spPr>
        <a:xfrm flipV="1">
          <a:off x="14592300" y="17399000"/>
          <a:ext cx="88900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67311</xdr:rowOff>
    </xdr:from>
    <xdr:to>
      <xdr:col>72</xdr:col>
      <xdr:colOff>38100</xdr:colOff>
      <xdr:row>101</xdr:row>
      <xdr:rowOff>168911</xdr:rowOff>
    </xdr:to>
    <xdr:sp macro="" textlink="">
      <xdr:nvSpPr>
        <xdr:cNvPr id="672" name="楕円 671"/>
        <xdr:cNvSpPr/>
      </xdr:nvSpPr>
      <xdr:spPr>
        <a:xfrm>
          <a:off x="13652500" y="1738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102870</xdr:rowOff>
    </xdr:from>
    <xdr:to>
      <xdr:col>76</xdr:col>
      <xdr:colOff>114300</xdr:colOff>
      <xdr:row>101</xdr:row>
      <xdr:rowOff>118111</xdr:rowOff>
    </xdr:to>
    <xdr:cxnSp macro="">
      <xdr:nvCxnSpPr>
        <xdr:cNvPr id="673" name="直線コネクタ 672"/>
        <xdr:cNvCxnSpPr/>
      </xdr:nvCxnSpPr>
      <xdr:spPr>
        <a:xfrm flipV="1">
          <a:off x="13703300" y="174193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79</xdr:col>
      <xdr:colOff>184227</xdr:colOff>
      <xdr:row>99</xdr:row>
      <xdr:rowOff>149877</xdr:rowOff>
    </xdr:from>
    <xdr:ext cx="469744" cy="259045"/>
    <xdr:sp macro="" textlink="">
      <xdr:nvSpPr>
        <xdr:cNvPr id="674" name="n_1mainValue【庁舎】&#10;有形固定資産減価償却率"/>
        <xdr:cNvSpPr txBox="1"/>
      </xdr:nvSpPr>
      <xdr:spPr>
        <a:xfrm>
          <a:off x="15233727" y="1712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170197</xdr:rowOff>
    </xdr:from>
    <xdr:ext cx="405111" cy="259045"/>
    <xdr:sp macro="" textlink="">
      <xdr:nvSpPr>
        <xdr:cNvPr id="675" name="n_2mainValue【庁舎】&#10;有形固定資産減価償却率"/>
        <xdr:cNvSpPr txBox="1"/>
      </xdr:nvSpPr>
      <xdr:spPr>
        <a:xfrm>
          <a:off x="14389744" y="1714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13988</xdr:rowOff>
    </xdr:from>
    <xdr:ext cx="405111" cy="259045"/>
    <xdr:sp macro="" textlink="">
      <xdr:nvSpPr>
        <xdr:cNvPr id="676" name="n_3mainValue【庁舎】&#10;有形固定資産減価償却率"/>
        <xdr:cNvSpPr txBox="1"/>
      </xdr:nvSpPr>
      <xdr:spPr>
        <a:xfrm>
          <a:off x="13500744" y="1715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77" name="正方形/長方形 67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78" name="正方形/長方形 67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79" name="正方形/長方形 67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80" name="正方形/長方形 67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81" name="正方形/長方形 68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82" name="正方形/長方形 68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83" name="正方形/長方形 68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84" name="正方形/長方形 68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85" name="テキスト ボックス 68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86" name="直線コネクタ 68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87" name="直線コネクタ 68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88" name="テキスト ボックス 68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89" name="直線コネクタ 68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90" name="テキスト ボックス 68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91" name="直線コネクタ 69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92" name="テキスト ボックス 69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93" name="直線コネクタ 69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94" name="テキスト ボックス 69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95" name="直線コネクタ 69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96" name="テキスト ボックス 69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97" name="直線コネクタ 69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98" name="テキスト ボックス 69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9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128778</xdr:rowOff>
    </xdr:from>
    <xdr:to>
      <xdr:col>116</xdr:col>
      <xdr:colOff>62864</xdr:colOff>
      <xdr:row>108</xdr:row>
      <xdr:rowOff>38100</xdr:rowOff>
    </xdr:to>
    <xdr:cxnSp macro="">
      <xdr:nvCxnSpPr>
        <xdr:cNvPr id="700" name="直線コネクタ 699"/>
        <xdr:cNvCxnSpPr/>
      </xdr:nvCxnSpPr>
      <xdr:spPr>
        <a:xfrm flipV="1">
          <a:off x="22160864" y="17102328"/>
          <a:ext cx="0" cy="1452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41927</xdr:rowOff>
    </xdr:from>
    <xdr:ext cx="469744" cy="259045"/>
    <xdr:sp macro="" textlink="">
      <xdr:nvSpPr>
        <xdr:cNvPr id="701" name="【庁舎】&#10;一人当たり面積最小値テキスト"/>
        <xdr:cNvSpPr txBox="1"/>
      </xdr:nvSpPr>
      <xdr:spPr>
        <a:xfrm>
          <a:off x="22199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38100</xdr:rowOff>
    </xdr:from>
    <xdr:to>
      <xdr:col>116</xdr:col>
      <xdr:colOff>152400</xdr:colOff>
      <xdr:row>108</xdr:row>
      <xdr:rowOff>38100</xdr:rowOff>
    </xdr:to>
    <xdr:cxnSp macro="">
      <xdr:nvCxnSpPr>
        <xdr:cNvPr id="702" name="直線コネクタ 701"/>
        <xdr:cNvCxnSpPr/>
      </xdr:nvCxnSpPr>
      <xdr:spPr>
        <a:xfrm>
          <a:off x="22072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75455</xdr:rowOff>
    </xdr:from>
    <xdr:ext cx="469744" cy="259045"/>
    <xdr:sp macro="" textlink="">
      <xdr:nvSpPr>
        <xdr:cNvPr id="703" name="【庁舎】&#10;一人当たり面積最大値テキスト"/>
        <xdr:cNvSpPr txBox="1"/>
      </xdr:nvSpPr>
      <xdr:spPr>
        <a:xfrm>
          <a:off x="22199600" y="1687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128778</xdr:rowOff>
    </xdr:from>
    <xdr:to>
      <xdr:col>116</xdr:col>
      <xdr:colOff>152400</xdr:colOff>
      <xdr:row>99</xdr:row>
      <xdr:rowOff>128778</xdr:rowOff>
    </xdr:to>
    <xdr:cxnSp macro="">
      <xdr:nvCxnSpPr>
        <xdr:cNvPr id="704" name="直線コネクタ 703"/>
        <xdr:cNvCxnSpPr/>
      </xdr:nvCxnSpPr>
      <xdr:spPr>
        <a:xfrm>
          <a:off x="22072600" y="1710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136669</xdr:rowOff>
    </xdr:from>
    <xdr:ext cx="469744" cy="259045"/>
    <xdr:sp macro="" textlink="">
      <xdr:nvSpPr>
        <xdr:cNvPr id="705" name="【庁舎】&#10;一人当たり面積平均値テキスト"/>
        <xdr:cNvSpPr txBox="1"/>
      </xdr:nvSpPr>
      <xdr:spPr>
        <a:xfrm>
          <a:off x="22199600" y="18138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113792</xdr:rowOff>
    </xdr:from>
    <xdr:to>
      <xdr:col>116</xdr:col>
      <xdr:colOff>114300</xdr:colOff>
      <xdr:row>107</xdr:row>
      <xdr:rowOff>43942</xdr:rowOff>
    </xdr:to>
    <xdr:sp macro="" textlink="">
      <xdr:nvSpPr>
        <xdr:cNvPr id="706" name="フローチャート: 判断 705"/>
        <xdr:cNvSpPr/>
      </xdr:nvSpPr>
      <xdr:spPr>
        <a:xfrm>
          <a:off x="22110700" y="18287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113030</xdr:rowOff>
    </xdr:from>
    <xdr:to>
      <xdr:col>112</xdr:col>
      <xdr:colOff>38100</xdr:colOff>
      <xdr:row>107</xdr:row>
      <xdr:rowOff>43180</xdr:rowOff>
    </xdr:to>
    <xdr:sp macro="" textlink="">
      <xdr:nvSpPr>
        <xdr:cNvPr id="707" name="フローチャート: 判断 706"/>
        <xdr:cNvSpPr/>
      </xdr:nvSpPr>
      <xdr:spPr>
        <a:xfrm>
          <a:off x="21272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59707</xdr:rowOff>
    </xdr:from>
    <xdr:ext cx="469744" cy="259045"/>
    <xdr:sp macro="" textlink="">
      <xdr:nvSpPr>
        <xdr:cNvPr id="708" name="n_1aveValue【庁舎】&#10;一人当たり面積"/>
        <xdr:cNvSpPr txBox="1"/>
      </xdr:nvSpPr>
      <xdr:spPr>
        <a:xfrm>
          <a:off x="21075727" y="1806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107314</xdr:rowOff>
    </xdr:from>
    <xdr:to>
      <xdr:col>107</xdr:col>
      <xdr:colOff>101600</xdr:colOff>
      <xdr:row>107</xdr:row>
      <xdr:rowOff>37464</xdr:rowOff>
    </xdr:to>
    <xdr:sp macro="" textlink="">
      <xdr:nvSpPr>
        <xdr:cNvPr id="709" name="フローチャート: 判断 708"/>
        <xdr:cNvSpPr/>
      </xdr:nvSpPr>
      <xdr:spPr>
        <a:xfrm>
          <a:off x="20383500" y="182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53991</xdr:rowOff>
    </xdr:from>
    <xdr:ext cx="469744" cy="259045"/>
    <xdr:sp macro="" textlink="">
      <xdr:nvSpPr>
        <xdr:cNvPr id="710" name="n_2aveValue【庁舎】&#10;一人当たり面積"/>
        <xdr:cNvSpPr txBox="1"/>
      </xdr:nvSpPr>
      <xdr:spPr>
        <a:xfrm>
          <a:off x="20199427" y="1805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130175</xdr:rowOff>
    </xdr:from>
    <xdr:to>
      <xdr:col>102</xdr:col>
      <xdr:colOff>165100</xdr:colOff>
      <xdr:row>107</xdr:row>
      <xdr:rowOff>60325</xdr:rowOff>
    </xdr:to>
    <xdr:sp macro="" textlink="">
      <xdr:nvSpPr>
        <xdr:cNvPr id="711" name="フローチャート: 判断 710"/>
        <xdr:cNvSpPr/>
      </xdr:nvSpPr>
      <xdr:spPr>
        <a:xfrm>
          <a:off x="19494500" y="1830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105</xdr:row>
      <xdr:rowOff>76852</xdr:rowOff>
    </xdr:from>
    <xdr:ext cx="469744" cy="259045"/>
    <xdr:sp macro="" textlink="">
      <xdr:nvSpPr>
        <xdr:cNvPr id="712" name="n_3aveValue【庁舎】&#10;一人当たり面積"/>
        <xdr:cNvSpPr txBox="1"/>
      </xdr:nvSpPr>
      <xdr:spPr>
        <a:xfrm>
          <a:off x="19310427" y="1807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713" name="テキスト ボックス 71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14" name="テキスト ボックス 71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15" name="テキスト ボックス 71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16" name="テキスト ボックス 71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17" name="テキスト ボックス 71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123698</xdr:rowOff>
    </xdr:from>
    <xdr:to>
      <xdr:col>116</xdr:col>
      <xdr:colOff>114300</xdr:colOff>
      <xdr:row>108</xdr:row>
      <xdr:rowOff>53848</xdr:rowOff>
    </xdr:to>
    <xdr:sp macro="" textlink="">
      <xdr:nvSpPr>
        <xdr:cNvPr id="718" name="楕円 717"/>
        <xdr:cNvSpPr/>
      </xdr:nvSpPr>
      <xdr:spPr>
        <a:xfrm>
          <a:off x="22110700" y="1846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38625</xdr:rowOff>
    </xdr:from>
    <xdr:ext cx="469744" cy="259045"/>
    <xdr:sp macro="" textlink="">
      <xdr:nvSpPr>
        <xdr:cNvPr id="719" name="【庁舎】&#10;一人当たり面積該当値テキスト"/>
        <xdr:cNvSpPr txBox="1"/>
      </xdr:nvSpPr>
      <xdr:spPr>
        <a:xfrm>
          <a:off x="22199600" y="18383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121031</xdr:rowOff>
    </xdr:from>
    <xdr:to>
      <xdr:col>112</xdr:col>
      <xdr:colOff>38100</xdr:colOff>
      <xdr:row>108</xdr:row>
      <xdr:rowOff>51181</xdr:rowOff>
    </xdr:to>
    <xdr:sp macro="" textlink="">
      <xdr:nvSpPr>
        <xdr:cNvPr id="720" name="楕円 719"/>
        <xdr:cNvSpPr/>
      </xdr:nvSpPr>
      <xdr:spPr>
        <a:xfrm>
          <a:off x="21272500" y="18466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381</xdr:rowOff>
    </xdr:from>
    <xdr:to>
      <xdr:col>116</xdr:col>
      <xdr:colOff>63500</xdr:colOff>
      <xdr:row>108</xdr:row>
      <xdr:rowOff>3048</xdr:rowOff>
    </xdr:to>
    <xdr:cxnSp macro="">
      <xdr:nvCxnSpPr>
        <xdr:cNvPr id="721" name="直線コネクタ 720"/>
        <xdr:cNvCxnSpPr/>
      </xdr:nvCxnSpPr>
      <xdr:spPr>
        <a:xfrm>
          <a:off x="21323300" y="18516981"/>
          <a:ext cx="8382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119126</xdr:rowOff>
    </xdr:from>
    <xdr:to>
      <xdr:col>107</xdr:col>
      <xdr:colOff>101600</xdr:colOff>
      <xdr:row>108</xdr:row>
      <xdr:rowOff>49276</xdr:rowOff>
    </xdr:to>
    <xdr:sp macro="" textlink="">
      <xdr:nvSpPr>
        <xdr:cNvPr id="722" name="楕円 721"/>
        <xdr:cNvSpPr/>
      </xdr:nvSpPr>
      <xdr:spPr>
        <a:xfrm>
          <a:off x="20383500" y="1846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169926</xdr:rowOff>
    </xdr:from>
    <xdr:to>
      <xdr:col>111</xdr:col>
      <xdr:colOff>177800</xdr:colOff>
      <xdr:row>108</xdr:row>
      <xdr:rowOff>381</xdr:rowOff>
    </xdr:to>
    <xdr:cxnSp macro="">
      <xdr:nvCxnSpPr>
        <xdr:cNvPr id="723" name="直線コネクタ 722"/>
        <xdr:cNvCxnSpPr/>
      </xdr:nvCxnSpPr>
      <xdr:spPr>
        <a:xfrm>
          <a:off x="20434300" y="18515076"/>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96647</xdr:rowOff>
    </xdr:from>
    <xdr:to>
      <xdr:col>102</xdr:col>
      <xdr:colOff>165100</xdr:colOff>
      <xdr:row>108</xdr:row>
      <xdr:rowOff>26797</xdr:rowOff>
    </xdr:to>
    <xdr:sp macro="" textlink="">
      <xdr:nvSpPr>
        <xdr:cNvPr id="724" name="楕円 723"/>
        <xdr:cNvSpPr/>
      </xdr:nvSpPr>
      <xdr:spPr>
        <a:xfrm>
          <a:off x="19494500" y="1844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147447</xdr:rowOff>
    </xdr:from>
    <xdr:to>
      <xdr:col>107</xdr:col>
      <xdr:colOff>50800</xdr:colOff>
      <xdr:row>107</xdr:row>
      <xdr:rowOff>169926</xdr:rowOff>
    </xdr:to>
    <xdr:cxnSp macro="">
      <xdr:nvCxnSpPr>
        <xdr:cNvPr id="725" name="直線コネクタ 724"/>
        <xdr:cNvCxnSpPr/>
      </xdr:nvCxnSpPr>
      <xdr:spPr>
        <a:xfrm>
          <a:off x="19545300" y="18492597"/>
          <a:ext cx="889000" cy="2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42308</xdr:rowOff>
    </xdr:from>
    <xdr:ext cx="469744" cy="259045"/>
    <xdr:sp macro="" textlink="">
      <xdr:nvSpPr>
        <xdr:cNvPr id="726" name="n_1mainValue【庁舎】&#10;一人当たり面積"/>
        <xdr:cNvSpPr txBox="1"/>
      </xdr:nvSpPr>
      <xdr:spPr>
        <a:xfrm>
          <a:off x="21075727" y="18558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40403</xdr:rowOff>
    </xdr:from>
    <xdr:ext cx="469744" cy="259045"/>
    <xdr:sp macro="" textlink="">
      <xdr:nvSpPr>
        <xdr:cNvPr id="727" name="n_2mainValue【庁舎】&#10;一人当たり面積"/>
        <xdr:cNvSpPr txBox="1"/>
      </xdr:nvSpPr>
      <xdr:spPr>
        <a:xfrm>
          <a:off x="20199427" y="1855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17924</xdr:rowOff>
    </xdr:from>
    <xdr:ext cx="469744" cy="259045"/>
    <xdr:sp macro="" textlink="">
      <xdr:nvSpPr>
        <xdr:cNvPr id="728" name="n_3mainValue【庁舎】&#10;一人当たり面積"/>
        <xdr:cNvSpPr txBox="1"/>
      </xdr:nvSpPr>
      <xdr:spPr>
        <a:xfrm>
          <a:off x="19310427" y="18534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29" name="正方形/長方形 72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0" name="正方形/長方形 72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31" name="テキスト ボックス 73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有形固定資産減価償却率</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類似団体平均を</a:t>
          </a:r>
          <a:r>
            <a:rPr kumimoji="1" lang="ja-JP" altLang="en-US" sz="1100">
              <a:solidFill>
                <a:schemeClr val="dk1"/>
              </a:solidFill>
              <a:effectLst/>
              <a:latin typeface="+mn-lt"/>
              <a:ea typeface="+mn-ea"/>
              <a:cs typeface="+mn-cs"/>
            </a:rPr>
            <a:t>上回る類型も増えてきた。</a:t>
          </a:r>
          <a:r>
            <a:rPr lang="ja-JP" altLang="ja-JP" sz="1100" b="0" i="0" baseline="0">
              <a:solidFill>
                <a:schemeClr val="dk1"/>
              </a:solidFill>
              <a:effectLst/>
              <a:latin typeface="+mn-lt"/>
              <a:ea typeface="+mn-ea"/>
              <a:cs typeface="+mn-cs"/>
            </a:rPr>
            <a:t>建設後５０年を経過している</a:t>
          </a:r>
          <a:r>
            <a:rPr kumimoji="1" lang="ja-JP" altLang="ja-JP" sz="1100">
              <a:solidFill>
                <a:schemeClr val="dk1"/>
              </a:solidFill>
              <a:effectLst/>
              <a:latin typeface="+mn-lt"/>
              <a:ea typeface="+mn-ea"/>
              <a:cs typeface="+mn-cs"/>
            </a:rPr>
            <a:t>庁舎</a:t>
          </a:r>
          <a:r>
            <a:rPr lang="ja-JP" altLang="ja-JP" sz="1100" b="0" i="0" baseline="0">
              <a:solidFill>
                <a:schemeClr val="dk1"/>
              </a:solidFill>
              <a:effectLst/>
              <a:latin typeface="+mn-lt"/>
              <a:ea typeface="+mn-ea"/>
              <a:cs typeface="+mn-cs"/>
            </a:rPr>
            <a:t>については、令和２年度までに新庁舎を整備する</a:t>
          </a:r>
          <a:r>
            <a:rPr lang="ja-JP" altLang="en-US" sz="1100" b="0" i="0" baseline="0">
              <a:solidFill>
                <a:schemeClr val="dk1"/>
              </a:solidFill>
              <a:effectLst/>
              <a:latin typeface="+mn-lt"/>
              <a:ea typeface="+mn-ea"/>
              <a:cs typeface="+mn-cs"/>
            </a:rPr>
            <a:t>ため今後比率は減少する見込み。そのほか上回っている消防施設、体育館・プールについては今後の整備方針を検討しているところ。</a:t>
          </a:r>
          <a:endParaRPr lang="en-US" altLang="ja-JP" sz="1100" b="0" i="0" baseline="0">
            <a:solidFill>
              <a:schemeClr val="dk1"/>
            </a:solidFill>
            <a:effectLst/>
            <a:latin typeface="+mn-lt"/>
            <a:ea typeface="+mn-ea"/>
            <a:cs typeface="+mn-cs"/>
          </a:endParaRPr>
        </a:p>
        <a:p>
          <a:r>
            <a:rPr kumimoji="1" lang="ja-JP" altLang="en-US" sz="1100" b="0" i="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今後も公共施設の施設の長寿命化等を進め、将来を見据えた計画的な投資を実施しながら財政の健全化に努める。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cols>
    <col min="1" max="11" width="2.125" style="186" customWidth="1"/>
    <col min="12" max="12" width="2.25" style="186" customWidth="1"/>
    <col min="13" max="17" width="2.375" style="186" customWidth="1"/>
    <col min="18" max="119" width="2.125" style="186" customWidth="1"/>
    <col min="120" max="16384" width="0" style="186" hidden="1"/>
  </cols>
  <sheetData>
    <row r="1" spans="1:119" ht="33" customHeight="1">
      <c r="A1" s="184"/>
      <c r="B1" s="438" t="s">
        <v>79</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5"/>
      <c r="DK1" s="185"/>
      <c r="DL1" s="185"/>
      <c r="DM1" s="185"/>
      <c r="DN1" s="185"/>
      <c r="DO1" s="185"/>
    </row>
    <row r="2" spans="1:119" ht="24.75" thickBot="1">
      <c r="A2" s="184"/>
      <c r="B2" s="187" t="s">
        <v>80</v>
      </c>
      <c r="C2" s="187"/>
      <c r="D2" s="188"/>
      <c r="E2" s="184"/>
      <c r="F2" s="184"/>
      <c r="G2" s="184"/>
      <c r="H2" s="184"/>
      <c r="I2" s="184"/>
      <c r="J2" s="184"/>
      <c r="K2" s="184"/>
      <c r="L2" s="184"/>
      <c r="M2" s="184"/>
      <c r="N2" s="184"/>
      <c r="O2" s="184"/>
      <c r="P2" s="184"/>
      <c r="Q2" s="184"/>
      <c r="R2" s="184"/>
      <c r="S2" s="184"/>
      <c r="T2" s="184"/>
      <c r="U2" s="184"/>
      <c r="V2" s="184"/>
      <c r="W2" s="184"/>
      <c r="X2" s="184"/>
      <c r="Y2" s="184"/>
      <c r="Z2" s="184"/>
      <c r="AA2" s="184"/>
      <c r="AB2" s="184"/>
      <c r="AC2" s="184"/>
      <c r="AD2" s="184"/>
      <c r="AE2" s="184"/>
      <c r="AF2" s="184"/>
      <c r="AG2" s="184"/>
      <c r="AH2" s="184"/>
      <c r="AI2" s="184"/>
      <c r="AJ2" s="184"/>
      <c r="AK2" s="184"/>
      <c r="AL2" s="184"/>
      <c r="AM2" s="184"/>
      <c r="AN2" s="184"/>
      <c r="AO2" s="184"/>
      <c r="AP2" s="184"/>
      <c r="AQ2" s="184"/>
      <c r="AR2" s="184"/>
      <c r="AS2" s="184"/>
      <c r="AT2" s="184"/>
      <c r="AU2" s="184"/>
      <c r="AV2" s="184"/>
      <c r="AW2" s="184"/>
      <c r="AX2" s="184"/>
      <c r="AY2" s="184"/>
      <c r="AZ2" s="184"/>
      <c r="BA2" s="184"/>
      <c r="BB2" s="184"/>
      <c r="BC2" s="184"/>
      <c r="BD2" s="184"/>
      <c r="BE2" s="184"/>
      <c r="BF2" s="184"/>
      <c r="BG2" s="184"/>
      <c r="BH2" s="184"/>
      <c r="BI2" s="184"/>
      <c r="BJ2" s="184"/>
      <c r="BK2" s="184"/>
      <c r="BL2" s="184"/>
      <c r="BM2" s="184"/>
      <c r="BN2" s="184"/>
      <c r="BO2" s="184"/>
      <c r="BP2" s="184"/>
      <c r="BQ2" s="184"/>
      <c r="BR2" s="184"/>
      <c r="BS2" s="184"/>
      <c r="BT2" s="184"/>
      <c r="BU2" s="184"/>
      <c r="BV2" s="184"/>
      <c r="BW2" s="184"/>
      <c r="BX2" s="184"/>
      <c r="BY2" s="184"/>
      <c r="BZ2" s="184"/>
      <c r="CA2" s="184"/>
      <c r="CB2" s="184"/>
      <c r="CC2" s="184"/>
      <c r="CD2" s="184"/>
      <c r="CE2" s="184"/>
      <c r="CF2" s="184"/>
      <c r="CG2" s="184"/>
      <c r="CH2" s="184"/>
      <c r="CI2" s="184"/>
      <c r="CJ2" s="184"/>
      <c r="CK2" s="184"/>
      <c r="CL2" s="184"/>
      <c r="CM2" s="184"/>
      <c r="CN2" s="184"/>
      <c r="CO2" s="184"/>
      <c r="CP2" s="184"/>
      <c r="CQ2" s="184"/>
      <c r="CR2" s="184"/>
      <c r="CS2" s="184"/>
      <c r="CT2" s="184"/>
      <c r="CU2" s="184"/>
      <c r="CV2" s="184"/>
      <c r="CW2" s="184"/>
      <c r="CX2" s="184"/>
      <c r="CY2" s="184"/>
      <c r="CZ2" s="184"/>
      <c r="DA2" s="184"/>
      <c r="DB2" s="184"/>
      <c r="DC2" s="184"/>
      <c r="DD2" s="184"/>
      <c r="DE2" s="184"/>
      <c r="DF2" s="184"/>
      <c r="DG2" s="184"/>
      <c r="DH2" s="184"/>
      <c r="DI2" s="184"/>
      <c r="DJ2" s="184"/>
      <c r="DK2" s="184"/>
      <c r="DL2" s="184"/>
      <c r="DM2" s="184"/>
      <c r="DN2" s="184"/>
      <c r="DO2" s="184"/>
    </row>
    <row r="3" spans="1:119" ht="18.75" customHeight="1" thickBot="1">
      <c r="A3" s="185"/>
      <c r="B3" s="439" t="s">
        <v>81</v>
      </c>
      <c r="C3" s="440"/>
      <c r="D3" s="440"/>
      <c r="E3" s="441"/>
      <c r="F3" s="441"/>
      <c r="G3" s="441"/>
      <c r="H3" s="441"/>
      <c r="I3" s="441"/>
      <c r="J3" s="441"/>
      <c r="K3" s="441"/>
      <c r="L3" s="441" t="s">
        <v>82</v>
      </c>
      <c r="M3" s="441"/>
      <c r="N3" s="441"/>
      <c r="O3" s="441"/>
      <c r="P3" s="441"/>
      <c r="Q3" s="441"/>
      <c r="R3" s="448"/>
      <c r="S3" s="448"/>
      <c r="T3" s="448"/>
      <c r="U3" s="448"/>
      <c r="V3" s="449"/>
      <c r="W3" s="423" t="s">
        <v>83</v>
      </c>
      <c r="X3" s="424"/>
      <c r="Y3" s="424"/>
      <c r="Z3" s="424"/>
      <c r="AA3" s="424"/>
      <c r="AB3" s="440"/>
      <c r="AC3" s="448" t="s">
        <v>84</v>
      </c>
      <c r="AD3" s="424"/>
      <c r="AE3" s="424"/>
      <c r="AF3" s="424"/>
      <c r="AG3" s="424"/>
      <c r="AH3" s="424"/>
      <c r="AI3" s="424"/>
      <c r="AJ3" s="424"/>
      <c r="AK3" s="424"/>
      <c r="AL3" s="425"/>
      <c r="AM3" s="423" t="s">
        <v>85</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86</v>
      </c>
      <c r="BO3" s="424"/>
      <c r="BP3" s="424"/>
      <c r="BQ3" s="424"/>
      <c r="BR3" s="424"/>
      <c r="BS3" s="424"/>
      <c r="BT3" s="424"/>
      <c r="BU3" s="425"/>
      <c r="BV3" s="423" t="s">
        <v>87</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88</v>
      </c>
      <c r="CU3" s="424"/>
      <c r="CV3" s="424"/>
      <c r="CW3" s="424"/>
      <c r="CX3" s="424"/>
      <c r="CY3" s="424"/>
      <c r="CZ3" s="424"/>
      <c r="DA3" s="425"/>
      <c r="DB3" s="423" t="s">
        <v>89</v>
      </c>
      <c r="DC3" s="424"/>
      <c r="DD3" s="424"/>
      <c r="DE3" s="424"/>
      <c r="DF3" s="424"/>
      <c r="DG3" s="424"/>
      <c r="DH3" s="424"/>
      <c r="DI3" s="425"/>
      <c r="DJ3" s="184"/>
      <c r="DK3" s="184"/>
      <c r="DL3" s="184"/>
      <c r="DM3" s="184"/>
      <c r="DN3" s="184"/>
      <c r="DO3" s="184"/>
    </row>
    <row r="4" spans="1:119" ht="18.75" customHeight="1">
      <c r="A4" s="185"/>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90</v>
      </c>
      <c r="AZ4" s="427"/>
      <c r="BA4" s="427"/>
      <c r="BB4" s="427"/>
      <c r="BC4" s="427"/>
      <c r="BD4" s="427"/>
      <c r="BE4" s="427"/>
      <c r="BF4" s="427"/>
      <c r="BG4" s="427"/>
      <c r="BH4" s="427"/>
      <c r="BI4" s="427"/>
      <c r="BJ4" s="427"/>
      <c r="BK4" s="427"/>
      <c r="BL4" s="427"/>
      <c r="BM4" s="428"/>
      <c r="BN4" s="429">
        <v>4977251</v>
      </c>
      <c r="BO4" s="430"/>
      <c r="BP4" s="430"/>
      <c r="BQ4" s="430"/>
      <c r="BR4" s="430"/>
      <c r="BS4" s="430"/>
      <c r="BT4" s="430"/>
      <c r="BU4" s="431"/>
      <c r="BV4" s="429">
        <v>4541959</v>
      </c>
      <c r="BW4" s="430"/>
      <c r="BX4" s="430"/>
      <c r="BY4" s="430"/>
      <c r="BZ4" s="430"/>
      <c r="CA4" s="430"/>
      <c r="CB4" s="430"/>
      <c r="CC4" s="431"/>
      <c r="CD4" s="432" t="s">
        <v>91</v>
      </c>
      <c r="CE4" s="433"/>
      <c r="CF4" s="433"/>
      <c r="CG4" s="433"/>
      <c r="CH4" s="433"/>
      <c r="CI4" s="433"/>
      <c r="CJ4" s="433"/>
      <c r="CK4" s="433"/>
      <c r="CL4" s="433"/>
      <c r="CM4" s="433"/>
      <c r="CN4" s="433"/>
      <c r="CO4" s="433"/>
      <c r="CP4" s="433"/>
      <c r="CQ4" s="433"/>
      <c r="CR4" s="433"/>
      <c r="CS4" s="434"/>
      <c r="CT4" s="435">
        <v>5.8</v>
      </c>
      <c r="CU4" s="436"/>
      <c r="CV4" s="436"/>
      <c r="CW4" s="436"/>
      <c r="CX4" s="436"/>
      <c r="CY4" s="436"/>
      <c r="CZ4" s="436"/>
      <c r="DA4" s="437"/>
      <c r="DB4" s="435">
        <v>5.6</v>
      </c>
      <c r="DC4" s="436"/>
      <c r="DD4" s="436"/>
      <c r="DE4" s="436"/>
      <c r="DF4" s="436"/>
      <c r="DG4" s="436"/>
      <c r="DH4" s="436"/>
      <c r="DI4" s="437"/>
      <c r="DJ4" s="184"/>
      <c r="DK4" s="184"/>
      <c r="DL4" s="184"/>
      <c r="DM4" s="184"/>
      <c r="DN4" s="184"/>
      <c r="DO4" s="184"/>
    </row>
    <row r="5" spans="1:119" ht="18.75" customHeight="1">
      <c r="A5" s="185"/>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92</v>
      </c>
      <c r="AN5" s="496"/>
      <c r="AO5" s="496"/>
      <c r="AP5" s="496"/>
      <c r="AQ5" s="496"/>
      <c r="AR5" s="496"/>
      <c r="AS5" s="496"/>
      <c r="AT5" s="497"/>
      <c r="AU5" s="498" t="s">
        <v>93</v>
      </c>
      <c r="AV5" s="499"/>
      <c r="AW5" s="499"/>
      <c r="AX5" s="499"/>
      <c r="AY5" s="500" t="s">
        <v>94</v>
      </c>
      <c r="AZ5" s="501"/>
      <c r="BA5" s="501"/>
      <c r="BB5" s="501"/>
      <c r="BC5" s="501"/>
      <c r="BD5" s="501"/>
      <c r="BE5" s="501"/>
      <c r="BF5" s="501"/>
      <c r="BG5" s="501"/>
      <c r="BH5" s="501"/>
      <c r="BI5" s="501"/>
      <c r="BJ5" s="501"/>
      <c r="BK5" s="501"/>
      <c r="BL5" s="501"/>
      <c r="BM5" s="502"/>
      <c r="BN5" s="466">
        <v>4817204</v>
      </c>
      <c r="BO5" s="467"/>
      <c r="BP5" s="467"/>
      <c r="BQ5" s="467"/>
      <c r="BR5" s="467"/>
      <c r="BS5" s="467"/>
      <c r="BT5" s="467"/>
      <c r="BU5" s="468"/>
      <c r="BV5" s="466">
        <v>4387656</v>
      </c>
      <c r="BW5" s="467"/>
      <c r="BX5" s="467"/>
      <c r="BY5" s="467"/>
      <c r="BZ5" s="467"/>
      <c r="CA5" s="467"/>
      <c r="CB5" s="467"/>
      <c r="CC5" s="468"/>
      <c r="CD5" s="469" t="s">
        <v>95</v>
      </c>
      <c r="CE5" s="470"/>
      <c r="CF5" s="470"/>
      <c r="CG5" s="470"/>
      <c r="CH5" s="470"/>
      <c r="CI5" s="470"/>
      <c r="CJ5" s="470"/>
      <c r="CK5" s="470"/>
      <c r="CL5" s="470"/>
      <c r="CM5" s="470"/>
      <c r="CN5" s="470"/>
      <c r="CO5" s="470"/>
      <c r="CP5" s="470"/>
      <c r="CQ5" s="470"/>
      <c r="CR5" s="470"/>
      <c r="CS5" s="471"/>
      <c r="CT5" s="463">
        <v>85.2</v>
      </c>
      <c r="CU5" s="464"/>
      <c r="CV5" s="464"/>
      <c r="CW5" s="464"/>
      <c r="CX5" s="464"/>
      <c r="CY5" s="464"/>
      <c r="CZ5" s="464"/>
      <c r="DA5" s="465"/>
      <c r="DB5" s="463">
        <v>85.6</v>
      </c>
      <c r="DC5" s="464"/>
      <c r="DD5" s="464"/>
      <c r="DE5" s="464"/>
      <c r="DF5" s="464"/>
      <c r="DG5" s="464"/>
      <c r="DH5" s="464"/>
      <c r="DI5" s="465"/>
      <c r="DJ5" s="184"/>
      <c r="DK5" s="184"/>
      <c r="DL5" s="184"/>
      <c r="DM5" s="184"/>
      <c r="DN5" s="184"/>
      <c r="DO5" s="184"/>
    </row>
    <row r="6" spans="1:119" ht="18.75" customHeight="1">
      <c r="A6" s="185"/>
      <c r="B6" s="472" t="s">
        <v>96</v>
      </c>
      <c r="C6" s="473"/>
      <c r="D6" s="473"/>
      <c r="E6" s="474"/>
      <c r="F6" s="474"/>
      <c r="G6" s="474"/>
      <c r="H6" s="474"/>
      <c r="I6" s="474"/>
      <c r="J6" s="474"/>
      <c r="K6" s="474"/>
      <c r="L6" s="474" t="s">
        <v>97</v>
      </c>
      <c r="M6" s="474"/>
      <c r="N6" s="474"/>
      <c r="O6" s="474"/>
      <c r="P6" s="474"/>
      <c r="Q6" s="474"/>
      <c r="R6" s="478"/>
      <c r="S6" s="478"/>
      <c r="T6" s="478"/>
      <c r="U6" s="478"/>
      <c r="V6" s="479"/>
      <c r="W6" s="482" t="s">
        <v>98</v>
      </c>
      <c r="X6" s="483"/>
      <c r="Y6" s="483"/>
      <c r="Z6" s="483"/>
      <c r="AA6" s="483"/>
      <c r="AB6" s="473"/>
      <c r="AC6" s="486" t="s">
        <v>99</v>
      </c>
      <c r="AD6" s="487"/>
      <c r="AE6" s="487"/>
      <c r="AF6" s="487"/>
      <c r="AG6" s="487"/>
      <c r="AH6" s="487"/>
      <c r="AI6" s="487"/>
      <c r="AJ6" s="487"/>
      <c r="AK6" s="487"/>
      <c r="AL6" s="488"/>
      <c r="AM6" s="495" t="s">
        <v>100</v>
      </c>
      <c r="AN6" s="496"/>
      <c r="AO6" s="496"/>
      <c r="AP6" s="496"/>
      <c r="AQ6" s="496"/>
      <c r="AR6" s="496"/>
      <c r="AS6" s="496"/>
      <c r="AT6" s="497"/>
      <c r="AU6" s="498" t="s">
        <v>101</v>
      </c>
      <c r="AV6" s="499"/>
      <c r="AW6" s="499"/>
      <c r="AX6" s="499"/>
      <c r="AY6" s="500" t="s">
        <v>102</v>
      </c>
      <c r="AZ6" s="501"/>
      <c r="BA6" s="501"/>
      <c r="BB6" s="501"/>
      <c r="BC6" s="501"/>
      <c r="BD6" s="501"/>
      <c r="BE6" s="501"/>
      <c r="BF6" s="501"/>
      <c r="BG6" s="501"/>
      <c r="BH6" s="501"/>
      <c r="BI6" s="501"/>
      <c r="BJ6" s="501"/>
      <c r="BK6" s="501"/>
      <c r="BL6" s="501"/>
      <c r="BM6" s="502"/>
      <c r="BN6" s="466">
        <v>160047</v>
      </c>
      <c r="BO6" s="467"/>
      <c r="BP6" s="467"/>
      <c r="BQ6" s="467"/>
      <c r="BR6" s="467"/>
      <c r="BS6" s="467"/>
      <c r="BT6" s="467"/>
      <c r="BU6" s="468"/>
      <c r="BV6" s="466">
        <v>154303</v>
      </c>
      <c r="BW6" s="467"/>
      <c r="BX6" s="467"/>
      <c r="BY6" s="467"/>
      <c r="BZ6" s="467"/>
      <c r="CA6" s="467"/>
      <c r="CB6" s="467"/>
      <c r="CC6" s="468"/>
      <c r="CD6" s="469" t="s">
        <v>103</v>
      </c>
      <c r="CE6" s="470"/>
      <c r="CF6" s="470"/>
      <c r="CG6" s="470"/>
      <c r="CH6" s="470"/>
      <c r="CI6" s="470"/>
      <c r="CJ6" s="470"/>
      <c r="CK6" s="470"/>
      <c r="CL6" s="470"/>
      <c r="CM6" s="470"/>
      <c r="CN6" s="470"/>
      <c r="CO6" s="470"/>
      <c r="CP6" s="470"/>
      <c r="CQ6" s="470"/>
      <c r="CR6" s="470"/>
      <c r="CS6" s="471"/>
      <c r="CT6" s="503">
        <v>88.6</v>
      </c>
      <c r="CU6" s="504"/>
      <c r="CV6" s="504"/>
      <c r="CW6" s="504"/>
      <c r="CX6" s="504"/>
      <c r="CY6" s="504"/>
      <c r="CZ6" s="504"/>
      <c r="DA6" s="505"/>
      <c r="DB6" s="503">
        <v>89</v>
      </c>
      <c r="DC6" s="504"/>
      <c r="DD6" s="504"/>
      <c r="DE6" s="504"/>
      <c r="DF6" s="504"/>
      <c r="DG6" s="504"/>
      <c r="DH6" s="504"/>
      <c r="DI6" s="505"/>
      <c r="DJ6" s="184"/>
      <c r="DK6" s="184"/>
      <c r="DL6" s="184"/>
      <c r="DM6" s="184"/>
      <c r="DN6" s="184"/>
      <c r="DO6" s="184"/>
    </row>
    <row r="7" spans="1:119" ht="18.75" customHeight="1">
      <c r="A7" s="185"/>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104</v>
      </c>
      <c r="AN7" s="496"/>
      <c r="AO7" s="496"/>
      <c r="AP7" s="496"/>
      <c r="AQ7" s="496"/>
      <c r="AR7" s="496"/>
      <c r="AS7" s="496"/>
      <c r="AT7" s="497"/>
      <c r="AU7" s="498" t="s">
        <v>93</v>
      </c>
      <c r="AV7" s="499"/>
      <c r="AW7" s="499"/>
      <c r="AX7" s="499"/>
      <c r="AY7" s="500" t="s">
        <v>105</v>
      </c>
      <c r="AZ7" s="501"/>
      <c r="BA7" s="501"/>
      <c r="BB7" s="501"/>
      <c r="BC7" s="501"/>
      <c r="BD7" s="501"/>
      <c r="BE7" s="501"/>
      <c r="BF7" s="501"/>
      <c r="BG7" s="501"/>
      <c r="BH7" s="501"/>
      <c r="BI7" s="501"/>
      <c r="BJ7" s="501"/>
      <c r="BK7" s="501"/>
      <c r="BL7" s="501"/>
      <c r="BM7" s="502"/>
      <c r="BN7" s="466">
        <v>157</v>
      </c>
      <c r="BO7" s="467"/>
      <c r="BP7" s="467"/>
      <c r="BQ7" s="467"/>
      <c r="BR7" s="467"/>
      <c r="BS7" s="467"/>
      <c r="BT7" s="467"/>
      <c r="BU7" s="468"/>
      <c r="BV7" s="466">
        <v>0</v>
      </c>
      <c r="BW7" s="467"/>
      <c r="BX7" s="467"/>
      <c r="BY7" s="467"/>
      <c r="BZ7" s="467"/>
      <c r="CA7" s="467"/>
      <c r="CB7" s="467"/>
      <c r="CC7" s="468"/>
      <c r="CD7" s="469" t="s">
        <v>106</v>
      </c>
      <c r="CE7" s="470"/>
      <c r="CF7" s="470"/>
      <c r="CG7" s="470"/>
      <c r="CH7" s="470"/>
      <c r="CI7" s="470"/>
      <c r="CJ7" s="470"/>
      <c r="CK7" s="470"/>
      <c r="CL7" s="470"/>
      <c r="CM7" s="470"/>
      <c r="CN7" s="470"/>
      <c r="CO7" s="470"/>
      <c r="CP7" s="470"/>
      <c r="CQ7" s="470"/>
      <c r="CR7" s="470"/>
      <c r="CS7" s="471"/>
      <c r="CT7" s="466">
        <v>2771089</v>
      </c>
      <c r="CU7" s="467"/>
      <c r="CV7" s="467"/>
      <c r="CW7" s="467"/>
      <c r="CX7" s="467"/>
      <c r="CY7" s="467"/>
      <c r="CZ7" s="467"/>
      <c r="DA7" s="468"/>
      <c r="DB7" s="466">
        <v>2740870</v>
      </c>
      <c r="DC7" s="467"/>
      <c r="DD7" s="467"/>
      <c r="DE7" s="467"/>
      <c r="DF7" s="467"/>
      <c r="DG7" s="467"/>
      <c r="DH7" s="467"/>
      <c r="DI7" s="468"/>
      <c r="DJ7" s="184"/>
      <c r="DK7" s="184"/>
      <c r="DL7" s="184"/>
      <c r="DM7" s="184"/>
      <c r="DN7" s="184"/>
      <c r="DO7" s="184"/>
    </row>
    <row r="8" spans="1:119" ht="18.75" customHeight="1" thickBot="1">
      <c r="A8" s="185"/>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107</v>
      </c>
      <c r="AN8" s="496"/>
      <c r="AO8" s="496"/>
      <c r="AP8" s="496"/>
      <c r="AQ8" s="496"/>
      <c r="AR8" s="496"/>
      <c r="AS8" s="496"/>
      <c r="AT8" s="497"/>
      <c r="AU8" s="498" t="s">
        <v>108</v>
      </c>
      <c r="AV8" s="499"/>
      <c r="AW8" s="499"/>
      <c r="AX8" s="499"/>
      <c r="AY8" s="500" t="s">
        <v>109</v>
      </c>
      <c r="AZ8" s="501"/>
      <c r="BA8" s="501"/>
      <c r="BB8" s="501"/>
      <c r="BC8" s="501"/>
      <c r="BD8" s="501"/>
      <c r="BE8" s="501"/>
      <c r="BF8" s="501"/>
      <c r="BG8" s="501"/>
      <c r="BH8" s="501"/>
      <c r="BI8" s="501"/>
      <c r="BJ8" s="501"/>
      <c r="BK8" s="501"/>
      <c r="BL8" s="501"/>
      <c r="BM8" s="502"/>
      <c r="BN8" s="466">
        <v>159890</v>
      </c>
      <c r="BO8" s="467"/>
      <c r="BP8" s="467"/>
      <c r="BQ8" s="467"/>
      <c r="BR8" s="467"/>
      <c r="BS8" s="467"/>
      <c r="BT8" s="467"/>
      <c r="BU8" s="468"/>
      <c r="BV8" s="466">
        <v>154303</v>
      </c>
      <c r="BW8" s="467"/>
      <c r="BX8" s="467"/>
      <c r="BY8" s="467"/>
      <c r="BZ8" s="467"/>
      <c r="CA8" s="467"/>
      <c r="CB8" s="467"/>
      <c r="CC8" s="468"/>
      <c r="CD8" s="469" t="s">
        <v>110</v>
      </c>
      <c r="CE8" s="470"/>
      <c r="CF8" s="470"/>
      <c r="CG8" s="470"/>
      <c r="CH8" s="470"/>
      <c r="CI8" s="470"/>
      <c r="CJ8" s="470"/>
      <c r="CK8" s="470"/>
      <c r="CL8" s="470"/>
      <c r="CM8" s="470"/>
      <c r="CN8" s="470"/>
      <c r="CO8" s="470"/>
      <c r="CP8" s="470"/>
      <c r="CQ8" s="470"/>
      <c r="CR8" s="470"/>
      <c r="CS8" s="471"/>
      <c r="CT8" s="506">
        <v>0.3</v>
      </c>
      <c r="CU8" s="507"/>
      <c r="CV8" s="507"/>
      <c r="CW8" s="507"/>
      <c r="CX8" s="507"/>
      <c r="CY8" s="507"/>
      <c r="CZ8" s="507"/>
      <c r="DA8" s="508"/>
      <c r="DB8" s="506">
        <v>0.27</v>
      </c>
      <c r="DC8" s="507"/>
      <c r="DD8" s="507"/>
      <c r="DE8" s="507"/>
      <c r="DF8" s="507"/>
      <c r="DG8" s="507"/>
      <c r="DH8" s="507"/>
      <c r="DI8" s="508"/>
      <c r="DJ8" s="184"/>
      <c r="DK8" s="184"/>
      <c r="DL8" s="184"/>
      <c r="DM8" s="184"/>
      <c r="DN8" s="184"/>
      <c r="DO8" s="184"/>
    </row>
    <row r="9" spans="1:119" ht="18.75" customHeight="1" thickBot="1">
      <c r="A9" s="185"/>
      <c r="B9" s="460" t="s">
        <v>111</v>
      </c>
      <c r="C9" s="461"/>
      <c r="D9" s="461"/>
      <c r="E9" s="461"/>
      <c r="F9" s="461"/>
      <c r="G9" s="461"/>
      <c r="H9" s="461"/>
      <c r="I9" s="461"/>
      <c r="J9" s="461"/>
      <c r="K9" s="509"/>
      <c r="L9" s="510" t="s">
        <v>112</v>
      </c>
      <c r="M9" s="511"/>
      <c r="N9" s="511"/>
      <c r="O9" s="511"/>
      <c r="P9" s="511"/>
      <c r="Q9" s="512"/>
      <c r="R9" s="513">
        <v>4958</v>
      </c>
      <c r="S9" s="514"/>
      <c r="T9" s="514"/>
      <c r="U9" s="514"/>
      <c r="V9" s="515"/>
      <c r="W9" s="423" t="s">
        <v>113</v>
      </c>
      <c r="X9" s="424"/>
      <c r="Y9" s="424"/>
      <c r="Z9" s="424"/>
      <c r="AA9" s="424"/>
      <c r="AB9" s="424"/>
      <c r="AC9" s="424"/>
      <c r="AD9" s="424"/>
      <c r="AE9" s="424"/>
      <c r="AF9" s="424"/>
      <c r="AG9" s="424"/>
      <c r="AH9" s="424"/>
      <c r="AI9" s="424"/>
      <c r="AJ9" s="424"/>
      <c r="AK9" s="424"/>
      <c r="AL9" s="425"/>
      <c r="AM9" s="495" t="s">
        <v>114</v>
      </c>
      <c r="AN9" s="496"/>
      <c r="AO9" s="496"/>
      <c r="AP9" s="496"/>
      <c r="AQ9" s="496"/>
      <c r="AR9" s="496"/>
      <c r="AS9" s="496"/>
      <c r="AT9" s="497"/>
      <c r="AU9" s="498" t="s">
        <v>101</v>
      </c>
      <c r="AV9" s="499"/>
      <c r="AW9" s="499"/>
      <c r="AX9" s="499"/>
      <c r="AY9" s="500" t="s">
        <v>115</v>
      </c>
      <c r="AZ9" s="501"/>
      <c r="BA9" s="501"/>
      <c r="BB9" s="501"/>
      <c r="BC9" s="501"/>
      <c r="BD9" s="501"/>
      <c r="BE9" s="501"/>
      <c r="BF9" s="501"/>
      <c r="BG9" s="501"/>
      <c r="BH9" s="501"/>
      <c r="BI9" s="501"/>
      <c r="BJ9" s="501"/>
      <c r="BK9" s="501"/>
      <c r="BL9" s="501"/>
      <c r="BM9" s="502"/>
      <c r="BN9" s="466">
        <v>5587</v>
      </c>
      <c r="BO9" s="467"/>
      <c r="BP9" s="467"/>
      <c r="BQ9" s="467"/>
      <c r="BR9" s="467"/>
      <c r="BS9" s="467"/>
      <c r="BT9" s="467"/>
      <c r="BU9" s="468"/>
      <c r="BV9" s="466">
        <v>-14620</v>
      </c>
      <c r="BW9" s="467"/>
      <c r="BX9" s="467"/>
      <c r="BY9" s="467"/>
      <c r="BZ9" s="467"/>
      <c r="CA9" s="467"/>
      <c r="CB9" s="467"/>
      <c r="CC9" s="468"/>
      <c r="CD9" s="469" t="s">
        <v>116</v>
      </c>
      <c r="CE9" s="470"/>
      <c r="CF9" s="470"/>
      <c r="CG9" s="470"/>
      <c r="CH9" s="470"/>
      <c r="CI9" s="470"/>
      <c r="CJ9" s="470"/>
      <c r="CK9" s="470"/>
      <c r="CL9" s="470"/>
      <c r="CM9" s="470"/>
      <c r="CN9" s="470"/>
      <c r="CO9" s="470"/>
      <c r="CP9" s="470"/>
      <c r="CQ9" s="470"/>
      <c r="CR9" s="470"/>
      <c r="CS9" s="471"/>
      <c r="CT9" s="463">
        <v>18</v>
      </c>
      <c r="CU9" s="464"/>
      <c r="CV9" s="464"/>
      <c r="CW9" s="464"/>
      <c r="CX9" s="464"/>
      <c r="CY9" s="464"/>
      <c r="CZ9" s="464"/>
      <c r="DA9" s="465"/>
      <c r="DB9" s="463">
        <v>19.100000000000001</v>
      </c>
      <c r="DC9" s="464"/>
      <c r="DD9" s="464"/>
      <c r="DE9" s="464"/>
      <c r="DF9" s="464"/>
      <c r="DG9" s="464"/>
      <c r="DH9" s="464"/>
      <c r="DI9" s="465"/>
      <c r="DJ9" s="184"/>
      <c r="DK9" s="184"/>
      <c r="DL9" s="184"/>
      <c r="DM9" s="184"/>
      <c r="DN9" s="184"/>
      <c r="DO9" s="184"/>
    </row>
    <row r="10" spans="1:119" ht="18.75" customHeight="1" thickBot="1">
      <c r="A10" s="185"/>
      <c r="B10" s="460"/>
      <c r="C10" s="461"/>
      <c r="D10" s="461"/>
      <c r="E10" s="461"/>
      <c r="F10" s="461"/>
      <c r="G10" s="461"/>
      <c r="H10" s="461"/>
      <c r="I10" s="461"/>
      <c r="J10" s="461"/>
      <c r="K10" s="509"/>
      <c r="L10" s="516" t="s">
        <v>117</v>
      </c>
      <c r="M10" s="496"/>
      <c r="N10" s="496"/>
      <c r="O10" s="496"/>
      <c r="P10" s="496"/>
      <c r="Q10" s="497"/>
      <c r="R10" s="517">
        <v>4823</v>
      </c>
      <c r="S10" s="518"/>
      <c r="T10" s="518"/>
      <c r="U10" s="518"/>
      <c r="V10" s="519"/>
      <c r="W10" s="454"/>
      <c r="X10" s="455"/>
      <c r="Y10" s="455"/>
      <c r="Z10" s="455"/>
      <c r="AA10" s="455"/>
      <c r="AB10" s="455"/>
      <c r="AC10" s="455"/>
      <c r="AD10" s="455"/>
      <c r="AE10" s="455"/>
      <c r="AF10" s="455"/>
      <c r="AG10" s="455"/>
      <c r="AH10" s="455"/>
      <c r="AI10" s="455"/>
      <c r="AJ10" s="455"/>
      <c r="AK10" s="455"/>
      <c r="AL10" s="458"/>
      <c r="AM10" s="495" t="s">
        <v>118</v>
      </c>
      <c r="AN10" s="496"/>
      <c r="AO10" s="496"/>
      <c r="AP10" s="496"/>
      <c r="AQ10" s="496"/>
      <c r="AR10" s="496"/>
      <c r="AS10" s="496"/>
      <c r="AT10" s="497"/>
      <c r="AU10" s="498" t="s">
        <v>119</v>
      </c>
      <c r="AV10" s="499"/>
      <c r="AW10" s="499"/>
      <c r="AX10" s="499"/>
      <c r="AY10" s="500" t="s">
        <v>120</v>
      </c>
      <c r="AZ10" s="501"/>
      <c r="BA10" s="501"/>
      <c r="BB10" s="501"/>
      <c r="BC10" s="501"/>
      <c r="BD10" s="501"/>
      <c r="BE10" s="501"/>
      <c r="BF10" s="501"/>
      <c r="BG10" s="501"/>
      <c r="BH10" s="501"/>
      <c r="BI10" s="501"/>
      <c r="BJ10" s="501"/>
      <c r="BK10" s="501"/>
      <c r="BL10" s="501"/>
      <c r="BM10" s="502"/>
      <c r="BN10" s="466">
        <v>48</v>
      </c>
      <c r="BO10" s="467"/>
      <c r="BP10" s="467"/>
      <c r="BQ10" s="467"/>
      <c r="BR10" s="467"/>
      <c r="BS10" s="467"/>
      <c r="BT10" s="467"/>
      <c r="BU10" s="468"/>
      <c r="BV10" s="466">
        <v>41</v>
      </c>
      <c r="BW10" s="467"/>
      <c r="BX10" s="467"/>
      <c r="BY10" s="467"/>
      <c r="BZ10" s="467"/>
      <c r="CA10" s="467"/>
      <c r="CB10" s="467"/>
      <c r="CC10" s="468"/>
      <c r="CD10" s="189" t="s">
        <v>121</v>
      </c>
      <c r="CE10" s="190"/>
      <c r="CF10" s="190"/>
      <c r="CG10" s="190"/>
      <c r="CH10" s="190"/>
      <c r="CI10" s="190"/>
      <c r="CJ10" s="190"/>
      <c r="CK10" s="190"/>
      <c r="CL10" s="190"/>
      <c r="CM10" s="190"/>
      <c r="CN10" s="190"/>
      <c r="CO10" s="190"/>
      <c r="CP10" s="190"/>
      <c r="CQ10" s="190"/>
      <c r="CR10" s="190"/>
      <c r="CS10" s="191"/>
      <c r="CT10" s="192"/>
      <c r="CU10" s="193"/>
      <c r="CV10" s="193"/>
      <c r="CW10" s="193"/>
      <c r="CX10" s="193"/>
      <c r="CY10" s="193"/>
      <c r="CZ10" s="193"/>
      <c r="DA10" s="194"/>
      <c r="DB10" s="192"/>
      <c r="DC10" s="193"/>
      <c r="DD10" s="193"/>
      <c r="DE10" s="193"/>
      <c r="DF10" s="193"/>
      <c r="DG10" s="193"/>
      <c r="DH10" s="193"/>
      <c r="DI10" s="194"/>
      <c r="DJ10" s="184"/>
      <c r="DK10" s="184"/>
      <c r="DL10" s="184"/>
      <c r="DM10" s="184"/>
      <c r="DN10" s="184"/>
      <c r="DO10" s="184"/>
    </row>
    <row r="11" spans="1:119" ht="18.75" customHeight="1" thickBot="1">
      <c r="A11" s="185"/>
      <c r="B11" s="460"/>
      <c r="C11" s="461"/>
      <c r="D11" s="461"/>
      <c r="E11" s="461"/>
      <c r="F11" s="461"/>
      <c r="G11" s="461"/>
      <c r="H11" s="461"/>
      <c r="I11" s="461"/>
      <c r="J11" s="461"/>
      <c r="K11" s="509"/>
      <c r="L11" s="520" t="s">
        <v>122</v>
      </c>
      <c r="M11" s="521"/>
      <c r="N11" s="521"/>
      <c r="O11" s="521"/>
      <c r="P11" s="521"/>
      <c r="Q11" s="522"/>
      <c r="R11" s="523" t="s">
        <v>123</v>
      </c>
      <c r="S11" s="524"/>
      <c r="T11" s="524"/>
      <c r="U11" s="524"/>
      <c r="V11" s="525"/>
      <c r="W11" s="454"/>
      <c r="X11" s="455"/>
      <c r="Y11" s="455"/>
      <c r="Z11" s="455"/>
      <c r="AA11" s="455"/>
      <c r="AB11" s="455"/>
      <c r="AC11" s="455"/>
      <c r="AD11" s="455"/>
      <c r="AE11" s="455"/>
      <c r="AF11" s="455"/>
      <c r="AG11" s="455"/>
      <c r="AH11" s="455"/>
      <c r="AI11" s="455"/>
      <c r="AJ11" s="455"/>
      <c r="AK11" s="455"/>
      <c r="AL11" s="458"/>
      <c r="AM11" s="495" t="s">
        <v>124</v>
      </c>
      <c r="AN11" s="496"/>
      <c r="AO11" s="496"/>
      <c r="AP11" s="496"/>
      <c r="AQ11" s="496"/>
      <c r="AR11" s="496"/>
      <c r="AS11" s="496"/>
      <c r="AT11" s="497"/>
      <c r="AU11" s="498" t="s">
        <v>101</v>
      </c>
      <c r="AV11" s="499"/>
      <c r="AW11" s="499"/>
      <c r="AX11" s="499"/>
      <c r="AY11" s="500" t="s">
        <v>125</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126</v>
      </c>
      <c r="CE11" s="470"/>
      <c r="CF11" s="470"/>
      <c r="CG11" s="470"/>
      <c r="CH11" s="470"/>
      <c r="CI11" s="470"/>
      <c r="CJ11" s="470"/>
      <c r="CK11" s="470"/>
      <c r="CL11" s="470"/>
      <c r="CM11" s="470"/>
      <c r="CN11" s="470"/>
      <c r="CO11" s="470"/>
      <c r="CP11" s="470"/>
      <c r="CQ11" s="470"/>
      <c r="CR11" s="470"/>
      <c r="CS11" s="471"/>
      <c r="CT11" s="506" t="s">
        <v>127</v>
      </c>
      <c r="CU11" s="507"/>
      <c r="CV11" s="507"/>
      <c r="CW11" s="507"/>
      <c r="CX11" s="507"/>
      <c r="CY11" s="507"/>
      <c r="CZ11" s="507"/>
      <c r="DA11" s="508"/>
      <c r="DB11" s="506" t="s">
        <v>127</v>
      </c>
      <c r="DC11" s="507"/>
      <c r="DD11" s="507"/>
      <c r="DE11" s="507"/>
      <c r="DF11" s="507"/>
      <c r="DG11" s="507"/>
      <c r="DH11" s="507"/>
      <c r="DI11" s="508"/>
      <c r="DJ11" s="184"/>
      <c r="DK11" s="184"/>
      <c r="DL11" s="184"/>
      <c r="DM11" s="184"/>
      <c r="DN11" s="184"/>
      <c r="DO11" s="184"/>
    </row>
    <row r="12" spans="1:119" ht="18.75" customHeight="1">
      <c r="A12" s="185"/>
      <c r="B12" s="526" t="s">
        <v>128</v>
      </c>
      <c r="C12" s="527"/>
      <c r="D12" s="527"/>
      <c r="E12" s="527"/>
      <c r="F12" s="527"/>
      <c r="G12" s="527"/>
      <c r="H12" s="527"/>
      <c r="I12" s="527"/>
      <c r="J12" s="527"/>
      <c r="K12" s="528"/>
      <c r="L12" s="535" t="s">
        <v>129</v>
      </c>
      <c r="M12" s="536"/>
      <c r="N12" s="536"/>
      <c r="O12" s="536"/>
      <c r="P12" s="536"/>
      <c r="Q12" s="537"/>
      <c r="R12" s="538">
        <v>5298</v>
      </c>
      <c r="S12" s="539"/>
      <c r="T12" s="539"/>
      <c r="U12" s="539"/>
      <c r="V12" s="540"/>
      <c r="W12" s="541" t="s">
        <v>1</v>
      </c>
      <c r="X12" s="499"/>
      <c r="Y12" s="499"/>
      <c r="Z12" s="499"/>
      <c r="AA12" s="499"/>
      <c r="AB12" s="542"/>
      <c r="AC12" s="498" t="s">
        <v>130</v>
      </c>
      <c r="AD12" s="499"/>
      <c r="AE12" s="499"/>
      <c r="AF12" s="499"/>
      <c r="AG12" s="542"/>
      <c r="AH12" s="498" t="s">
        <v>131</v>
      </c>
      <c r="AI12" s="499"/>
      <c r="AJ12" s="499"/>
      <c r="AK12" s="499"/>
      <c r="AL12" s="543"/>
      <c r="AM12" s="495" t="s">
        <v>132</v>
      </c>
      <c r="AN12" s="496"/>
      <c r="AO12" s="496"/>
      <c r="AP12" s="496"/>
      <c r="AQ12" s="496"/>
      <c r="AR12" s="496"/>
      <c r="AS12" s="496"/>
      <c r="AT12" s="497"/>
      <c r="AU12" s="498" t="s">
        <v>101</v>
      </c>
      <c r="AV12" s="499"/>
      <c r="AW12" s="499"/>
      <c r="AX12" s="499"/>
      <c r="AY12" s="500" t="s">
        <v>133</v>
      </c>
      <c r="AZ12" s="501"/>
      <c r="BA12" s="501"/>
      <c r="BB12" s="501"/>
      <c r="BC12" s="501"/>
      <c r="BD12" s="501"/>
      <c r="BE12" s="501"/>
      <c r="BF12" s="501"/>
      <c r="BG12" s="501"/>
      <c r="BH12" s="501"/>
      <c r="BI12" s="501"/>
      <c r="BJ12" s="501"/>
      <c r="BK12" s="501"/>
      <c r="BL12" s="501"/>
      <c r="BM12" s="502"/>
      <c r="BN12" s="466">
        <v>0</v>
      </c>
      <c r="BO12" s="467"/>
      <c r="BP12" s="467"/>
      <c r="BQ12" s="467"/>
      <c r="BR12" s="467"/>
      <c r="BS12" s="467"/>
      <c r="BT12" s="467"/>
      <c r="BU12" s="468"/>
      <c r="BV12" s="466">
        <v>30000</v>
      </c>
      <c r="BW12" s="467"/>
      <c r="BX12" s="467"/>
      <c r="BY12" s="467"/>
      <c r="BZ12" s="467"/>
      <c r="CA12" s="467"/>
      <c r="CB12" s="467"/>
      <c r="CC12" s="468"/>
      <c r="CD12" s="469" t="s">
        <v>134</v>
      </c>
      <c r="CE12" s="470"/>
      <c r="CF12" s="470"/>
      <c r="CG12" s="470"/>
      <c r="CH12" s="470"/>
      <c r="CI12" s="470"/>
      <c r="CJ12" s="470"/>
      <c r="CK12" s="470"/>
      <c r="CL12" s="470"/>
      <c r="CM12" s="470"/>
      <c r="CN12" s="470"/>
      <c r="CO12" s="470"/>
      <c r="CP12" s="470"/>
      <c r="CQ12" s="470"/>
      <c r="CR12" s="470"/>
      <c r="CS12" s="471"/>
      <c r="CT12" s="506" t="s">
        <v>127</v>
      </c>
      <c r="CU12" s="507"/>
      <c r="CV12" s="507"/>
      <c r="CW12" s="507"/>
      <c r="CX12" s="507"/>
      <c r="CY12" s="507"/>
      <c r="CZ12" s="507"/>
      <c r="DA12" s="508"/>
      <c r="DB12" s="506" t="s">
        <v>127</v>
      </c>
      <c r="DC12" s="507"/>
      <c r="DD12" s="507"/>
      <c r="DE12" s="507"/>
      <c r="DF12" s="507"/>
      <c r="DG12" s="507"/>
      <c r="DH12" s="507"/>
      <c r="DI12" s="508"/>
      <c r="DJ12" s="184"/>
      <c r="DK12" s="184"/>
      <c r="DL12" s="184"/>
      <c r="DM12" s="184"/>
      <c r="DN12" s="184"/>
      <c r="DO12" s="184"/>
    </row>
    <row r="13" spans="1:119" ht="18.75" customHeight="1">
      <c r="A13" s="185"/>
      <c r="B13" s="529"/>
      <c r="C13" s="530"/>
      <c r="D13" s="530"/>
      <c r="E13" s="530"/>
      <c r="F13" s="530"/>
      <c r="G13" s="530"/>
      <c r="H13" s="530"/>
      <c r="I13" s="530"/>
      <c r="J13" s="530"/>
      <c r="K13" s="531"/>
      <c r="L13" s="195"/>
      <c r="M13" s="554" t="s">
        <v>135</v>
      </c>
      <c r="N13" s="555"/>
      <c r="O13" s="555"/>
      <c r="P13" s="555"/>
      <c r="Q13" s="556"/>
      <c r="R13" s="547">
        <v>4798</v>
      </c>
      <c r="S13" s="548"/>
      <c r="T13" s="548"/>
      <c r="U13" s="548"/>
      <c r="V13" s="549"/>
      <c r="W13" s="482" t="s">
        <v>136</v>
      </c>
      <c r="X13" s="483"/>
      <c r="Y13" s="483"/>
      <c r="Z13" s="483"/>
      <c r="AA13" s="483"/>
      <c r="AB13" s="473"/>
      <c r="AC13" s="517">
        <v>480</v>
      </c>
      <c r="AD13" s="518"/>
      <c r="AE13" s="518"/>
      <c r="AF13" s="518"/>
      <c r="AG13" s="557"/>
      <c r="AH13" s="517">
        <v>491</v>
      </c>
      <c r="AI13" s="518"/>
      <c r="AJ13" s="518"/>
      <c r="AK13" s="518"/>
      <c r="AL13" s="519"/>
      <c r="AM13" s="495" t="s">
        <v>137</v>
      </c>
      <c r="AN13" s="496"/>
      <c r="AO13" s="496"/>
      <c r="AP13" s="496"/>
      <c r="AQ13" s="496"/>
      <c r="AR13" s="496"/>
      <c r="AS13" s="496"/>
      <c r="AT13" s="497"/>
      <c r="AU13" s="498" t="s">
        <v>138</v>
      </c>
      <c r="AV13" s="499"/>
      <c r="AW13" s="499"/>
      <c r="AX13" s="499"/>
      <c r="AY13" s="500" t="s">
        <v>139</v>
      </c>
      <c r="AZ13" s="501"/>
      <c r="BA13" s="501"/>
      <c r="BB13" s="501"/>
      <c r="BC13" s="501"/>
      <c r="BD13" s="501"/>
      <c r="BE13" s="501"/>
      <c r="BF13" s="501"/>
      <c r="BG13" s="501"/>
      <c r="BH13" s="501"/>
      <c r="BI13" s="501"/>
      <c r="BJ13" s="501"/>
      <c r="BK13" s="501"/>
      <c r="BL13" s="501"/>
      <c r="BM13" s="502"/>
      <c r="BN13" s="466">
        <v>5635</v>
      </c>
      <c r="BO13" s="467"/>
      <c r="BP13" s="467"/>
      <c r="BQ13" s="467"/>
      <c r="BR13" s="467"/>
      <c r="BS13" s="467"/>
      <c r="BT13" s="467"/>
      <c r="BU13" s="468"/>
      <c r="BV13" s="466">
        <v>-44579</v>
      </c>
      <c r="BW13" s="467"/>
      <c r="BX13" s="467"/>
      <c r="BY13" s="467"/>
      <c r="BZ13" s="467"/>
      <c r="CA13" s="467"/>
      <c r="CB13" s="467"/>
      <c r="CC13" s="468"/>
      <c r="CD13" s="469" t="s">
        <v>140</v>
      </c>
      <c r="CE13" s="470"/>
      <c r="CF13" s="470"/>
      <c r="CG13" s="470"/>
      <c r="CH13" s="470"/>
      <c r="CI13" s="470"/>
      <c r="CJ13" s="470"/>
      <c r="CK13" s="470"/>
      <c r="CL13" s="470"/>
      <c r="CM13" s="470"/>
      <c r="CN13" s="470"/>
      <c r="CO13" s="470"/>
      <c r="CP13" s="470"/>
      <c r="CQ13" s="470"/>
      <c r="CR13" s="470"/>
      <c r="CS13" s="471"/>
      <c r="CT13" s="463">
        <v>11.6</v>
      </c>
      <c r="CU13" s="464"/>
      <c r="CV13" s="464"/>
      <c r="CW13" s="464"/>
      <c r="CX13" s="464"/>
      <c r="CY13" s="464"/>
      <c r="CZ13" s="464"/>
      <c r="DA13" s="465"/>
      <c r="DB13" s="463">
        <v>12.2</v>
      </c>
      <c r="DC13" s="464"/>
      <c r="DD13" s="464"/>
      <c r="DE13" s="464"/>
      <c r="DF13" s="464"/>
      <c r="DG13" s="464"/>
      <c r="DH13" s="464"/>
      <c r="DI13" s="465"/>
      <c r="DJ13" s="184"/>
      <c r="DK13" s="184"/>
      <c r="DL13" s="184"/>
      <c r="DM13" s="184"/>
      <c r="DN13" s="184"/>
      <c r="DO13" s="184"/>
    </row>
    <row r="14" spans="1:119" ht="18.75" customHeight="1" thickBot="1">
      <c r="A14" s="185"/>
      <c r="B14" s="529"/>
      <c r="C14" s="530"/>
      <c r="D14" s="530"/>
      <c r="E14" s="530"/>
      <c r="F14" s="530"/>
      <c r="G14" s="530"/>
      <c r="H14" s="530"/>
      <c r="I14" s="530"/>
      <c r="J14" s="530"/>
      <c r="K14" s="531"/>
      <c r="L14" s="544" t="s">
        <v>141</v>
      </c>
      <c r="M14" s="545"/>
      <c r="N14" s="545"/>
      <c r="O14" s="545"/>
      <c r="P14" s="545"/>
      <c r="Q14" s="546"/>
      <c r="R14" s="547">
        <v>5203</v>
      </c>
      <c r="S14" s="548"/>
      <c r="T14" s="548"/>
      <c r="U14" s="548"/>
      <c r="V14" s="549"/>
      <c r="W14" s="456"/>
      <c r="X14" s="457"/>
      <c r="Y14" s="457"/>
      <c r="Z14" s="457"/>
      <c r="AA14" s="457"/>
      <c r="AB14" s="446"/>
      <c r="AC14" s="550">
        <v>19.3</v>
      </c>
      <c r="AD14" s="551"/>
      <c r="AE14" s="551"/>
      <c r="AF14" s="551"/>
      <c r="AG14" s="552"/>
      <c r="AH14" s="550">
        <v>21.3</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142</v>
      </c>
      <c r="CE14" s="559"/>
      <c r="CF14" s="559"/>
      <c r="CG14" s="559"/>
      <c r="CH14" s="559"/>
      <c r="CI14" s="559"/>
      <c r="CJ14" s="559"/>
      <c r="CK14" s="559"/>
      <c r="CL14" s="559"/>
      <c r="CM14" s="559"/>
      <c r="CN14" s="559"/>
      <c r="CO14" s="559"/>
      <c r="CP14" s="559"/>
      <c r="CQ14" s="559"/>
      <c r="CR14" s="559"/>
      <c r="CS14" s="560"/>
      <c r="CT14" s="561">
        <v>31.6</v>
      </c>
      <c r="CU14" s="562"/>
      <c r="CV14" s="562"/>
      <c r="CW14" s="562"/>
      <c r="CX14" s="562"/>
      <c r="CY14" s="562"/>
      <c r="CZ14" s="562"/>
      <c r="DA14" s="563"/>
      <c r="DB14" s="561">
        <v>41.4</v>
      </c>
      <c r="DC14" s="562"/>
      <c r="DD14" s="562"/>
      <c r="DE14" s="562"/>
      <c r="DF14" s="562"/>
      <c r="DG14" s="562"/>
      <c r="DH14" s="562"/>
      <c r="DI14" s="563"/>
      <c r="DJ14" s="184"/>
      <c r="DK14" s="184"/>
      <c r="DL14" s="184"/>
      <c r="DM14" s="184"/>
      <c r="DN14" s="184"/>
      <c r="DO14" s="184"/>
    </row>
    <row r="15" spans="1:119" ht="18.75" customHeight="1">
      <c r="A15" s="185"/>
      <c r="B15" s="529"/>
      <c r="C15" s="530"/>
      <c r="D15" s="530"/>
      <c r="E15" s="530"/>
      <c r="F15" s="530"/>
      <c r="G15" s="530"/>
      <c r="H15" s="530"/>
      <c r="I15" s="530"/>
      <c r="J15" s="530"/>
      <c r="K15" s="531"/>
      <c r="L15" s="195"/>
      <c r="M15" s="554" t="s">
        <v>143</v>
      </c>
      <c r="N15" s="555"/>
      <c r="O15" s="555"/>
      <c r="P15" s="555"/>
      <c r="Q15" s="556"/>
      <c r="R15" s="547">
        <v>4772</v>
      </c>
      <c r="S15" s="548"/>
      <c r="T15" s="548"/>
      <c r="U15" s="548"/>
      <c r="V15" s="549"/>
      <c r="W15" s="482" t="s">
        <v>144</v>
      </c>
      <c r="X15" s="483"/>
      <c r="Y15" s="483"/>
      <c r="Z15" s="483"/>
      <c r="AA15" s="483"/>
      <c r="AB15" s="473"/>
      <c r="AC15" s="517">
        <v>226</v>
      </c>
      <c r="AD15" s="518"/>
      <c r="AE15" s="518"/>
      <c r="AF15" s="518"/>
      <c r="AG15" s="557"/>
      <c r="AH15" s="517">
        <v>226</v>
      </c>
      <c r="AI15" s="518"/>
      <c r="AJ15" s="518"/>
      <c r="AK15" s="518"/>
      <c r="AL15" s="519"/>
      <c r="AM15" s="495"/>
      <c r="AN15" s="496"/>
      <c r="AO15" s="496"/>
      <c r="AP15" s="496"/>
      <c r="AQ15" s="496"/>
      <c r="AR15" s="496"/>
      <c r="AS15" s="496"/>
      <c r="AT15" s="497"/>
      <c r="AU15" s="498"/>
      <c r="AV15" s="499"/>
      <c r="AW15" s="499"/>
      <c r="AX15" s="499"/>
      <c r="AY15" s="426" t="s">
        <v>145</v>
      </c>
      <c r="AZ15" s="427"/>
      <c r="BA15" s="427"/>
      <c r="BB15" s="427"/>
      <c r="BC15" s="427"/>
      <c r="BD15" s="427"/>
      <c r="BE15" s="427"/>
      <c r="BF15" s="427"/>
      <c r="BG15" s="427"/>
      <c r="BH15" s="427"/>
      <c r="BI15" s="427"/>
      <c r="BJ15" s="427"/>
      <c r="BK15" s="427"/>
      <c r="BL15" s="427"/>
      <c r="BM15" s="428"/>
      <c r="BN15" s="429">
        <v>772137</v>
      </c>
      <c r="BO15" s="430"/>
      <c r="BP15" s="430"/>
      <c r="BQ15" s="430"/>
      <c r="BR15" s="430"/>
      <c r="BS15" s="430"/>
      <c r="BT15" s="430"/>
      <c r="BU15" s="431"/>
      <c r="BV15" s="429">
        <v>718407</v>
      </c>
      <c r="BW15" s="430"/>
      <c r="BX15" s="430"/>
      <c r="BY15" s="430"/>
      <c r="BZ15" s="430"/>
      <c r="CA15" s="430"/>
      <c r="CB15" s="430"/>
      <c r="CC15" s="431"/>
      <c r="CD15" s="564" t="s">
        <v>146</v>
      </c>
      <c r="CE15" s="565"/>
      <c r="CF15" s="565"/>
      <c r="CG15" s="565"/>
      <c r="CH15" s="565"/>
      <c r="CI15" s="565"/>
      <c r="CJ15" s="565"/>
      <c r="CK15" s="565"/>
      <c r="CL15" s="565"/>
      <c r="CM15" s="565"/>
      <c r="CN15" s="565"/>
      <c r="CO15" s="565"/>
      <c r="CP15" s="565"/>
      <c r="CQ15" s="565"/>
      <c r="CR15" s="565"/>
      <c r="CS15" s="566"/>
      <c r="CT15" s="196"/>
      <c r="CU15" s="197"/>
      <c r="CV15" s="197"/>
      <c r="CW15" s="197"/>
      <c r="CX15" s="197"/>
      <c r="CY15" s="197"/>
      <c r="CZ15" s="197"/>
      <c r="DA15" s="198"/>
      <c r="DB15" s="196"/>
      <c r="DC15" s="197"/>
      <c r="DD15" s="197"/>
      <c r="DE15" s="197"/>
      <c r="DF15" s="197"/>
      <c r="DG15" s="197"/>
      <c r="DH15" s="197"/>
      <c r="DI15" s="198"/>
      <c r="DJ15" s="184"/>
      <c r="DK15" s="184"/>
      <c r="DL15" s="184"/>
      <c r="DM15" s="184"/>
      <c r="DN15" s="184"/>
      <c r="DO15" s="184"/>
    </row>
    <row r="16" spans="1:119" ht="18.75" customHeight="1">
      <c r="A16" s="185"/>
      <c r="B16" s="529"/>
      <c r="C16" s="530"/>
      <c r="D16" s="530"/>
      <c r="E16" s="530"/>
      <c r="F16" s="530"/>
      <c r="G16" s="530"/>
      <c r="H16" s="530"/>
      <c r="I16" s="530"/>
      <c r="J16" s="530"/>
      <c r="K16" s="531"/>
      <c r="L16" s="544" t="s">
        <v>147</v>
      </c>
      <c r="M16" s="575"/>
      <c r="N16" s="575"/>
      <c r="O16" s="575"/>
      <c r="P16" s="575"/>
      <c r="Q16" s="576"/>
      <c r="R16" s="567" t="s">
        <v>148</v>
      </c>
      <c r="S16" s="568"/>
      <c r="T16" s="568"/>
      <c r="U16" s="568"/>
      <c r="V16" s="569"/>
      <c r="W16" s="456"/>
      <c r="X16" s="457"/>
      <c r="Y16" s="457"/>
      <c r="Z16" s="457"/>
      <c r="AA16" s="457"/>
      <c r="AB16" s="446"/>
      <c r="AC16" s="550">
        <v>9.1</v>
      </c>
      <c r="AD16" s="551"/>
      <c r="AE16" s="551"/>
      <c r="AF16" s="551"/>
      <c r="AG16" s="552"/>
      <c r="AH16" s="550">
        <v>9.8000000000000007</v>
      </c>
      <c r="AI16" s="551"/>
      <c r="AJ16" s="551"/>
      <c r="AK16" s="551"/>
      <c r="AL16" s="553"/>
      <c r="AM16" s="495"/>
      <c r="AN16" s="496"/>
      <c r="AO16" s="496"/>
      <c r="AP16" s="496"/>
      <c r="AQ16" s="496"/>
      <c r="AR16" s="496"/>
      <c r="AS16" s="496"/>
      <c r="AT16" s="497"/>
      <c r="AU16" s="498"/>
      <c r="AV16" s="499"/>
      <c r="AW16" s="499"/>
      <c r="AX16" s="499"/>
      <c r="AY16" s="500" t="s">
        <v>149</v>
      </c>
      <c r="AZ16" s="501"/>
      <c r="BA16" s="501"/>
      <c r="BB16" s="501"/>
      <c r="BC16" s="501"/>
      <c r="BD16" s="501"/>
      <c r="BE16" s="501"/>
      <c r="BF16" s="501"/>
      <c r="BG16" s="501"/>
      <c r="BH16" s="501"/>
      <c r="BI16" s="501"/>
      <c r="BJ16" s="501"/>
      <c r="BK16" s="501"/>
      <c r="BL16" s="501"/>
      <c r="BM16" s="502"/>
      <c r="BN16" s="466">
        <v>2443468</v>
      </c>
      <c r="BO16" s="467"/>
      <c r="BP16" s="467"/>
      <c r="BQ16" s="467"/>
      <c r="BR16" s="467"/>
      <c r="BS16" s="467"/>
      <c r="BT16" s="467"/>
      <c r="BU16" s="468"/>
      <c r="BV16" s="466">
        <v>2435134</v>
      </c>
      <c r="BW16" s="467"/>
      <c r="BX16" s="467"/>
      <c r="BY16" s="467"/>
      <c r="BZ16" s="467"/>
      <c r="CA16" s="467"/>
      <c r="CB16" s="467"/>
      <c r="CC16" s="468"/>
      <c r="CD16" s="199"/>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4"/>
      <c r="DK16" s="184"/>
      <c r="DL16" s="184"/>
      <c r="DM16" s="184"/>
      <c r="DN16" s="184"/>
      <c r="DO16" s="184"/>
    </row>
    <row r="17" spans="1:119" ht="18.75" customHeight="1" thickBot="1">
      <c r="A17" s="185"/>
      <c r="B17" s="532"/>
      <c r="C17" s="533"/>
      <c r="D17" s="533"/>
      <c r="E17" s="533"/>
      <c r="F17" s="533"/>
      <c r="G17" s="533"/>
      <c r="H17" s="533"/>
      <c r="I17" s="533"/>
      <c r="J17" s="533"/>
      <c r="K17" s="534"/>
      <c r="L17" s="200"/>
      <c r="M17" s="570" t="s">
        <v>150</v>
      </c>
      <c r="N17" s="571"/>
      <c r="O17" s="571"/>
      <c r="P17" s="571"/>
      <c r="Q17" s="572"/>
      <c r="R17" s="567" t="s">
        <v>151</v>
      </c>
      <c r="S17" s="568"/>
      <c r="T17" s="568"/>
      <c r="U17" s="568"/>
      <c r="V17" s="569"/>
      <c r="W17" s="482" t="s">
        <v>152</v>
      </c>
      <c r="X17" s="483"/>
      <c r="Y17" s="483"/>
      <c r="Z17" s="483"/>
      <c r="AA17" s="483"/>
      <c r="AB17" s="473"/>
      <c r="AC17" s="517">
        <v>1786</v>
      </c>
      <c r="AD17" s="518"/>
      <c r="AE17" s="518"/>
      <c r="AF17" s="518"/>
      <c r="AG17" s="557"/>
      <c r="AH17" s="517">
        <v>1592</v>
      </c>
      <c r="AI17" s="518"/>
      <c r="AJ17" s="518"/>
      <c r="AK17" s="518"/>
      <c r="AL17" s="519"/>
      <c r="AM17" s="495"/>
      <c r="AN17" s="496"/>
      <c r="AO17" s="496"/>
      <c r="AP17" s="496"/>
      <c r="AQ17" s="496"/>
      <c r="AR17" s="496"/>
      <c r="AS17" s="496"/>
      <c r="AT17" s="497"/>
      <c r="AU17" s="498"/>
      <c r="AV17" s="499"/>
      <c r="AW17" s="499"/>
      <c r="AX17" s="499"/>
      <c r="AY17" s="500" t="s">
        <v>153</v>
      </c>
      <c r="AZ17" s="501"/>
      <c r="BA17" s="501"/>
      <c r="BB17" s="501"/>
      <c r="BC17" s="501"/>
      <c r="BD17" s="501"/>
      <c r="BE17" s="501"/>
      <c r="BF17" s="501"/>
      <c r="BG17" s="501"/>
      <c r="BH17" s="501"/>
      <c r="BI17" s="501"/>
      <c r="BJ17" s="501"/>
      <c r="BK17" s="501"/>
      <c r="BL17" s="501"/>
      <c r="BM17" s="502"/>
      <c r="BN17" s="466">
        <v>988772</v>
      </c>
      <c r="BO17" s="467"/>
      <c r="BP17" s="467"/>
      <c r="BQ17" s="467"/>
      <c r="BR17" s="467"/>
      <c r="BS17" s="467"/>
      <c r="BT17" s="467"/>
      <c r="BU17" s="468"/>
      <c r="BV17" s="466">
        <v>913071</v>
      </c>
      <c r="BW17" s="467"/>
      <c r="BX17" s="467"/>
      <c r="BY17" s="467"/>
      <c r="BZ17" s="467"/>
      <c r="CA17" s="467"/>
      <c r="CB17" s="467"/>
      <c r="CC17" s="468"/>
      <c r="CD17" s="199"/>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4"/>
      <c r="DK17" s="184"/>
      <c r="DL17" s="184"/>
      <c r="DM17" s="184"/>
      <c r="DN17" s="184"/>
      <c r="DO17" s="184"/>
    </row>
    <row r="18" spans="1:119" ht="18.75" customHeight="1" thickBot="1">
      <c r="A18" s="185"/>
      <c r="B18" s="577" t="s">
        <v>154</v>
      </c>
      <c r="C18" s="509"/>
      <c r="D18" s="509"/>
      <c r="E18" s="578"/>
      <c r="F18" s="578"/>
      <c r="G18" s="578"/>
      <c r="H18" s="578"/>
      <c r="I18" s="578"/>
      <c r="J18" s="578"/>
      <c r="K18" s="578"/>
      <c r="L18" s="579">
        <v>197.13</v>
      </c>
      <c r="M18" s="579"/>
      <c r="N18" s="579"/>
      <c r="O18" s="579"/>
      <c r="P18" s="579"/>
      <c r="Q18" s="579"/>
      <c r="R18" s="580"/>
      <c r="S18" s="580"/>
      <c r="T18" s="580"/>
      <c r="U18" s="580"/>
      <c r="V18" s="581"/>
      <c r="W18" s="484"/>
      <c r="X18" s="485"/>
      <c r="Y18" s="485"/>
      <c r="Z18" s="485"/>
      <c r="AA18" s="485"/>
      <c r="AB18" s="476"/>
      <c r="AC18" s="582">
        <v>71.7</v>
      </c>
      <c r="AD18" s="583"/>
      <c r="AE18" s="583"/>
      <c r="AF18" s="583"/>
      <c r="AG18" s="584"/>
      <c r="AH18" s="582">
        <v>68.900000000000006</v>
      </c>
      <c r="AI18" s="583"/>
      <c r="AJ18" s="583"/>
      <c r="AK18" s="583"/>
      <c r="AL18" s="585"/>
      <c r="AM18" s="495"/>
      <c r="AN18" s="496"/>
      <c r="AO18" s="496"/>
      <c r="AP18" s="496"/>
      <c r="AQ18" s="496"/>
      <c r="AR18" s="496"/>
      <c r="AS18" s="496"/>
      <c r="AT18" s="497"/>
      <c r="AU18" s="498"/>
      <c r="AV18" s="499"/>
      <c r="AW18" s="499"/>
      <c r="AX18" s="499"/>
      <c r="AY18" s="500" t="s">
        <v>155</v>
      </c>
      <c r="AZ18" s="501"/>
      <c r="BA18" s="501"/>
      <c r="BB18" s="501"/>
      <c r="BC18" s="501"/>
      <c r="BD18" s="501"/>
      <c r="BE18" s="501"/>
      <c r="BF18" s="501"/>
      <c r="BG18" s="501"/>
      <c r="BH18" s="501"/>
      <c r="BI18" s="501"/>
      <c r="BJ18" s="501"/>
      <c r="BK18" s="501"/>
      <c r="BL18" s="501"/>
      <c r="BM18" s="502"/>
      <c r="BN18" s="466">
        <v>2464064</v>
      </c>
      <c r="BO18" s="467"/>
      <c r="BP18" s="467"/>
      <c r="BQ18" s="467"/>
      <c r="BR18" s="467"/>
      <c r="BS18" s="467"/>
      <c r="BT18" s="467"/>
      <c r="BU18" s="468"/>
      <c r="BV18" s="466">
        <v>2471862</v>
      </c>
      <c r="BW18" s="467"/>
      <c r="BX18" s="467"/>
      <c r="BY18" s="467"/>
      <c r="BZ18" s="467"/>
      <c r="CA18" s="467"/>
      <c r="CB18" s="467"/>
      <c r="CC18" s="468"/>
      <c r="CD18" s="199"/>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4"/>
      <c r="DK18" s="184"/>
      <c r="DL18" s="184"/>
      <c r="DM18" s="184"/>
      <c r="DN18" s="184"/>
      <c r="DO18" s="184"/>
    </row>
    <row r="19" spans="1:119" ht="18.75" customHeight="1" thickBot="1">
      <c r="A19" s="185"/>
      <c r="B19" s="577" t="s">
        <v>156</v>
      </c>
      <c r="C19" s="509"/>
      <c r="D19" s="509"/>
      <c r="E19" s="578"/>
      <c r="F19" s="578"/>
      <c r="G19" s="578"/>
      <c r="H19" s="578"/>
      <c r="I19" s="578"/>
      <c r="J19" s="578"/>
      <c r="K19" s="578"/>
      <c r="L19" s="586">
        <v>25</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157</v>
      </c>
      <c r="AZ19" s="501"/>
      <c r="BA19" s="501"/>
      <c r="BB19" s="501"/>
      <c r="BC19" s="501"/>
      <c r="BD19" s="501"/>
      <c r="BE19" s="501"/>
      <c r="BF19" s="501"/>
      <c r="BG19" s="501"/>
      <c r="BH19" s="501"/>
      <c r="BI19" s="501"/>
      <c r="BJ19" s="501"/>
      <c r="BK19" s="501"/>
      <c r="BL19" s="501"/>
      <c r="BM19" s="502"/>
      <c r="BN19" s="466">
        <v>3373572</v>
      </c>
      <c r="BO19" s="467"/>
      <c r="BP19" s="467"/>
      <c r="BQ19" s="467"/>
      <c r="BR19" s="467"/>
      <c r="BS19" s="467"/>
      <c r="BT19" s="467"/>
      <c r="BU19" s="468"/>
      <c r="BV19" s="466">
        <v>3290275</v>
      </c>
      <c r="BW19" s="467"/>
      <c r="BX19" s="467"/>
      <c r="BY19" s="467"/>
      <c r="BZ19" s="467"/>
      <c r="CA19" s="467"/>
      <c r="CB19" s="467"/>
      <c r="CC19" s="468"/>
      <c r="CD19" s="199"/>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4"/>
      <c r="DK19" s="184"/>
      <c r="DL19" s="184"/>
      <c r="DM19" s="184"/>
      <c r="DN19" s="184"/>
      <c r="DO19" s="184"/>
    </row>
    <row r="20" spans="1:119" ht="18.75" customHeight="1" thickBot="1">
      <c r="A20" s="185"/>
      <c r="B20" s="577" t="s">
        <v>158</v>
      </c>
      <c r="C20" s="509"/>
      <c r="D20" s="509"/>
      <c r="E20" s="578"/>
      <c r="F20" s="578"/>
      <c r="G20" s="578"/>
      <c r="H20" s="578"/>
      <c r="I20" s="578"/>
      <c r="J20" s="578"/>
      <c r="K20" s="578"/>
      <c r="L20" s="586">
        <v>2274</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199"/>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4"/>
      <c r="DK20" s="184"/>
      <c r="DL20" s="184"/>
      <c r="DM20" s="184"/>
      <c r="DN20" s="184"/>
      <c r="DO20" s="184"/>
    </row>
    <row r="21" spans="1:119" ht="18.75" customHeight="1">
      <c r="A21" s="185"/>
      <c r="B21" s="597" t="s">
        <v>159</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199"/>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4"/>
      <c r="DK21" s="184"/>
      <c r="DL21" s="184"/>
      <c r="DM21" s="184"/>
      <c r="DN21" s="184"/>
      <c r="DO21" s="184"/>
    </row>
    <row r="22" spans="1:119" ht="18.75" customHeight="1" thickBot="1">
      <c r="A22" s="185"/>
      <c r="B22" s="600" t="s">
        <v>160</v>
      </c>
      <c r="C22" s="601"/>
      <c r="D22" s="602"/>
      <c r="E22" s="478" t="s">
        <v>1</v>
      </c>
      <c r="F22" s="483"/>
      <c r="G22" s="483"/>
      <c r="H22" s="483"/>
      <c r="I22" s="483"/>
      <c r="J22" s="483"/>
      <c r="K22" s="473"/>
      <c r="L22" s="478" t="s">
        <v>161</v>
      </c>
      <c r="M22" s="483"/>
      <c r="N22" s="483"/>
      <c r="O22" s="483"/>
      <c r="P22" s="473"/>
      <c r="Q22" s="609" t="s">
        <v>162</v>
      </c>
      <c r="R22" s="610"/>
      <c r="S22" s="610"/>
      <c r="T22" s="610"/>
      <c r="U22" s="610"/>
      <c r="V22" s="611"/>
      <c r="W22" s="615" t="s">
        <v>163</v>
      </c>
      <c r="X22" s="601"/>
      <c r="Y22" s="602"/>
      <c r="Z22" s="478" t="s">
        <v>1</v>
      </c>
      <c r="AA22" s="483"/>
      <c r="AB22" s="483"/>
      <c r="AC22" s="483"/>
      <c r="AD22" s="483"/>
      <c r="AE22" s="483"/>
      <c r="AF22" s="483"/>
      <c r="AG22" s="473"/>
      <c r="AH22" s="628" t="s">
        <v>164</v>
      </c>
      <c r="AI22" s="483"/>
      <c r="AJ22" s="483"/>
      <c r="AK22" s="483"/>
      <c r="AL22" s="473"/>
      <c r="AM22" s="628" t="s">
        <v>165</v>
      </c>
      <c r="AN22" s="629"/>
      <c r="AO22" s="629"/>
      <c r="AP22" s="629"/>
      <c r="AQ22" s="629"/>
      <c r="AR22" s="630"/>
      <c r="AS22" s="609" t="s">
        <v>162</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199"/>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4"/>
      <c r="DK22" s="184"/>
      <c r="DL22" s="184"/>
      <c r="DM22" s="184"/>
      <c r="DN22" s="184"/>
      <c r="DO22" s="184"/>
    </row>
    <row r="23" spans="1:119" ht="18.75" customHeight="1">
      <c r="A23" s="185"/>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166</v>
      </c>
      <c r="AZ23" s="427"/>
      <c r="BA23" s="427"/>
      <c r="BB23" s="427"/>
      <c r="BC23" s="427"/>
      <c r="BD23" s="427"/>
      <c r="BE23" s="427"/>
      <c r="BF23" s="427"/>
      <c r="BG23" s="427"/>
      <c r="BH23" s="427"/>
      <c r="BI23" s="427"/>
      <c r="BJ23" s="427"/>
      <c r="BK23" s="427"/>
      <c r="BL23" s="427"/>
      <c r="BM23" s="428"/>
      <c r="BN23" s="466">
        <v>5784087</v>
      </c>
      <c r="BO23" s="467"/>
      <c r="BP23" s="467"/>
      <c r="BQ23" s="467"/>
      <c r="BR23" s="467"/>
      <c r="BS23" s="467"/>
      <c r="BT23" s="467"/>
      <c r="BU23" s="468"/>
      <c r="BV23" s="466">
        <v>5789996</v>
      </c>
      <c r="BW23" s="467"/>
      <c r="BX23" s="467"/>
      <c r="BY23" s="467"/>
      <c r="BZ23" s="467"/>
      <c r="CA23" s="467"/>
      <c r="CB23" s="467"/>
      <c r="CC23" s="468"/>
      <c r="CD23" s="199"/>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4"/>
      <c r="DK23" s="184"/>
      <c r="DL23" s="184"/>
      <c r="DM23" s="184"/>
      <c r="DN23" s="184"/>
      <c r="DO23" s="184"/>
    </row>
    <row r="24" spans="1:119" ht="18.75" customHeight="1" thickBot="1">
      <c r="A24" s="185"/>
      <c r="B24" s="603"/>
      <c r="C24" s="604"/>
      <c r="D24" s="605"/>
      <c r="E24" s="516" t="s">
        <v>167</v>
      </c>
      <c r="F24" s="496"/>
      <c r="G24" s="496"/>
      <c r="H24" s="496"/>
      <c r="I24" s="496"/>
      <c r="J24" s="496"/>
      <c r="K24" s="497"/>
      <c r="L24" s="517">
        <v>1</v>
      </c>
      <c r="M24" s="518"/>
      <c r="N24" s="518"/>
      <c r="O24" s="518"/>
      <c r="P24" s="557"/>
      <c r="Q24" s="517">
        <v>6700</v>
      </c>
      <c r="R24" s="518"/>
      <c r="S24" s="518"/>
      <c r="T24" s="518"/>
      <c r="U24" s="518"/>
      <c r="V24" s="557"/>
      <c r="W24" s="616"/>
      <c r="X24" s="604"/>
      <c r="Y24" s="605"/>
      <c r="Z24" s="516" t="s">
        <v>168</v>
      </c>
      <c r="AA24" s="496"/>
      <c r="AB24" s="496"/>
      <c r="AC24" s="496"/>
      <c r="AD24" s="496"/>
      <c r="AE24" s="496"/>
      <c r="AF24" s="496"/>
      <c r="AG24" s="497"/>
      <c r="AH24" s="517">
        <v>82</v>
      </c>
      <c r="AI24" s="518"/>
      <c r="AJ24" s="518"/>
      <c r="AK24" s="518"/>
      <c r="AL24" s="557"/>
      <c r="AM24" s="517">
        <v>248788</v>
      </c>
      <c r="AN24" s="518"/>
      <c r="AO24" s="518"/>
      <c r="AP24" s="518"/>
      <c r="AQ24" s="518"/>
      <c r="AR24" s="557"/>
      <c r="AS24" s="517">
        <v>3034</v>
      </c>
      <c r="AT24" s="518"/>
      <c r="AU24" s="518"/>
      <c r="AV24" s="518"/>
      <c r="AW24" s="518"/>
      <c r="AX24" s="519"/>
      <c r="AY24" s="636" t="s">
        <v>169</v>
      </c>
      <c r="AZ24" s="637"/>
      <c r="BA24" s="637"/>
      <c r="BB24" s="637"/>
      <c r="BC24" s="637"/>
      <c r="BD24" s="637"/>
      <c r="BE24" s="637"/>
      <c r="BF24" s="637"/>
      <c r="BG24" s="637"/>
      <c r="BH24" s="637"/>
      <c r="BI24" s="637"/>
      <c r="BJ24" s="637"/>
      <c r="BK24" s="637"/>
      <c r="BL24" s="637"/>
      <c r="BM24" s="638"/>
      <c r="BN24" s="466">
        <v>5005722</v>
      </c>
      <c r="BO24" s="467"/>
      <c r="BP24" s="467"/>
      <c r="BQ24" s="467"/>
      <c r="BR24" s="467"/>
      <c r="BS24" s="467"/>
      <c r="BT24" s="467"/>
      <c r="BU24" s="468"/>
      <c r="BV24" s="466">
        <v>5023850</v>
      </c>
      <c r="BW24" s="467"/>
      <c r="BX24" s="467"/>
      <c r="BY24" s="467"/>
      <c r="BZ24" s="467"/>
      <c r="CA24" s="467"/>
      <c r="CB24" s="467"/>
      <c r="CC24" s="468"/>
      <c r="CD24" s="199"/>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4"/>
      <c r="DK24" s="184"/>
      <c r="DL24" s="184"/>
      <c r="DM24" s="184"/>
      <c r="DN24" s="184"/>
      <c r="DO24" s="184"/>
    </row>
    <row r="25" spans="1:119" s="184" customFormat="1" ht="18.75" customHeight="1">
      <c r="A25" s="185"/>
      <c r="B25" s="603"/>
      <c r="C25" s="604"/>
      <c r="D25" s="605"/>
      <c r="E25" s="516" t="s">
        <v>170</v>
      </c>
      <c r="F25" s="496"/>
      <c r="G25" s="496"/>
      <c r="H25" s="496"/>
      <c r="I25" s="496"/>
      <c r="J25" s="496"/>
      <c r="K25" s="497"/>
      <c r="L25" s="517">
        <v>1</v>
      </c>
      <c r="M25" s="518"/>
      <c r="N25" s="518"/>
      <c r="O25" s="518"/>
      <c r="P25" s="557"/>
      <c r="Q25" s="517">
        <v>5700</v>
      </c>
      <c r="R25" s="518"/>
      <c r="S25" s="518"/>
      <c r="T25" s="518"/>
      <c r="U25" s="518"/>
      <c r="V25" s="557"/>
      <c r="W25" s="616"/>
      <c r="X25" s="604"/>
      <c r="Y25" s="605"/>
      <c r="Z25" s="516" t="s">
        <v>171</v>
      </c>
      <c r="AA25" s="496"/>
      <c r="AB25" s="496"/>
      <c r="AC25" s="496"/>
      <c r="AD25" s="496"/>
      <c r="AE25" s="496"/>
      <c r="AF25" s="496"/>
      <c r="AG25" s="497"/>
      <c r="AH25" s="517" t="s">
        <v>127</v>
      </c>
      <c r="AI25" s="518"/>
      <c r="AJ25" s="518"/>
      <c r="AK25" s="518"/>
      <c r="AL25" s="557"/>
      <c r="AM25" s="517" t="s">
        <v>127</v>
      </c>
      <c r="AN25" s="518"/>
      <c r="AO25" s="518"/>
      <c r="AP25" s="518"/>
      <c r="AQ25" s="518"/>
      <c r="AR25" s="557"/>
      <c r="AS25" s="517" t="s">
        <v>127</v>
      </c>
      <c r="AT25" s="518"/>
      <c r="AU25" s="518"/>
      <c r="AV25" s="518"/>
      <c r="AW25" s="518"/>
      <c r="AX25" s="519"/>
      <c r="AY25" s="426" t="s">
        <v>172</v>
      </c>
      <c r="AZ25" s="427"/>
      <c r="BA25" s="427"/>
      <c r="BB25" s="427"/>
      <c r="BC25" s="427"/>
      <c r="BD25" s="427"/>
      <c r="BE25" s="427"/>
      <c r="BF25" s="427"/>
      <c r="BG25" s="427"/>
      <c r="BH25" s="427"/>
      <c r="BI25" s="427"/>
      <c r="BJ25" s="427"/>
      <c r="BK25" s="427"/>
      <c r="BL25" s="427"/>
      <c r="BM25" s="428"/>
      <c r="BN25" s="429">
        <v>1133585</v>
      </c>
      <c r="BO25" s="430"/>
      <c r="BP25" s="430"/>
      <c r="BQ25" s="430"/>
      <c r="BR25" s="430"/>
      <c r="BS25" s="430"/>
      <c r="BT25" s="430"/>
      <c r="BU25" s="431"/>
      <c r="BV25" s="429">
        <v>30322</v>
      </c>
      <c r="BW25" s="430"/>
      <c r="BX25" s="430"/>
      <c r="BY25" s="430"/>
      <c r="BZ25" s="430"/>
      <c r="CA25" s="430"/>
      <c r="CB25" s="430"/>
      <c r="CC25" s="431"/>
      <c r="CD25" s="199"/>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4" customFormat="1" ht="18.75" customHeight="1">
      <c r="A26" s="185"/>
      <c r="B26" s="603"/>
      <c r="C26" s="604"/>
      <c r="D26" s="605"/>
      <c r="E26" s="516" t="s">
        <v>173</v>
      </c>
      <c r="F26" s="496"/>
      <c r="G26" s="496"/>
      <c r="H26" s="496"/>
      <c r="I26" s="496"/>
      <c r="J26" s="496"/>
      <c r="K26" s="497"/>
      <c r="L26" s="517">
        <v>1</v>
      </c>
      <c r="M26" s="518"/>
      <c r="N26" s="518"/>
      <c r="O26" s="518"/>
      <c r="P26" s="557"/>
      <c r="Q26" s="517">
        <v>5200</v>
      </c>
      <c r="R26" s="518"/>
      <c r="S26" s="518"/>
      <c r="T26" s="518"/>
      <c r="U26" s="518"/>
      <c r="V26" s="557"/>
      <c r="W26" s="616"/>
      <c r="X26" s="604"/>
      <c r="Y26" s="605"/>
      <c r="Z26" s="516" t="s">
        <v>174</v>
      </c>
      <c r="AA26" s="626"/>
      <c r="AB26" s="626"/>
      <c r="AC26" s="626"/>
      <c r="AD26" s="626"/>
      <c r="AE26" s="626"/>
      <c r="AF26" s="626"/>
      <c r="AG26" s="627"/>
      <c r="AH26" s="517" t="s">
        <v>127</v>
      </c>
      <c r="AI26" s="518"/>
      <c r="AJ26" s="518"/>
      <c r="AK26" s="518"/>
      <c r="AL26" s="557"/>
      <c r="AM26" s="517" t="s">
        <v>175</v>
      </c>
      <c r="AN26" s="518"/>
      <c r="AO26" s="518"/>
      <c r="AP26" s="518"/>
      <c r="AQ26" s="518"/>
      <c r="AR26" s="557"/>
      <c r="AS26" s="517" t="s">
        <v>127</v>
      </c>
      <c r="AT26" s="518"/>
      <c r="AU26" s="518"/>
      <c r="AV26" s="518"/>
      <c r="AW26" s="518"/>
      <c r="AX26" s="519"/>
      <c r="AY26" s="469" t="s">
        <v>176</v>
      </c>
      <c r="AZ26" s="470"/>
      <c r="BA26" s="470"/>
      <c r="BB26" s="470"/>
      <c r="BC26" s="470"/>
      <c r="BD26" s="470"/>
      <c r="BE26" s="470"/>
      <c r="BF26" s="470"/>
      <c r="BG26" s="470"/>
      <c r="BH26" s="470"/>
      <c r="BI26" s="470"/>
      <c r="BJ26" s="470"/>
      <c r="BK26" s="470"/>
      <c r="BL26" s="470"/>
      <c r="BM26" s="471"/>
      <c r="BN26" s="466" t="s">
        <v>127</v>
      </c>
      <c r="BO26" s="467"/>
      <c r="BP26" s="467"/>
      <c r="BQ26" s="467"/>
      <c r="BR26" s="467"/>
      <c r="BS26" s="467"/>
      <c r="BT26" s="467"/>
      <c r="BU26" s="468"/>
      <c r="BV26" s="466" t="s">
        <v>127</v>
      </c>
      <c r="BW26" s="467"/>
      <c r="BX26" s="467"/>
      <c r="BY26" s="467"/>
      <c r="BZ26" s="467"/>
      <c r="CA26" s="467"/>
      <c r="CB26" s="467"/>
      <c r="CC26" s="468"/>
      <c r="CD26" s="199"/>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c r="A27" s="185"/>
      <c r="B27" s="603"/>
      <c r="C27" s="604"/>
      <c r="D27" s="605"/>
      <c r="E27" s="516" t="s">
        <v>177</v>
      </c>
      <c r="F27" s="496"/>
      <c r="G27" s="496"/>
      <c r="H27" s="496"/>
      <c r="I27" s="496"/>
      <c r="J27" s="496"/>
      <c r="K27" s="497"/>
      <c r="L27" s="517">
        <v>1</v>
      </c>
      <c r="M27" s="518"/>
      <c r="N27" s="518"/>
      <c r="O27" s="518"/>
      <c r="P27" s="557"/>
      <c r="Q27" s="517">
        <v>2580</v>
      </c>
      <c r="R27" s="518"/>
      <c r="S27" s="518"/>
      <c r="T27" s="518"/>
      <c r="U27" s="518"/>
      <c r="V27" s="557"/>
      <c r="W27" s="616"/>
      <c r="X27" s="604"/>
      <c r="Y27" s="605"/>
      <c r="Z27" s="516" t="s">
        <v>178</v>
      </c>
      <c r="AA27" s="496"/>
      <c r="AB27" s="496"/>
      <c r="AC27" s="496"/>
      <c r="AD27" s="496"/>
      <c r="AE27" s="496"/>
      <c r="AF27" s="496"/>
      <c r="AG27" s="497"/>
      <c r="AH27" s="517">
        <v>8</v>
      </c>
      <c r="AI27" s="518"/>
      <c r="AJ27" s="518"/>
      <c r="AK27" s="518"/>
      <c r="AL27" s="557"/>
      <c r="AM27" s="517">
        <v>24240</v>
      </c>
      <c r="AN27" s="518"/>
      <c r="AO27" s="518"/>
      <c r="AP27" s="518"/>
      <c r="AQ27" s="518"/>
      <c r="AR27" s="557"/>
      <c r="AS27" s="517">
        <v>3030</v>
      </c>
      <c r="AT27" s="518"/>
      <c r="AU27" s="518"/>
      <c r="AV27" s="518"/>
      <c r="AW27" s="518"/>
      <c r="AX27" s="519"/>
      <c r="AY27" s="558" t="s">
        <v>179</v>
      </c>
      <c r="AZ27" s="559"/>
      <c r="BA27" s="559"/>
      <c r="BB27" s="559"/>
      <c r="BC27" s="559"/>
      <c r="BD27" s="559"/>
      <c r="BE27" s="559"/>
      <c r="BF27" s="559"/>
      <c r="BG27" s="559"/>
      <c r="BH27" s="559"/>
      <c r="BI27" s="559"/>
      <c r="BJ27" s="559"/>
      <c r="BK27" s="559"/>
      <c r="BL27" s="559"/>
      <c r="BM27" s="560"/>
      <c r="BN27" s="639">
        <v>100007</v>
      </c>
      <c r="BO27" s="640"/>
      <c r="BP27" s="640"/>
      <c r="BQ27" s="640"/>
      <c r="BR27" s="640"/>
      <c r="BS27" s="640"/>
      <c r="BT27" s="640"/>
      <c r="BU27" s="641"/>
      <c r="BV27" s="639">
        <v>205567</v>
      </c>
      <c r="BW27" s="640"/>
      <c r="BX27" s="640"/>
      <c r="BY27" s="640"/>
      <c r="BZ27" s="640"/>
      <c r="CA27" s="640"/>
      <c r="CB27" s="640"/>
      <c r="CC27" s="641"/>
      <c r="CD27" s="201"/>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4"/>
      <c r="DK27" s="184"/>
      <c r="DL27" s="184"/>
      <c r="DM27" s="184"/>
      <c r="DN27" s="184"/>
      <c r="DO27" s="184"/>
    </row>
    <row r="28" spans="1:119" ht="18.75" customHeight="1">
      <c r="A28" s="185"/>
      <c r="B28" s="603"/>
      <c r="C28" s="604"/>
      <c r="D28" s="605"/>
      <c r="E28" s="516" t="s">
        <v>180</v>
      </c>
      <c r="F28" s="496"/>
      <c r="G28" s="496"/>
      <c r="H28" s="496"/>
      <c r="I28" s="496"/>
      <c r="J28" s="496"/>
      <c r="K28" s="497"/>
      <c r="L28" s="517">
        <v>1</v>
      </c>
      <c r="M28" s="518"/>
      <c r="N28" s="518"/>
      <c r="O28" s="518"/>
      <c r="P28" s="557"/>
      <c r="Q28" s="517">
        <v>2050</v>
      </c>
      <c r="R28" s="518"/>
      <c r="S28" s="518"/>
      <c r="T28" s="518"/>
      <c r="U28" s="518"/>
      <c r="V28" s="557"/>
      <c r="W28" s="616"/>
      <c r="X28" s="604"/>
      <c r="Y28" s="605"/>
      <c r="Z28" s="516" t="s">
        <v>181</v>
      </c>
      <c r="AA28" s="496"/>
      <c r="AB28" s="496"/>
      <c r="AC28" s="496"/>
      <c r="AD28" s="496"/>
      <c r="AE28" s="496"/>
      <c r="AF28" s="496"/>
      <c r="AG28" s="497"/>
      <c r="AH28" s="517" t="s">
        <v>175</v>
      </c>
      <c r="AI28" s="518"/>
      <c r="AJ28" s="518"/>
      <c r="AK28" s="518"/>
      <c r="AL28" s="557"/>
      <c r="AM28" s="517" t="s">
        <v>175</v>
      </c>
      <c r="AN28" s="518"/>
      <c r="AO28" s="518"/>
      <c r="AP28" s="518"/>
      <c r="AQ28" s="518"/>
      <c r="AR28" s="557"/>
      <c r="AS28" s="517" t="s">
        <v>127</v>
      </c>
      <c r="AT28" s="518"/>
      <c r="AU28" s="518"/>
      <c r="AV28" s="518"/>
      <c r="AW28" s="518"/>
      <c r="AX28" s="519"/>
      <c r="AY28" s="642" t="s">
        <v>182</v>
      </c>
      <c r="AZ28" s="643"/>
      <c r="BA28" s="643"/>
      <c r="BB28" s="644"/>
      <c r="BC28" s="426" t="s">
        <v>47</v>
      </c>
      <c r="BD28" s="427"/>
      <c r="BE28" s="427"/>
      <c r="BF28" s="427"/>
      <c r="BG28" s="427"/>
      <c r="BH28" s="427"/>
      <c r="BI28" s="427"/>
      <c r="BJ28" s="427"/>
      <c r="BK28" s="427"/>
      <c r="BL28" s="427"/>
      <c r="BM28" s="428"/>
      <c r="BN28" s="429">
        <v>487325</v>
      </c>
      <c r="BO28" s="430"/>
      <c r="BP28" s="430"/>
      <c r="BQ28" s="430"/>
      <c r="BR28" s="430"/>
      <c r="BS28" s="430"/>
      <c r="BT28" s="430"/>
      <c r="BU28" s="431"/>
      <c r="BV28" s="429">
        <v>487277</v>
      </c>
      <c r="BW28" s="430"/>
      <c r="BX28" s="430"/>
      <c r="BY28" s="430"/>
      <c r="BZ28" s="430"/>
      <c r="CA28" s="430"/>
      <c r="CB28" s="430"/>
      <c r="CC28" s="431"/>
      <c r="CD28" s="199"/>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4"/>
      <c r="DK28" s="184"/>
      <c r="DL28" s="184"/>
      <c r="DM28" s="184"/>
      <c r="DN28" s="184"/>
      <c r="DO28" s="184"/>
    </row>
    <row r="29" spans="1:119" ht="18.75" customHeight="1">
      <c r="A29" s="185"/>
      <c r="B29" s="603"/>
      <c r="C29" s="604"/>
      <c r="D29" s="605"/>
      <c r="E29" s="516" t="s">
        <v>183</v>
      </c>
      <c r="F29" s="496"/>
      <c r="G29" s="496"/>
      <c r="H29" s="496"/>
      <c r="I29" s="496"/>
      <c r="J29" s="496"/>
      <c r="K29" s="497"/>
      <c r="L29" s="517">
        <v>8</v>
      </c>
      <c r="M29" s="518"/>
      <c r="N29" s="518"/>
      <c r="O29" s="518"/>
      <c r="P29" s="557"/>
      <c r="Q29" s="517">
        <v>1700</v>
      </c>
      <c r="R29" s="518"/>
      <c r="S29" s="518"/>
      <c r="T29" s="518"/>
      <c r="U29" s="518"/>
      <c r="V29" s="557"/>
      <c r="W29" s="617"/>
      <c r="X29" s="618"/>
      <c r="Y29" s="619"/>
      <c r="Z29" s="516" t="s">
        <v>184</v>
      </c>
      <c r="AA29" s="496"/>
      <c r="AB29" s="496"/>
      <c r="AC29" s="496"/>
      <c r="AD29" s="496"/>
      <c r="AE29" s="496"/>
      <c r="AF29" s="496"/>
      <c r="AG29" s="497"/>
      <c r="AH29" s="517">
        <v>90</v>
      </c>
      <c r="AI29" s="518"/>
      <c r="AJ29" s="518"/>
      <c r="AK29" s="518"/>
      <c r="AL29" s="557"/>
      <c r="AM29" s="517">
        <v>273028</v>
      </c>
      <c r="AN29" s="518"/>
      <c r="AO29" s="518"/>
      <c r="AP29" s="518"/>
      <c r="AQ29" s="518"/>
      <c r="AR29" s="557"/>
      <c r="AS29" s="517">
        <v>3034</v>
      </c>
      <c r="AT29" s="518"/>
      <c r="AU29" s="518"/>
      <c r="AV29" s="518"/>
      <c r="AW29" s="518"/>
      <c r="AX29" s="519"/>
      <c r="AY29" s="645"/>
      <c r="AZ29" s="646"/>
      <c r="BA29" s="646"/>
      <c r="BB29" s="647"/>
      <c r="BC29" s="500" t="s">
        <v>185</v>
      </c>
      <c r="BD29" s="501"/>
      <c r="BE29" s="501"/>
      <c r="BF29" s="501"/>
      <c r="BG29" s="501"/>
      <c r="BH29" s="501"/>
      <c r="BI29" s="501"/>
      <c r="BJ29" s="501"/>
      <c r="BK29" s="501"/>
      <c r="BL29" s="501"/>
      <c r="BM29" s="502"/>
      <c r="BN29" s="466">
        <v>66218</v>
      </c>
      <c r="BO29" s="467"/>
      <c r="BP29" s="467"/>
      <c r="BQ29" s="467"/>
      <c r="BR29" s="467"/>
      <c r="BS29" s="467"/>
      <c r="BT29" s="467"/>
      <c r="BU29" s="468"/>
      <c r="BV29" s="466">
        <v>50013</v>
      </c>
      <c r="BW29" s="467"/>
      <c r="BX29" s="467"/>
      <c r="BY29" s="467"/>
      <c r="BZ29" s="467"/>
      <c r="CA29" s="467"/>
      <c r="CB29" s="467"/>
      <c r="CC29" s="468"/>
      <c r="CD29" s="201"/>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4"/>
      <c r="DK29" s="184"/>
      <c r="DL29" s="184"/>
      <c r="DM29" s="184"/>
      <c r="DN29" s="184"/>
      <c r="DO29" s="184"/>
    </row>
    <row r="30" spans="1:119" ht="18.75" customHeight="1" thickBot="1">
      <c r="A30" s="185"/>
      <c r="B30" s="606"/>
      <c r="C30" s="607"/>
      <c r="D30" s="608"/>
      <c r="E30" s="520"/>
      <c r="F30" s="521"/>
      <c r="G30" s="521"/>
      <c r="H30" s="521"/>
      <c r="I30" s="521"/>
      <c r="J30" s="521"/>
      <c r="K30" s="522"/>
      <c r="L30" s="620"/>
      <c r="M30" s="621"/>
      <c r="N30" s="621"/>
      <c r="O30" s="621"/>
      <c r="P30" s="622"/>
      <c r="Q30" s="620"/>
      <c r="R30" s="621"/>
      <c r="S30" s="621"/>
      <c r="T30" s="621"/>
      <c r="U30" s="621"/>
      <c r="V30" s="622"/>
      <c r="W30" s="623" t="s">
        <v>186</v>
      </c>
      <c r="X30" s="624"/>
      <c r="Y30" s="624"/>
      <c r="Z30" s="624"/>
      <c r="AA30" s="624"/>
      <c r="AB30" s="624"/>
      <c r="AC30" s="624"/>
      <c r="AD30" s="624"/>
      <c r="AE30" s="624"/>
      <c r="AF30" s="624"/>
      <c r="AG30" s="625"/>
      <c r="AH30" s="582">
        <v>95.2</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49</v>
      </c>
      <c r="BD30" s="637"/>
      <c r="BE30" s="637"/>
      <c r="BF30" s="637"/>
      <c r="BG30" s="637"/>
      <c r="BH30" s="637"/>
      <c r="BI30" s="637"/>
      <c r="BJ30" s="637"/>
      <c r="BK30" s="637"/>
      <c r="BL30" s="637"/>
      <c r="BM30" s="638"/>
      <c r="BN30" s="639">
        <v>888522</v>
      </c>
      <c r="BO30" s="640"/>
      <c r="BP30" s="640"/>
      <c r="BQ30" s="640"/>
      <c r="BR30" s="640"/>
      <c r="BS30" s="640"/>
      <c r="BT30" s="640"/>
      <c r="BU30" s="641"/>
      <c r="BV30" s="639">
        <v>770695</v>
      </c>
      <c r="BW30" s="640"/>
      <c r="BX30" s="640"/>
      <c r="BY30" s="640"/>
      <c r="BZ30" s="640"/>
      <c r="CA30" s="640"/>
      <c r="CB30" s="640"/>
      <c r="CC30" s="641"/>
      <c r="CD30" s="202"/>
      <c r="CE30" s="203"/>
      <c r="CF30" s="203"/>
      <c r="CG30" s="203"/>
      <c r="CH30" s="203"/>
      <c r="CI30" s="203"/>
      <c r="CJ30" s="203"/>
      <c r="CK30" s="203"/>
      <c r="CL30" s="203"/>
      <c r="CM30" s="203"/>
      <c r="CN30" s="203"/>
      <c r="CO30" s="203"/>
      <c r="CP30" s="203"/>
      <c r="CQ30" s="203"/>
      <c r="CR30" s="203"/>
      <c r="CS30" s="204"/>
      <c r="CT30" s="205"/>
      <c r="CU30" s="206"/>
      <c r="CV30" s="206"/>
      <c r="CW30" s="206"/>
      <c r="CX30" s="206"/>
      <c r="CY30" s="206"/>
      <c r="CZ30" s="206"/>
      <c r="DA30" s="207"/>
      <c r="DB30" s="205"/>
      <c r="DC30" s="206"/>
      <c r="DD30" s="206"/>
      <c r="DE30" s="206"/>
      <c r="DF30" s="206"/>
      <c r="DG30" s="206"/>
      <c r="DH30" s="206"/>
      <c r="DI30" s="207"/>
      <c r="DJ30" s="184"/>
      <c r="DK30" s="184"/>
      <c r="DL30" s="184"/>
      <c r="DM30" s="184"/>
      <c r="DN30" s="184"/>
      <c r="DO30" s="184"/>
    </row>
    <row r="31" spans="1:119" ht="13.5" customHeight="1">
      <c r="A31" s="185"/>
      <c r="B31" s="208"/>
      <c r="C31" s="209"/>
      <c r="D31" s="209"/>
      <c r="E31" s="209"/>
      <c r="F31" s="209"/>
      <c r="G31" s="209"/>
      <c r="H31" s="209"/>
      <c r="I31" s="209"/>
      <c r="J31" s="209"/>
      <c r="K31" s="209"/>
      <c r="L31" s="209"/>
      <c r="M31" s="209"/>
      <c r="N31" s="209"/>
      <c r="O31" s="209"/>
      <c r="P31" s="209"/>
      <c r="Q31" s="209"/>
      <c r="R31" s="209"/>
      <c r="S31" s="209"/>
      <c r="T31" s="209"/>
      <c r="U31" s="209"/>
      <c r="V31" s="209"/>
      <c r="W31" s="209"/>
      <c r="X31" s="209"/>
      <c r="Y31" s="209"/>
      <c r="Z31" s="209"/>
      <c r="AA31" s="209"/>
      <c r="AB31" s="209"/>
      <c r="AC31" s="209"/>
      <c r="AD31" s="209"/>
      <c r="AE31" s="209"/>
      <c r="AF31" s="209"/>
      <c r="AG31" s="209"/>
      <c r="AH31" s="209"/>
      <c r="AI31" s="209"/>
      <c r="AJ31" s="209"/>
      <c r="AK31" s="209"/>
      <c r="AL31" s="209"/>
      <c r="AM31" s="209"/>
      <c r="AN31" s="209"/>
      <c r="AO31" s="209"/>
      <c r="AP31" s="209"/>
      <c r="AQ31" s="209"/>
      <c r="AR31" s="209"/>
      <c r="AS31" s="209"/>
      <c r="AT31" s="209"/>
      <c r="AU31" s="209"/>
      <c r="AV31" s="209"/>
      <c r="AW31" s="209"/>
      <c r="AX31" s="209"/>
      <c r="AY31" s="209"/>
      <c r="AZ31" s="209"/>
      <c r="BA31" s="209"/>
      <c r="BB31" s="209"/>
      <c r="BC31" s="209"/>
      <c r="BD31" s="209"/>
      <c r="BE31" s="209"/>
      <c r="BF31" s="209"/>
      <c r="BG31" s="209"/>
      <c r="BH31" s="209"/>
      <c r="BI31" s="209"/>
      <c r="BJ31" s="209"/>
      <c r="BK31" s="209"/>
      <c r="BL31" s="209"/>
      <c r="BM31" s="209"/>
      <c r="BN31" s="209"/>
      <c r="BO31" s="209"/>
      <c r="BP31" s="209"/>
      <c r="BQ31" s="209"/>
      <c r="BR31" s="209"/>
      <c r="BS31" s="209"/>
      <c r="BT31" s="209"/>
      <c r="BU31" s="209"/>
      <c r="BV31" s="209"/>
      <c r="BW31" s="209"/>
      <c r="BX31" s="209"/>
      <c r="BY31" s="209"/>
      <c r="BZ31" s="209"/>
      <c r="CA31" s="209"/>
      <c r="CB31" s="209"/>
      <c r="CC31" s="209"/>
      <c r="CD31" s="209"/>
      <c r="CE31" s="209"/>
      <c r="CF31" s="209"/>
      <c r="CG31" s="209"/>
      <c r="CH31" s="209"/>
      <c r="CI31" s="209"/>
      <c r="CJ31" s="209"/>
      <c r="CK31" s="209"/>
      <c r="CL31" s="209"/>
      <c r="CM31" s="209"/>
      <c r="CN31" s="209"/>
      <c r="CO31" s="209"/>
      <c r="CP31" s="209"/>
      <c r="CQ31" s="209"/>
      <c r="CR31" s="209"/>
      <c r="CS31" s="209"/>
      <c r="CT31" s="209"/>
      <c r="CU31" s="209"/>
      <c r="CV31" s="209"/>
      <c r="CW31" s="209"/>
      <c r="CX31" s="209"/>
      <c r="CY31" s="209"/>
      <c r="CZ31" s="209"/>
      <c r="DA31" s="209"/>
      <c r="DB31" s="209"/>
      <c r="DC31" s="209"/>
      <c r="DD31" s="209"/>
      <c r="DE31" s="209"/>
      <c r="DF31" s="209"/>
      <c r="DG31" s="209"/>
      <c r="DH31" s="209"/>
      <c r="DI31" s="210"/>
      <c r="DJ31" s="184"/>
      <c r="DK31" s="184"/>
      <c r="DL31" s="184"/>
      <c r="DM31" s="184"/>
      <c r="DN31" s="184"/>
      <c r="DO31" s="184"/>
    </row>
    <row r="32" spans="1:119" ht="13.5" customHeight="1">
      <c r="A32" s="185"/>
      <c r="B32" s="211"/>
      <c r="C32" s="212" t="s">
        <v>187</v>
      </c>
      <c r="D32" s="212"/>
      <c r="E32" s="212"/>
      <c r="F32" s="209"/>
      <c r="G32" s="209"/>
      <c r="H32" s="209"/>
      <c r="I32" s="209"/>
      <c r="J32" s="209"/>
      <c r="K32" s="209"/>
      <c r="L32" s="209"/>
      <c r="M32" s="209"/>
      <c r="N32" s="209"/>
      <c r="O32" s="209"/>
      <c r="P32" s="209"/>
      <c r="Q32" s="209"/>
      <c r="R32" s="209"/>
      <c r="S32" s="209"/>
      <c r="T32" s="209"/>
      <c r="U32" s="209" t="s">
        <v>188</v>
      </c>
      <c r="V32" s="209"/>
      <c r="W32" s="209"/>
      <c r="X32" s="209"/>
      <c r="Y32" s="209"/>
      <c r="Z32" s="209"/>
      <c r="AA32" s="209"/>
      <c r="AB32" s="209"/>
      <c r="AC32" s="209"/>
      <c r="AD32" s="209"/>
      <c r="AE32" s="209"/>
      <c r="AF32" s="209"/>
      <c r="AG32" s="209"/>
      <c r="AH32" s="209"/>
      <c r="AI32" s="209"/>
      <c r="AJ32" s="209"/>
      <c r="AK32" s="209"/>
      <c r="AL32" s="209"/>
      <c r="AM32" s="213" t="s">
        <v>189</v>
      </c>
      <c r="AN32" s="209"/>
      <c r="AO32" s="209"/>
      <c r="AP32" s="209"/>
      <c r="AQ32" s="209"/>
      <c r="AR32" s="209"/>
      <c r="AS32" s="213"/>
      <c r="AT32" s="213"/>
      <c r="AU32" s="213"/>
      <c r="AV32" s="213"/>
      <c r="AW32" s="213"/>
      <c r="AX32" s="213"/>
      <c r="AY32" s="213"/>
      <c r="AZ32" s="213"/>
      <c r="BA32" s="213"/>
      <c r="BB32" s="209"/>
      <c r="BC32" s="213"/>
      <c r="BD32" s="209"/>
      <c r="BE32" s="213" t="s">
        <v>190</v>
      </c>
      <c r="BF32" s="209"/>
      <c r="BG32" s="209"/>
      <c r="BH32" s="209"/>
      <c r="BI32" s="209"/>
      <c r="BJ32" s="213"/>
      <c r="BK32" s="213"/>
      <c r="BL32" s="213"/>
      <c r="BM32" s="213"/>
      <c r="BN32" s="213"/>
      <c r="BO32" s="213"/>
      <c r="BP32" s="213"/>
      <c r="BQ32" s="213"/>
      <c r="BR32" s="209"/>
      <c r="BS32" s="209"/>
      <c r="BT32" s="209"/>
      <c r="BU32" s="209"/>
      <c r="BV32" s="209"/>
      <c r="BW32" s="209" t="s">
        <v>191</v>
      </c>
      <c r="BX32" s="209"/>
      <c r="BY32" s="209"/>
      <c r="BZ32" s="209"/>
      <c r="CA32" s="209"/>
      <c r="CB32" s="213"/>
      <c r="CC32" s="213"/>
      <c r="CD32" s="213"/>
      <c r="CE32" s="213"/>
      <c r="CF32" s="213"/>
      <c r="CG32" s="213"/>
      <c r="CH32" s="213"/>
      <c r="CI32" s="213"/>
      <c r="CJ32" s="213"/>
      <c r="CK32" s="213"/>
      <c r="CL32" s="213"/>
      <c r="CM32" s="213"/>
      <c r="CN32" s="213"/>
      <c r="CO32" s="213" t="s">
        <v>192</v>
      </c>
      <c r="CP32" s="213"/>
      <c r="CQ32" s="213"/>
      <c r="CR32" s="213"/>
      <c r="CS32" s="213"/>
      <c r="CT32" s="213"/>
      <c r="CU32" s="213"/>
      <c r="CV32" s="213"/>
      <c r="CW32" s="213"/>
      <c r="CX32" s="213"/>
      <c r="CY32" s="213"/>
      <c r="CZ32" s="213"/>
      <c r="DA32" s="213"/>
      <c r="DB32" s="213"/>
      <c r="DC32" s="213"/>
      <c r="DD32" s="213"/>
      <c r="DE32" s="213"/>
      <c r="DF32" s="213"/>
      <c r="DG32" s="213"/>
      <c r="DH32" s="213"/>
      <c r="DI32" s="210"/>
      <c r="DJ32" s="184"/>
      <c r="DK32" s="184"/>
      <c r="DL32" s="184"/>
      <c r="DM32" s="184"/>
      <c r="DN32" s="184"/>
      <c r="DO32" s="184"/>
    </row>
    <row r="33" spans="1:119" ht="13.5" customHeight="1">
      <c r="A33" s="185"/>
      <c r="B33" s="211"/>
      <c r="C33" s="490" t="s">
        <v>193</v>
      </c>
      <c r="D33" s="490"/>
      <c r="E33" s="455" t="s">
        <v>194</v>
      </c>
      <c r="F33" s="455"/>
      <c r="G33" s="455"/>
      <c r="H33" s="455"/>
      <c r="I33" s="455"/>
      <c r="J33" s="455"/>
      <c r="K33" s="455"/>
      <c r="L33" s="455"/>
      <c r="M33" s="455"/>
      <c r="N33" s="455"/>
      <c r="O33" s="455"/>
      <c r="P33" s="455"/>
      <c r="Q33" s="455"/>
      <c r="R33" s="455"/>
      <c r="S33" s="455"/>
      <c r="T33" s="214"/>
      <c r="U33" s="490" t="s">
        <v>193</v>
      </c>
      <c r="V33" s="490"/>
      <c r="W33" s="455" t="s">
        <v>195</v>
      </c>
      <c r="X33" s="455"/>
      <c r="Y33" s="455"/>
      <c r="Z33" s="455"/>
      <c r="AA33" s="455"/>
      <c r="AB33" s="455"/>
      <c r="AC33" s="455"/>
      <c r="AD33" s="455"/>
      <c r="AE33" s="455"/>
      <c r="AF33" s="455"/>
      <c r="AG33" s="455"/>
      <c r="AH33" s="455"/>
      <c r="AI33" s="455"/>
      <c r="AJ33" s="455"/>
      <c r="AK33" s="455"/>
      <c r="AL33" s="214"/>
      <c r="AM33" s="490" t="s">
        <v>193</v>
      </c>
      <c r="AN33" s="490"/>
      <c r="AO33" s="455" t="s">
        <v>194</v>
      </c>
      <c r="AP33" s="455"/>
      <c r="AQ33" s="455"/>
      <c r="AR33" s="455"/>
      <c r="AS33" s="455"/>
      <c r="AT33" s="455"/>
      <c r="AU33" s="455"/>
      <c r="AV33" s="455"/>
      <c r="AW33" s="455"/>
      <c r="AX33" s="455"/>
      <c r="AY33" s="455"/>
      <c r="AZ33" s="455"/>
      <c r="BA33" s="455"/>
      <c r="BB33" s="455"/>
      <c r="BC33" s="455"/>
      <c r="BD33" s="215"/>
      <c r="BE33" s="455" t="s">
        <v>196</v>
      </c>
      <c r="BF33" s="455"/>
      <c r="BG33" s="455" t="s">
        <v>197</v>
      </c>
      <c r="BH33" s="455"/>
      <c r="BI33" s="455"/>
      <c r="BJ33" s="455"/>
      <c r="BK33" s="455"/>
      <c r="BL33" s="455"/>
      <c r="BM33" s="455"/>
      <c r="BN33" s="455"/>
      <c r="BO33" s="455"/>
      <c r="BP33" s="455"/>
      <c r="BQ33" s="455"/>
      <c r="BR33" s="455"/>
      <c r="BS33" s="455"/>
      <c r="BT33" s="455"/>
      <c r="BU33" s="455"/>
      <c r="BV33" s="215"/>
      <c r="BW33" s="490" t="s">
        <v>196</v>
      </c>
      <c r="BX33" s="490"/>
      <c r="BY33" s="455" t="s">
        <v>198</v>
      </c>
      <c r="BZ33" s="455"/>
      <c r="CA33" s="455"/>
      <c r="CB33" s="455"/>
      <c r="CC33" s="455"/>
      <c r="CD33" s="455"/>
      <c r="CE33" s="455"/>
      <c r="CF33" s="455"/>
      <c r="CG33" s="455"/>
      <c r="CH33" s="455"/>
      <c r="CI33" s="455"/>
      <c r="CJ33" s="455"/>
      <c r="CK33" s="455"/>
      <c r="CL33" s="455"/>
      <c r="CM33" s="455"/>
      <c r="CN33" s="214"/>
      <c r="CO33" s="490" t="s">
        <v>193</v>
      </c>
      <c r="CP33" s="490"/>
      <c r="CQ33" s="455" t="s">
        <v>199</v>
      </c>
      <c r="CR33" s="455"/>
      <c r="CS33" s="455"/>
      <c r="CT33" s="455"/>
      <c r="CU33" s="455"/>
      <c r="CV33" s="455"/>
      <c r="CW33" s="455"/>
      <c r="CX33" s="455"/>
      <c r="CY33" s="455"/>
      <c r="CZ33" s="455"/>
      <c r="DA33" s="455"/>
      <c r="DB33" s="455"/>
      <c r="DC33" s="455"/>
      <c r="DD33" s="455"/>
      <c r="DE33" s="455"/>
      <c r="DF33" s="214"/>
      <c r="DG33" s="651" t="s">
        <v>200</v>
      </c>
      <c r="DH33" s="651"/>
      <c r="DI33" s="216"/>
      <c r="DJ33" s="184"/>
      <c r="DK33" s="184"/>
      <c r="DL33" s="184"/>
      <c r="DM33" s="184"/>
      <c r="DN33" s="184"/>
      <c r="DO33" s="184"/>
    </row>
    <row r="34" spans="1:119" ht="32.25" customHeight="1">
      <c r="A34" s="185"/>
      <c r="B34" s="211"/>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2"/>
      <c r="U34" s="652">
        <f>IF(W34="","",MAX(C34:D43)+1)</f>
        <v>2</v>
      </c>
      <c r="V34" s="652"/>
      <c r="W34" s="653" t="str">
        <f>IF('各会計、関係団体の財政状況及び健全化判断比率'!B28="","",'各会計、関係団体の財政状況及び健全化判断比率'!B28)</f>
        <v>国民健康保険事業特別会計</v>
      </c>
      <c r="X34" s="653"/>
      <c r="Y34" s="653"/>
      <c r="Z34" s="653"/>
      <c r="AA34" s="653"/>
      <c r="AB34" s="653"/>
      <c r="AC34" s="653"/>
      <c r="AD34" s="653"/>
      <c r="AE34" s="653"/>
      <c r="AF34" s="653"/>
      <c r="AG34" s="653"/>
      <c r="AH34" s="653"/>
      <c r="AI34" s="653"/>
      <c r="AJ34" s="653"/>
      <c r="AK34" s="653"/>
      <c r="AL34" s="212"/>
      <c r="AM34" s="652" t="str">
        <f>IF(AO34="","",MAX(C34:D43,U34:V43)+1)</f>
        <v/>
      </c>
      <c r="AN34" s="652"/>
      <c r="AO34" s="653"/>
      <c r="AP34" s="653"/>
      <c r="AQ34" s="653"/>
      <c r="AR34" s="653"/>
      <c r="AS34" s="653"/>
      <c r="AT34" s="653"/>
      <c r="AU34" s="653"/>
      <c r="AV34" s="653"/>
      <c r="AW34" s="653"/>
      <c r="AX34" s="653"/>
      <c r="AY34" s="653"/>
      <c r="AZ34" s="653"/>
      <c r="BA34" s="653"/>
      <c r="BB34" s="653"/>
      <c r="BC34" s="653"/>
      <c r="BD34" s="212"/>
      <c r="BE34" s="652">
        <f>IF(BG34="","",MAX(C34:D43,U34:V43,AM34:AN43)+1)</f>
        <v>4</v>
      </c>
      <c r="BF34" s="652"/>
      <c r="BG34" s="653" t="str">
        <f>IF('各会計、関係団体の財政状況及び健全化判断比率'!B30="","",'各会計、関係団体の財政状況及び健全化判断比率'!B30)</f>
        <v>簡易水道事業特別会計</v>
      </c>
      <c r="BH34" s="653"/>
      <c r="BI34" s="653"/>
      <c r="BJ34" s="653"/>
      <c r="BK34" s="653"/>
      <c r="BL34" s="653"/>
      <c r="BM34" s="653"/>
      <c r="BN34" s="653"/>
      <c r="BO34" s="653"/>
      <c r="BP34" s="653"/>
      <c r="BQ34" s="653"/>
      <c r="BR34" s="653"/>
      <c r="BS34" s="653"/>
      <c r="BT34" s="653"/>
      <c r="BU34" s="653"/>
      <c r="BV34" s="212"/>
      <c r="BW34" s="652">
        <f>IF(BY34="","",MAX(C34:D43,U34:V43,AM34:AN43,BE34:BF43)+1)</f>
        <v>7</v>
      </c>
      <c r="BX34" s="652"/>
      <c r="BY34" s="653" t="str">
        <f>IF('各会計、関係団体の財政状況及び健全化判断比率'!B68="","",'各会計、関係団体の財政状況及び健全化判断比率'!B68)</f>
        <v>後志広域連合</v>
      </c>
      <c r="BZ34" s="653"/>
      <c r="CA34" s="653"/>
      <c r="CB34" s="653"/>
      <c r="CC34" s="653"/>
      <c r="CD34" s="653"/>
      <c r="CE34" s="653"/>
      <c r="CF34" s="653"/>
      <c r="CG34" s="653"/>
      <c r="CH34" s="653"/>
      <c r="CI34" s="653"/>
      <c r="CJ34" s="653"/>
      <c r="CK34" s="653"/>
      <c r="CL34" s="653"/>
      <c r="CM34" s="653"/>
      <c r="CN34" s="212"/>
      <c r="CO34" s="652">
        <f>IF(CQ34="","",MAX(C34:D43,U34:V43,AM34:AN43,BE34:BF43,BW34:BX43)+1)</f>
        <v>11</v>
      </c>
      <c r="CP34" s="652"/>
      <c r="CQ34" s="653" t="str">
        <f>IF('各会計、関係団体の財政状況及び健全化判断比率'!BS7="","",'各会計、関係団体の財政状況及び健全化判断比率'!BS7)</f>
        <v>キラットニセコ</v>
      </c>
      <c r="CR34" s="653"/>
      <c r="CS34" s="653"/>
      <c r="CT34" s="653"/>
      <c r="CU34" s="653"/>
      <c r="CV34" s="653"/>
      <c r="CW34" s="653"/>
      <c r="CX34" s="653"/>
      <c r="CY34" s="653"/>
      <c r="CZ34" s="653"/>
      <c r="DA34" s="653"/>
      <c r="DB34" s="653"/>
      <c r="DC34" s="653"/>
      <c r="DD34" s="653"/>
      <c r="DE34" s="653"/>
      <c r="DF34" s="209"/>
      <c r="DG34" s="654" t="str">
        <f>IF('各会計、関係団体の財政状況及び健全化判断比率'!BR7="","",'各会計、関係団体の財政状況及び健全化判断比率'!BR7)</f>
        <v/>
      </c>
      <c r="DH34" s="654"/>
      <c r="DI34" s="216"/>
      <c r="DJ34" s="184"/>
      <c r="DK34" s="184"/>
      <c r="DL34" s="184"/>
      <c r="DM34" s="184"/>
      <c r="DN34" s="184"/>
      <c r="DO34" s="184"/>
    </row>
    <row r="35" spans="1:119" ht="32.25" customHeight="1">
      <c r="A35" s="185"/>
      <c r="B35" s="211"/>
      <c r="C35" s="652" t="str">
        <f>IF(E35="","",C34+1)</f>
        <v/>
      </c>
      <c r="D35" s="652"/>
      <c r="E35" s="653" t="str">
        <f>IF('各会計、関係団体の財政状況及び健全化判断比率'!B8="","",'各会計、関係団体の財政状況及び健全化判断比率'!B8)</f>
        <v/>
      </c>
      <c r="F35" s="653"/>
      <c r="G35" s="653"/>
      <c r="H35" s="653"/>
      <c r="I35" s="653"/>
      <c r="J35" s="653"/>
      <c r="K35" s="653"/>
      <c r="L35" s="653"/>
      <c r="M35" s="653"/>
      <c r="N35" s="653"/>
      <c r="O35" s="653"/>
      <c r="P35" s="653"/>
      <c r="Q35" s="653"/>
      <c r="R35" s="653"/>
      <c r="S35" s="653"/>
      <c r="T35" s="212"/>
      <c r="U35" s="652">
        <f>IF(W35="","",U34+1)</f>
        <v>3</v>
      </c>
      <c r="V35" s="652"/>
      <c r="W35" s="653" t="str">
        <f>IF('各会計、関係団体の財政状況及び健全化判断比率'!B29="","",'各会計、関係団体の財政状況及び健全化判断比率'!B29)</f>
        <v>後期高齢者医療特別会計</v>
      </c>
      <c r="X35" s="653"/>
      <c r="Y35" s="653"/>
      <c r="Z35" s="653"/>
      <c r="AA35" s="653"/>
      <c r="AB35" s="653"/>
      <c r="AC35" s="653"/>
      <c r="AD35" s="653"/>
      <c r="AE35" s="653"/>
      <c r="AF35" s="653"/>
      <c r="AG35" s="653"/>
      <c r="AH35" s="653"/>
      <c r="AI35" s="653"/>
      <c r="AJ35" s="653"/>
      <c r="AK35" s="653"/>
      <c r="AL35" s="212"/>
      <c r="AM35" s="652" t="str">
        <f t="shared" ref="AM35:AM43" si="0">IF(AO35="","",AM34+1)</f>
        <v/>
      </c>
      <c r="AN35" s="652"/>
      <c r="AO35" s="653"/>
      <c r="AP35" s="653"/>
      <c r="AQ35" s="653"/>
      <c r="AR35" s="653"/>
      <c r="AS35" s="653"/>
      <c r="AT35" s="653"/>
      <c r="AU35" s="653"/>
      <c r="AV35" s="653"/>
      <c r="AW35" s="653"/>
      <c r="AX35" s="653"/>
      <c r="AY35" s="653"/>
      <c r="AZ35" s="653"/>
      <c r="BA35" s="653"/>
      <c r="BB35" s="653"/>
      <c r="BC35" s="653"/>
      <c r="BD35" s="212"/>
      <c r="BE35" s="652">
        <f t="shared" ref="BE35:BE43" si="1">IF(BG35="","",BE34+1)</f>
        <v>5</v>
      </c>
      <c r="BF35" s="652"/>
      <c r="BG35" s="653" t="str">
        <f>IF('各会計、関係団体の財政状況及び健全化判断比率'!B31="","",'各会計、関係団体の財政状況及び健全化判断比率'!B31)</f>
        <v>公共下水道事業特別会計</v>
      </c>
      <c r="BH35" s="653"/>
      <c r="BI35" s="653"/>
      <c r="BJ35" s="653"/>
      <c r="BK35" s="653"/>
      <c r="BL35" s="653"/>
      <c r="BM35" s="653"/>
      <c r="BN35" s="653"/>
      <c r="BO35" s="653"/>
      <c r="BP35" s="653"/>
      <c r="BQ35" s="653"/>
      <c r="BR35" s="653"/>
      <c r="BS35" s="653"/>
      <c r="BT35" s="653"/>
      <c r="BU35" s="653"/>
      <c r="BV35" s="212"/>
      <c r="BW35" s="652">
        <f t="shared" ref="BW35:BW43" si="2">IF(BY35="","",BW34+1)</f>
        <v>8</v>
      </c>
      <c r="BX35" s="652"/>
      <c r="BY35" s="653" t="str">
        <f>IF('各会計、関係団体の財政状況及び健全化判断比率'!B69="","",'各会計、関係団体の財政状況及び健全化判断比率'!B69)</f>
        <v>羊蹄山麓衛生組合</v>
      </c>
      <c r="BZ35" s="653"/>
      <c r="CA35" s="653"/>
      <c r="CB35" s="653"/>
      <c r="CC35" s="653"/>
      <c r="CD35" s="653"/>
      <c r="CE35" s="653"/>
      <c r="CF35" s="653"/>
      <c r="CG35" s="653"/>
      <c r="CH35" s="653"/>
      <c r="CI35" s="653"/>
      <c r="CJ35" s="653"/>
      <c r="CK35" s="653"/>
      <c r="CL35" s="653"/>
      <c r="CM35" s="653"/>
      <c r="CN35" s="212"/>
      <c r="CO35" s="652">
        <f t="shared" ref="CO35:CO43" si="3">IF(CQ35="","",CO34+1)</f>
        <v>12</v>
      </c>
      <c r="CP35" s="652"/>
      <c r="CQ35" s="653" t="str">
        <f>IF('各会計、関係団体の財政状況及び健全化判断比率'!BS8="","",'各会計、関係団体の財政状況及び健全化判断比率'!BS8)</f>
        <v>ニセコ町土地開発公社</v>
      </c>
      <c r="CR35" s="653"/>
      <c r="CS35" s="653"/>
      <c r="CT35" s="653"/>
      <c r="CU35" s="653"/>
      <c r="CV35" s="653"/>
      <c r="CW35" s="653"/>
      <c r="CX35" s="653"/>
      <c r="CY35" s="653"/>
      <c r="CZ35" s="653"/>
      <c r="DA35" s="653"/>
      <c r="DB35" s="653"/>
      <c r="DC35" s="653"/>
      <c r="DD35" s="653"/>
      <c r="DE35" s="653"/>
      <c r="DF35" s="209"/>
      <c r="DG35" s="654" t="str">
        <f>IF('各会計、関係団体の財政状況及び健全化判断比率'!BR8="","",'各会計、関係団体の財政状況及び健全化判断比率'!BR8)</f>
        <v>○</v>
      </c>
      <c r="DH35" s="654"/>
      <c r="DI35" s="216"/>
      <c r="DJ35" s="184"/>
      <c r="DK35" s="184"/>
      <c r="DL35" s="184"/>
      <c r="DM35" s="184"/>
      <c r="DN35" s="184"/>
      <c r="DO35" s="184"/>
    </row>
    <row r="36" spans="1:119" ht="32.25" customHeight="1">
      <c r="A36" s="185"/>
      <c r="B36" s="211"/>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2"/>
      <c r="U36" s="652" t="str">
        <f t="shared" ref="U36:U43" si="4">IF(W36="","",U35+1)</f>
        <v/>
      </c>
      <c r="V36" s="652"/>
      <c r="W36" s="653"/>
      <c r="X36" s="653"/>
      <c r="Y36" s="653"/>
      <c r="Z36" s="653"/>
      <c r="AA36" s="653"/>
      <c r="AB36" s="653"/>
      <c r="AC36" s="653"/>
      <c r="AD36" s="653"/>
      <c r="AE36" s="653"/>
      <c r="AF36" s="653"/>
      <c r="AG36" s="653"/>
      <c r="AH36" s="653"/>
      <c r="AI36" s="653"/>
      <c r="AJ36" s="653"/>
      <c r="AK36" s="653"/>
      <c r="AL36" s="212"/>
      <c r="AM36" s="652" t="str">
        <f t="shared" si="0"/>
        <v/>
      </c>
      <c r="AN36" s="652"/>
      <c r="AO36" s="653"/>
      <c r="AP36" s="653"/>
      <c r="AQ36" s="653"/>
      <c r="AR36" s="653"/>
      <c r="AS36" s="653"/>
      <c r="AT36" s="653"/>
      <c r="AU36" s="653"/>
      <c r="AV36" s="653"/>
      <c r="AW36" s="653"/>
      <c r="AX36" s="653"/>
      <c r="AY36" s="653"/>
      <c r="AZ36" s="653"/>
      <c r="BA36" s="653"/>
      <c r="BB36" s="653"/>
      <c r="BC36" s="653"/>
      <c r="BD36" s="212"/>
      <c r="BE36" s="652">
        <f t="shared" si="1"/>
        <v>6</v>
      </c>
      <c r="BF36" s="652"/>
      <c r="BG36" s="653" t="str">
        <f>IF('各会計、関係団体の財政状況及び健全化判断比率'!B32="","",'各会計、関係団体の財政状況及び健全化判断比率'!B32)</f>
        <v>農業集落排水事業特別会計</v>
      </c>
      <c r="BH36" s="653"/>
      <c r="BI36" s="653"/>
      <c r="BJ36" s="653"/>
      <c r="BK36" s="653"/>
      <c r="BL36" s="653"/>
      <c r="BM36" s="653"/>
      <c r="BN36" s="653"/>
      <c r="BO36" s="653"/>
      <c r="BP36" s="653"/>
      <c r="BQ36" s="653"/>
      <c r="BR36" s="653"/>
      <c r="BS36" s="653"/>
      <c r="BT36" s="653"/>
      <c r="BU36" s="653"/>
      <c r="BV36" s="212"/>
      <c r="BW36" s="652">
        <f t="shared" si="2"/>
        <v>9</v>
      </c>
      <c r="BX36" s="652"/>
      <c r="BY36" s="653" t="str">
        <f>IF('各会計、関係団体の財政状況及び健全化判断比率'!B70="","",'各会計、関係団体の財政状況及び健全化判断比率'!B70)</f>
        <v>羊蹄山ろく消防組合</v>
      </c>
      <c r="BZ36" s="653"/>
      <c r="CA36" s="653"/>
      <c r="CB36" s="653"/>
      <c r="CC36" s="653"/>
      <c r="CD36" s="653"/>
      <c r="CE36" s="653"/>
      <c r="CF36" s="653"/>
      <c r="CG36" s="653"/>
      <c r="CH36" s="653"/>
      <c r="CI36" s="653"/>
      <c r="CJ36" s="653"/>
      <c r="CK36" s="653"/>
      <c r="CL36" s="653"/>
      <c r="CM36" s="653"/>
      <c r="CN36" s="212"/>
      <c r="CO36" s="652">
        <f t="shared" si="3"/>
        <v>13</v>
      </c>
      <c r="CP36" s="652"/>
      <c r="CQ36" s="653" t="str">
        <f>IF('各会計、関係団体の財政状況及び健全化判断比率'!BS9="","",'各会計、関係団体の財政状況及び健全化判断比率'!BS9)</f>
        <v>ニセコリゾート観光協会</v>
      </c>
      <c r="CR36" s="653"/>
      <c r="CS36" s="653"/>
      <c r="CT36" s="653"/>
      <c r="CU36" s="653"/>
      <c r="CV36" s="653"/>
      <c r="CW36" s="653"/>
      <c r="CX36" s="653"/>
      <c r="CY36" s="653"/>
      <c r="CZ36" s="653"/>
      <c r="DA36" s="653"/>
      <c r="DB36" s="653"/>
      <c r="DC36" s="653"/>
      <c r="DD36" s="653"/>
      <c r="DE36" s="653"/>
      <c r="DF36" s="209"/>
      <c r="DG36" s="654" t="str">
        <f>IF('各会計、関係団体の財政状況及び健全化判断比率'!BR9="","",'各会計、関係団体の財政状況及び健全化判断比率'!BR9)</f>
        <v/>
      </c>
      <c r="DH36" s="654"/>
      <c r="DI36" s="216"/>
      <c r="DJ36" s="184"/>
      <c r="DK36" s="184"/>
      <c r="DL36" s="184"/>
      <c r="DM36" s="184"/>
      <c r="DN36" s="184"/>
      <c r="DO36" s="184"/>
    </row>
    <row r="37" spans="1:119" ht="32.25" customHeight="1">
      <c r="A37" s="185"/>
      <c r="B37" s="211"/>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2"/>
      <c r="U37" s="652" t="str">
        <f t="shared" si="4"/>
        <v/>
      </c>
      <c r="V37" s="652"/>
      <c r="W37" s="653"/>
      <c r="X37" s="653"/>
      <c r="Y37" s="653"/>
      <c r="Z37" s="653"/>
      <c r="AA37" s="653"/>
      <c r="AB37" s="653"/>
      <c r="AC37" s="653"/>
      <c r="AD37" s="653"/>
      <c r="AE37" s="653"/>
      <c r="AF37" s="653"/>
      <c r="AG37" s="653"/>
      <c r="AH37" s="653"/>
      <c r="AI37" s="653"/>
      <c r="AJ37" s="653"/>
      <c r="AK37" s="653"/>
      <c r="AL37" s="212"/>
      <c r="AM37" s="652" t="str">
        <f t="shared" si="0"/>
        <v/>
      </c>
      <c r="AN37" s="652"/>
      <c r="AO37" s="653"/>
      <c r="AP37" s="653"/>
      <c r="AQ37" s="653"/>
      <c r="AR37" s="653"/>
      <c r="AS37" s="653"/>
      <c r="AT37" s="653"/>
      <c r="AU37" s="653"/>
      <c r="AV37" s="653"/>
      <c r="AW37" s="653"/>
      <c r="AX37" s="653"/>
      <c r="AY37" s="653"/>
      <c r="AZ37" s="653"/>
      <c r="BA37" s="653"/>
      <c r="BB37" s="653"/>
      <c r="BC37" s="653"/>
      <c r="BD37" s="212"/>
      <c r="BE37" s="652" t="str">
        <f t="shared" si="1"/>
        <v/>
      </c>
      <c r="BF37" s="652"/>
      <c r="BG37" s="653"/>
      <c r="BH37" s="653"/>
      <c r="BI37" s="653"/>
      <c r="BJ37" s="653"/>
      <c r="BK37" s="653"/>
      <c r="BL37" s="653"/>
      <c r="BM37" s="653"/>
      <c r="BN37" s="653"/>
      <c r="BO37" s="653"/>
      <c r="BP37" s="653"/>
      <c r="BQ37" s="653"/>
      <c r="BR37" s="653"/>
      <c r="BS37" s="653"/>
      <c r="BT37" s="653"/>
      <c r="BU37" s="653"/>
      <c r="BV37" s="212"/>
      <c r="BW37" s="652">
        <f t="shared" si="2"/>
        <v>10</v>
      </c>
      <c r="BX37" s="652"/>
      <c r="BY37" s="653" t="str">
        <f>IF('各会計、関係団体の財政状況及び健全化判断比率'!B71="","",'各会計、関係団体の財政状況及び健全化判断比率'!B71)</f>
        <v>後志教育研修センター</v>
      </c>
      <c r="BZ37" s="653"/>
      <c r="CA37" s="653"/>
      <c r="CB37" s="653"/>
      <c r="CC37" s="653"/>
      <c r="CD37" s="653"/>
      <c r="CE37" s="653"/>
      <c r="CF37" s="653"/>
      <c r="CG37" s="653"/>
      <c r="CH37" s="653"/>
      <c r="CI37" s="653"/>
      <c r="CJ37" s="653"/>
      <c r="CK37" s="653"/>
      <c r="CL37" s="653"/>
      <c r="CM37" s="653"/>
      <c r="CN37" s="212"/>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09"/>
      <c r="DG37" s="654" t="str">
        <f>IF('各会計、関係団体の財政状況及び健全化判断比率'!BR10="","",'各会計、関係団体の財政状況及び健全化判断比率'!BR10)</f>
        <v/>
      </c>
      <c r="DH37" s="654"/>
      <c r="DI37" s="216"/>
      <c r="DJ37" s="184"/>
      <c r="DK37" s="184"/>
      <c r="DL37" s="184"/>
      <c r="DM37" s="184"/>
      <c r="DN37" s="184"/>
      <c r="DO37" s="184"/>
    </row>
    <row r="38" spans="1:119" ht="32.25" customHeight="1">
      <c r="A38" s="185"/>
      <c r="B38" s="211"/>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2"/>
      <c r="U38" s="652" t="str">
        <f t="shared" si="4"/>
        <v/>
      </c>
      <c r="V38" s="652"/>
      <c r="W38" s="653"/>
      <c r="X38" s="653"/>
      <c r="Y38" s="653"/>
      <c r="Z38" s="653"/>
      <c r="AA38" s="653"/>
      <c r="AB38" s="653"/>
      <c r="AC38" s="653"/>
      <c r="AD38" s="653"/>
      <c r="AE38" s="653"/>
      <c r="AF38" s="653"/>
      <c r="AG38" s="653"/>
      <c r="AH38" s="653"/>
      <c r="AI38" s="653"/>
      <c r="AJ38" s="653"/>
      <c r="AK38" s="653"/>
      <c r="AL38" s="212"/>
      <c r="AM38" s="652" t="str">
        <f t="shared" si="0"/>
        <v/>
      </c>
      <c r="AN38" s="652"/>
      <c r="AO38" s="653"/>
      <c r="AP38" s="653"/>
      <c r="AQ38" s="653"/>
      <c r="AR38" s="653"/>
      <c r="AS38" s="653"/>
      <c r="AT38" s="653"/>
      <c r="AU38" s="653"/>
      <c r="AV38" s="653"/>
      <c r="AW38" s="653"/>
      <c r="AX38" s="653"/>
      <c r="AY38" s="653"/>
      <c r="AZ38" s="653"/>
      <c r="BA38" s="653"/>
      <c r="BB38" s="653"/>
      <c r="BC38" s="653"/>
      <c r="BD38" s="212"/>
      <c r="BE38" s="652" t="str">
        <f t="shared" si="1"/>
        <v/>
      </c>
      <c r="BF38" s="652"/>
      <c r="BG38" s="653"/>
      <c r="BH38" s="653"/>
      <c r="BI38" s="653"/>
      <c r="BJ38" s="653"/>
      <c r="BK38" s="653"/>
      <c r="BL38" s="653"/>
      <c r="BM38" s="653"/>
      <c r="BN38" s="653"/>
      <c r="BO38" s="653"/>
      <c r="BP38" s="653"/>
      <c r="BQ38" s="653"/>
      <c r="BR38" s="653"/>
      <c r="BS38" s="653"/>
      <c r="BT38" s="653"/>
      <c r="BU38" s="653"/>
      <c r="BV38" s="212"/>
      <c r="BW38" s="652" t="str">
        <f t="shared" si="2"/>
        <v/>
      </c>
      <c r="BX38" s="652"/>
      <c r="BY38" s="653" t="str">
        <f>IF('各会計、関係団体の財政状況及び健全化判断比率'!B72="","",'各会計、関係団体の財政状況及び健全化判断比率'!B72)</f>
        <v/>
      </c>
      <c r="BZ38" s="653"/>
      <c r="CA38" s="653"/>
      <c r="CB38" s="653"/>
      <c r="CC38" s="653"/>
      <c r="CD38" s="653"/>
      <c r="CE38" s="653"/>
      <c r="CF38" s="653"/>
      <c r="CG38" s="653"/>
      <c r="CH38" s="653"/>
      <c r="CI38" s="653"/>
      <c r="CJ38" s="653"/>
      <c r="CK38" s="653"/>
      <c r="CL38" s="653"/>
      <c r="CM38" s="653"/>
      <c r="CN38" s="212"/>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09"/>
      <c r="DG38" s="654" t="str">
        <f>IF('各会計、関係団体の財政状況及び健全化判断比率'!BR11="","",'各会計、関係団体の財政状況及び健全化判断比率'!BR11)</f>
        <v/>
      </c>
      <c r="DH38" s="654"/>
      <c r="DI38" s="216"/>
      <c r="DJ38" s="184"/>
      <c r="DK38" s="184"/>
      <c r="DL38" s="184"/>
      <c r="DM38" s="184"/>
      <c r="DN38" s="184"/>
      <c r="DO38" s="184"/>
    </row>
    <row r="39" spans="1:119" ht="32.25" customHeight="1">
      <c r="A39" s="185"/>
      <c r="B39" s="211"/>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2"/>
      <c r="U39" s="652" t="str">
        <f t="shared" si="4"/>
        <v/>
      </c>
      <c r="V39" s="652"/>
      <c r="W39" s="653"/>
      <c r="X39" s="653"/>
      <c r="Y39" s="653"/>
      <c r="Z39" s="653"/>
      <c r="AA39" s="653"/>
      <c r="AB39" s="653"/>
      <c r="AC39" s="653"/>
      <c r="AD39" s="653"/>
      <c r="AE39" s="653"/>
      <c r="AF39" s="653"/>
      <c r="AG39" s="653"/>
      <c r="AH39" s="653"/>
      <c r="AI39" s="653"/>
      <c r="AJ39" s="653"/>
      <c r="AK39" s="653"/>
      <c r="AL39" s="212"/>
      <c r="AM39" s="652" t="str">
        <f t="shared" si="0"/>
        <v/>
      </c>
      <c r="AN39" s="652"/>
      <c r="AO39" s="653"/>
      <c r="AP39" s="653"/>
      <c r="AQ39" s="653"/>
      <c r="AR39" s="653"/>
      <c r="AS39" s="653"/>
      <c r="AT39" s="653"/>
      <c r="AU39" s="653"/>
      <c r="AV39" s="653"/>
      <c r="AW39" s="653"/>
      <c r="AX39" s="653"/>
      <c r="AY39" s="653"/>
      <c r="AZ39" s="653"/>
      <c r="BA39" s="653"/>
      <c r="BB39" s="653"/>
      <c r="BC39" s="653"/>
      <c r="BD39" s="212"/>
      <c r="BE39" s="652" t="str">
        <f t="shared" si="1"/>
        <v/>
      </c>
      <c r="BF39" s="652"/>
      <c r="BG39" s="653"/>
      <c r="BH39" s="653"/>
      <c r="BI39" s="653"/>
      <c r="BJ39" s="653"/>
      <c r="BK39" s="653"/>
      <c r="BL39" s="653"/>
      <c r="BM39" s="653"/>
      <c r="BN39" s="653"/>
      <c r="BO39" s="653"/>
      <c r="BP39" s="653"/>
      <c r="BQ39" s="653"/>
      <c r="BR39" s="653"/>
      <c r="BS39" s="653"/>
      <c r="BT39" s="653"/>
      <c r="BU39" s="653"/>
      <c r="BV39" s="212"/>
      <c r="BW39" s="652" t="str">
        <f t="shared" si="2"/>
        <v/>
      </c>
      <c r="BX39" s="652"/>
      <c r="BY39" s="653" t="str">
        <f>IF('各会計、関係団体の財政状況及び健全化判断比率'!B73="","",'各会計、関係団体の財政状況及び健全化判断比率'!B73)</f>
        <v/>
      </c>
      <c r="BZ39" s="653"/>
      <c r="CA39" s="653"/>
      <c r="CB39" s="653"/>
      <c r="CC39" s="653"/>
      <c r="CD39" s="653"/>
      <c r="CE39" s="653"/>
      <c r="CF39" s="653"/>
      <c r="CG39" s="653"/>
      <c r="CH39" s="653"/>
      <c r="CI39" s="653"/>
      <c r="CJ39" s="653"/>
      <c r="CK39" s="653"/>
      <c r="CL39" s="653"/>
      <c r="CM39" s="653"/>
      <c r="CN39" s="212"/>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09"/>
      <c r="DG39" s="654" t="str">
        <f>IF('各会計、関係団体の財政状況及び健全化判断比率'!BR12="","",'各会計、関係団体の財政状況及び健全化判断比率'!BR12)</f>
        <v/>
      </c>
      <c r="DH39" s="654"/>
      <c r="DI39" s="216"/>
      <c r="DJ39" s="184"/>
      <c r="DK39" s="184"/>
      <c r="DL39" s="184"/>
      <c r="DM39" s="184"/>
      <c r="DN39" s="184"/>
      <c r="DO39" s="184"/>
    </row>
    <row r="40" spans="1:119" ht="32.25" customHeight="1">
      <c r="A40" s="185"/>
      <c r="B40" s="211"/>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2"/>
      <c r="U40" s="652" t="str">
        <f t="shared" si="4"/>
        <v/>
      </c>
      <c r="V40" s="652"/>
      <c r="W40" s="653"/>
      <c r="X40" s="653"/>
      <c r="Y40" s="653"/>
      <c r="Z40" s="653"/>
      <c r="AA40" s="653"/>
      <c r="AB40" s="653"/>
      <c r="AC40" s="653"/>
      <c r="AD40" s="653"/>
      <c r="AE40" s="653"/>
      <c r="AF40" s="653"/>
      <c r="AG40" s="653"/>
      <c r="AH40" s="653"/>
      <c r="AI40" s="653"/>
      <c r="AJ40" s="653"/>
      <c r="AK40" s="653"/>
      <c r="AL40" s="212"/>
      <c r="AM40" s="652" t="str">
        <f t="shared" si="0"/>
        <v/>
      </c>
      <c r="AN40" s="652"/>
      <c r="AO40" s="653"/>
      <c r="AP40" s="653"/>
      <c r="AQ40" s="653"/>
      <c r="AR40" s="653"/>
      <c r="AS40" s="653"/>
      <c r="AT40" s="653"/>
      <c r="AU40" s="653"/>
      <c r="AV40" s="653"/>
      <c r="AW40" s="653"/>
      <c r="AX40" s="653"/>
      <c r="AY40" s="653"/>
      <c r="AZ40" s="653"/>
      <c r="BA40" s="653"/>
      <c r="BB40" s="653"/>
      <c r="BC40" s="653"/>
      <c r="BD40" s="212"/>
      <c r="BE40" s="652" t="str">
        <f t="shared" si="1"/>
        <v/>
      </c>
      <c r="BF40" s="652"/>
      <c r="BG40" s="653"/>
      <c r="BH40" s="653"/>
      <c r="BI40" s="653"/>
      <c r="BJ40" s="653"/>
      <c r="BK40" s="653"/>
      <c r="BL40" s="653"/>
      <c r="BM40" s="653"/>
      <c r="BN40" s="653"/>
      <c r="BO40" s="653"/>
      <c r="BP40" s="653"/>
      <c r="BQ40" s="653"/>
      <c r="BR40" s="653"/>
      <c r="BS40" s="653"/>
      <c r="BT40" s="653"/>
      <c r="BU40" s="653"/>
      <c r="BV40" s="212"/>
      <c r="BW40" s="652" t="str">
        <f t="shared" si="2"/>
        <v/>
      </c>
      <c r="BX40" s="652"/>
      <c r="BY40" s="653" t="str">
        <f>IF('各会計、関係団体の財政状況及び健全化判断比率'!B74="","",'各会計、関係団体の財政状況及び健全化判断比率'!B74)</f>
        <v/>
      </c>
      <c r="BZ40" s="653"/>
      <c r="CA40" s="653"/>
      <c r="CB40" s="653"/>
      <c r="CC40" s="653"/>
      <c r="CD40" s="653"/>
      <c r="CE40" s="653"/>
      <c r="CF40" s="653"/>
      <c r="CG40" s="653"/>
      <c r="CH40" s="653"/>
      <c r="CI40" s="653"/>
      <c r="CJ40" s="653"/>
      <c r="CK40" s="653"/>
      <c r="CL40" s="653"/>
      <c r="CM40" s="653"/>
      <c r="CN40" s="212"/>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09"/>
      <c r="DG40" s="654" t="str">
        <f>IF('各会計、関係団体の財政状況及び健全化判断比率'!BR13="","",'各会計、関係団体の財政状況及び健全化判断比率'!BR13)</f>
        <v/>
      </c>
      <c r="DH40" s="654"/>
      <c r="DI40" s="216"/>
      <c r="DJ40" s="184"/>
      <c r="DK40" s="184"/>
      <c r="DL40" s="184"/>
      <c r="DM40" s="184"/>
      <c r="DN40" s="184"/>
      <c r="DO40" s="184"/>
    </row>
    <row r="41" spans="1:119" ht="32.25" customHeight="1">
      <c r="A41" s="185"/>
      <c r="B41" s="211"/>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2"/>
      <c r="U41" s="652" t="str">
        <f t="shared" si="4"/>
        <v/>
      </c>
      <c r="V41" s="652"/>
      <c r="W41" s="653"/>
      <c r="X41" s="653"/>
      <c r="Y41" s="653"/>
      <c r="Z41" s="653"/>
      <c r="AA41" s="653"/>
      <c r="AB41" s="653"/>
      <c r="AC41" s="653"/>
      <c r="AD41" s="653"/>
      <c r="AE41" s="653"/>
      <c r="AF41" s="653"/>
      <c r="AG41" s="653"/>
      <c r="AH41" s="653"/>
      <c r="AI41" s="653"/>
      <c r="AJ41" s="653"/>
      <c r="AK41" s="653"/>
      <c r="AL41" s="212"/>
      <c r="AM41" s="652" t="str">
        <f t="shared" si="0"/>
        <v/>
      </c>
      <c r="AN41" s="652"/>
      <c r="AO41" s="653"/>
      <c r="AP41" s="653"/>
      <c r="AQ41" s="653"/>
      <c r="AR41" s="653"/>
      <c r="AS41" s="653"/>
      <c r="AT41" s="653"/>
      <c r="AU41" s="653"/>
      <c r="AV41" s="653"/>
      <c r="AW41" s="653"/>
      <c r="AX41" s="653"/>
      <c r="AY41" s="653"/>
      <c r="AZ41" s="653"/>
      <c r="BA41" s="653"/>
      <c r="BB41" s="653"/>
      <c r="BC41" s="653"/>
      <c r="BD41" s="212"/>
      <c r="BE41" s="652" t="str">
        <f t="shared" si="1"/>
        <v/>
      </c>
      <c r="BF41" s="652"/>
      <c r="BG41" s="653"/>
      <c r="BH41" s="653"/>
      <c r="BI41" s="653"/>
      <c r="BJ41" s="653"/>
      <c r="BK41" s="653"/>
      <c r="BL41" s="653"/>
      <c r="BM41" s="653"/>
      <c r="BN41" s="653"/>
      <c r="BO41" s="653"/>
      <c r="BP41" s="653"/>
      <c r="BQ41" s="653"/>
      <c r="BR41" s="653"/>
      <c r="BS41" s="653"/>
      <c r="BT41" s="653"/>
      <c r="BU41" s="653"/>
      <c r="BV41" s="212"/>
      <c r="BW41" s="652" t="str">
        <f t="shared" si="2"/>
        <v/>
      </c>
      <c r="BX41" s="652"/>
      <c r="BY41" s="653" t="str">
        <f>IF('各会計、関係団体の財政状況及び健全化判断比率'!B75="","",'各会計、関係団体の財政状況及び健全化判断比率'!B75)</f>
        <v/>
      </c>
      <c r="BZ41" s="653"/>
      <c r="CA41" s="653"/>
      <c r="CB41" s="653"/>
      <c r="CC41" s="653"/>
      <c r="CD41" s="653"/>
      <c r="CE41" s="653"/>
      <c r="CF41" s="653"/>
      <c r="CG41" s="653"/>
      <c r="CH41" s="653"/>
      <c r="CI41" s="653"/>
      <c r="CJ41" s="653"/>
      <c r="CK41" s="653"/>
      <c r="CL41" s="653"/>
      <c r="CM41" s="653"/>
      <c r="CN41" s="212"/>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09"/>
      <c r="DG41" s="654" t="str">
        <f>IF('各会計、関係団体の財政状況及び健全化判断比率'!BR14="","",'各会計、関係団体の財政状況及び健全化判断比率'!BR14)</f>
        <v/>
      </c>
      <c r="DH41" s="654"/>
      <c r="DI41" s="216"/>
      <c r="DJ41" s="184"/>
      <c r="DK41" s="184"/>
      <c r="DL41" s="184"/>
      <c r="DM41" s="184"/>
      <c r="DN41" s="184"/>
      <c r="DO41" s="184"/>
    </row>
    <row r="42" spans="1:119" ht="32.25" customHeight="1">
      <c r="A42" s="184"/>
      <c r="B42" s="211"/>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2"/>
      <c r="U42" s="652" t="str">
        <f t="shared" si="4"/>
        <v/>
      </c>
      <c r="V42" s="652"/>
      <c r="W42" s="653"/>
      <c r="X42" s="653"/>
      <c r="Y42" s="653"/>
      <c r="Z42" s="653"/>
      <c r="AA42" s="653"/>
      <c r="AB42" s="653"/>
      <c r="AC42" s="653"/>
      <c r="AD42" s="653"/>
      <c r="AE42" s="653"/>
      <c r="AF42" s="653"/>
      <c r="AG42" s="653"/>
      <c r="AH42" s="653"/>
      <c r="AI42" s="653"/>
      <c r="AJ42" s="653"/>
      <c r="AK42" s="653"/>
      <c r="AL42" s="212"/>
      <c r="AM42" s="652" t="str">
        <f t="shared" si="0"/>
        <v/>
      </c>
      <c r="AN42" s="652"/>
      <c r="AO42" s="653"/>
      <c r="AP42" s="653"/>
      <c r="AQ42" s="653"/>
      <c r="AR42" s="653"/>
      <c r="AS42" s="653"/>
      <c r="AT42" s="653"/>
      <c r="AU42" s="653"/>
      <c r="AV42" s="653"/>
      <c r="AW42" s="653"/>
      <c r="AX42" s="653"/>
      <c r="AY42" s="653"/>
      <c r="AZ42" s="653"/>
      <c r="BA42" s="653"/>
      <c r="BB42" s="653"/>
      <c r="BC42" s="653"/>
      <c r="BD42" s="212"/>
      <c r="BE42" s="652" t="str">
        <f t="shared" si="1"/>
        <v/>
      </c>
      <c r="BF42" s="652"/>
      <c r="BG42" s="653"/>
      <c r="BH42" s="653"/>
      <c r="BI42" s="653"/>
      <c r="BJ42" s="653"/>
      <c r="BK42" s="653"/>
      <c r="BL42" s="653"/>
      <c r="BM42" s="653"/>
      <c r="BN42" s="653"/>
      <c r="BO42" s="653"/>
      <c r="BP42" s="653"/>
      <c r="BQ42" s="653"/>
      <c r="BR42" s="653"/>
      <c r="BS42" s="653"/>
      <c r="BT42" s="653"/>
      <c r="BU42" s="653"/>
      <c r="BV42" s="212"/>
      <c r="BW42" s="652" t="str">
        <f t="shared" si="2"/>
        <v/>
      </c>
      <c r="BX42" s="652"/>
      <c r="BY42" s="653" t="str">
        <f>IF('各会計、関係団体の財政状況及び健全化判断比率'!B76="","",'各会計、関係団体の財政状況及び健全化判断比率'!B76)</f>
        <v/>
      </c>
      <c r="BZ42" s="653"/>
      <c r="CA42" s="653"/>
      <c r="CB42" s="653"/>
      <c r="CC42" s="653"/>
      <c r="CD42" s="653"/>
      <c r="CE42" s="653"/>
      <c r="CF42" s="653"/>
      <c r="CG42" s="653"/>
      <c r="CH42" s="653"/>
      <c r="CI42" s="653"/>
      <c r="CJ42" s="653"/>
      <c r="CK42" s="653"/>
      <c r="CL42" s="653"/>
      <c r="CM42" s="653"/>
      <c r="CN42" s="212"/>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09"/>
      <c r="DG42" s="654" t="str">
        <f>IF('各会計、関係団体の財政状況及び健全化判断比率'!BR15="","",'各会計、関係団体の財政状況及び健全化判断比率'!BR15)</f>
        <v/>
      </c>
      <c r="DH42" s="654"/>
      <c r="DI42" s="216"/>
      <c r="DJ42" s="184"/>
      <c r="DK42" s="184"/>
      <c r="DL42" s="184"/>
      <c r="DM42" s="184"/>
      <c r="DN42" s="184"/>
      <c r="DO42" s="184"/>
    </row>
    <row r="43" spans="1:119" ht="32.25" customHeight="1">
      <c r="A43" s="184"/>
      <c r="B43" s="211"/>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2"/>
      <c r="U43" s="652" t="str">
        <f t="shared" si="4"/>
        <v/>
      </c>
      <c r="V43" s="652"/>
      <c r="W43" s="653"/>
      <c r="X43" s="653"/>
      <c r="Y43" s="653"/>
      <c r="Z43" s="653"/>
      <c r="AA43" s="653"/>
      <c r="AB43" s="653"/>
      <c r="AC43" s="653"/>
      <c r="AD43" s="653"/>
      <c r="AE43" s="653"/>
      <c r="AF43" s="653"/>
      <c r="AG43" s="653"/>
      <c r="AH43" s="653"/>
      <c r="AI43" s="653"/>
      <c r="AJ43" s="653"/>
      <c r="AK43" s="653"/>
      <c r="AL43" s="212"/>
      <c r="AM43" s="652" t="str">
        <f t="shared" si="0"/>
        <v/>
      </c>
      <c r="AN43" s="652"/>
      <c r="AO43" s="653"/>
      <c r="AP43" s="653"/>
      <c r="AQ43" s="653"/>
      <c r="AR43" s="653"/>
      <c r="AS43" s="653"/>
      <c r="AT43" s="653"/>
      <c r="AU43" s="653"/>
      <c r="AV43" s="653"/>
      <c r="AW43" s="653"/>
      <c r="AX43" s="653"/>
      <c r="AY43" s="653"/>
      <c r="AZ43" s="653"/>
      <c r="BA43" s="653"/>
      <c r="BB43" s="653"/>
      <c r="BC43" s="653"/>
      <c r="BD43" s="212"/>
      <c r="BE43" s="652" t="str">
        <f t="shared" si="1"/>
        <v/>
      </c>
      <c r="BF43" s="652"/>
      <c r="BG43" s="653"/>
      <c r="BH43" s="653"/>
      <c r="BI43" s="653"/>
      <c r="BJ43" s="653"/>
      <c r="BK43" s="653"/>
      <c r="BL43" s="653"/>
      <c r="BM43" s="653"/>
      <c r="BN43" s="653"/>
      <c r="BO43" s="653"/>
      <c r="BP43" s="653"/>
      <c r="BQ43" s="653"/>
      <c r="BR43" s="653"/>
      <c r="BS43" s="653"/>
      <c r="BT43" s="653"/>
      <c r="BU43" s="653"/>
      <c r="BV43" s="212"/>
      <c r="BW43" s="652" t="str">
        <f t="shared" si="2"/>
        <v/>
      </c>
      <c r="BX43" s="652"/>
      <c r="BY43" s="653" t="str">
        <f>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2"/>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09"/>
      <c r="DG43" s="654" t="str">
        <f>IF('各会計、関係団体の財政状況及び健全化判断比率'!BR16="","",'各会計、関係団体の財政状況及び健全化判断比率'!BR16)</f>
        <v/>
      </c>
      <c r="DH43" s="654"/>
      <c r="DI43" s="216"/>
      <c r="DJ43" s="184"/>
      <c r="DK43" s="184"/>
      <c r="DL43" s="184"/>
      <c r="DM43" s="184"/>
      <c r="DN43" s="184"/>
      <c r="DO43" s="184"/>
    </row>
    <row r="44" spans="1:119" ht="13.5" customHeight="1" thickBot="1">
      <c r="A44" s="184"/>
      <c r="B44" s="217"/>
      <c r="C44" s="218"/>
      <c r="D44" s="218"/>
      <c r="E44" s="218"/>
      <c r="F44" s="218"/>
      <c r="G44" s="218"/>
      <c r="H44" s="218"/>
      <c r="I44" s="218"/>
      <c r="J44" s="218"/>
      <c r="K44" s="218"/>
      <c r="L44" s="218"/>
      <c r="M44" s="218"/>
      <c r="N44" s="218"/>
      <c r="O44" s="218"/>
      <c r="P44" s="218"/>
      <c r="Q44" s="218"/>
      <c r="R44" s="218"/>
      <c r="S44" s="218"/>
      <c r="T44" s="218"/>
      <c r="U44" s="218"/>
      <c r="V44" s="218"/>
      <c r="W44" s="218"/>
      <c r="X44" s="218"/>
      <c r="Y44" s="218"/>
      <c r="Z44" s="218"/>
      <c r="AA44" s="218"/>
      <c r="AB44" s="218"/>
      <c r="AC44" s="218"/>
      <c r="AD44" s="218"/>
      <c r="AE44" s="218"/>
      <c r="AF44" s="218"/>
      <c r="AG44" s="218"/>
      <c r="AH44" s="218"/>
      <c r="AI44" s="218"/>
      <c r="AJ44" s="218"/>
      <c r="AK44" s="218"/>
      <c r="AL44" s="218"/>
      <c r="AM44" s="218"/>
      <c r="AN44" s="218"/>
      <c r="AO44" s="218"/>
      <c r="AP44" s="218"/>
      <c r="AQ44" s="218"/>
      <c r="AR44" s="218"/>
      <c r="AS44" s="218"/>
      <c r="AT44" s="218"/>
      <c r="AU44" s="218"/>
      <c r="AV44" s="218"/>
      <c r="AW44" s="218"/>
      <c r="AX44" s="218"/>
      <c r="AY44" s="218"/>
      <c r="AZ44" s="218"/>
      <c r="BA44" s="218"/>
      <c r="BB44" s="218"/>
      <c r="BC44" s="218"/>
      <c r="BD44" s="218"/>
      <c r="BE44" s="218"/>
      <c r="BF44" s="218"/>
      <c r="BG44" s="218"/>
      <c r="BH44" s="218"/>
      <c r="BI44" s="218"/>
      <c r="BJ44" s="218"/>
      <c r="BK44" s="218"/>
      <c r="BL44" s="218"/>
      <c r="BM44" s="218"/>
      <c r="BN44" s="218"/>
      <c r="BO44" s="218"/>
      <c r="BP44" s="218"/>
      <c r="BQ44" s="218"/>
      <c r="BR44" s="218"/>
      <c r="BS44" s="218"/>
      <c r="BT44" s="218"/>
      <c r="BU44" s="218"/>
      <c r="BV44" s="218"/>
      <c r="BW44" s="218"/>
      <c r="BX44" s="218"/>
      <c r="BY44" s="218"/>
      <c r="BZ44" s="218"/>
      <c r="CA44" s="218"/>
      <c r="CB44" s="218"/>
      <c r="CC44" s="218"/>
      <c r="CD44" s="218"/>
      <c r="CE44" s="218"/>
      <c r="CF44" s="218"/>
      <c r="CG44" s="218"/>
      <c r="CH44" s="218"/>
      <c r="CI44" s="218"/>
      <c r="CJ44" s="218"/>
      <c r="CK44" s="218"/>
      <c r="CL44" s="218"/>
      <c r="CM44" s="218"/>
      <c r="CN44" s="218"/>
      <c r="CO44" s="218"/>
      <c r="CP44" s="218"/>
      <c r="CQ44" s="218"/>
      <c r="CR44" s="218"/>
      <c r="CS44" s="218"/>
      <c r="CT44" s="218"/>
      <c r="CU44" s="218"/>
      <c r="CV44" s="218"/>
      <c r="CW44" s="218"/>
      <c r="CX44" s="218"/>
      <c r="CY44" s="218"/>
      <c r="CZ44" s="218"/>
      <c r="DA44" s="218"/>
      <c r="DB44" s="218"/>
      <c r="DC44" s="218"/>
      <c r="DD44" s="218"/>
      <c r="DE44" s="218"/>
      <c r="DF44" s="218"/>
      <c r="DG44" s="218"/>
      <c r="DH44" s="218"/>
      <c r="DI44" s="219"/>
      <c r="DJ44" s="184"/>
      <c r="DK44" s="184"/>
      <c r="DL44" s="184"/>
      <c r="DM44" s="184"/>
      <c r="DN44" s="184"/>
      <c r="DO44" s="184"/>
    </row>
    <row r="45" spans="1:119">
      <c r="A45" s="184"/>
      <c r="B45" s="184"/>
      <c r="C45" s="184"/>
      <c r="D45" s="184"/>
      <c r="E45" s="184"/>
      <c r="F45" s="184"/>
      <c r="G45" s="184"/>
      <c r="H45" s="184"/>
      <c r="I45" s="184"/>
      <c r="J45" s="184"/>
      <c r="K45" s="184"/>
      <c r="L45" s="184"/>
      <c r="M45" s="184"/>
      <c r="N45" s="184"/>
      <c r="O45" s="184"/>
      <c r="P45" s="184"/>
      <c r="Q45" s="184"/>
      <c r="R45" s="184"/>
      <c r="S45" s="184"/>
      <c r="T45" s="184"/>
      <c r="U45" s="184"/>
      <c r="V45" s="184"/>
      <c r="W45" s="184"/>
      <c r="X45" s="184"/>
      <c r="Y45" s="184"/>
      <c r="Z45" s="184"/>
      <c r="AA45" s="184"/>
      <c r="AB45" s="184"/>
      <c r="AC45" s="184"/>
      <c r="AD45" s="184"/>
      <c r="AE45" s="184"/>
      <c r="AF45" s="184"/>
      <c r="AG45" s="184"/>
      <c r="AH45" s="184"/>
      <c r="AI45" s="184"/>
      <c r="AJ45" s="184"/>
      <c r="AK45" s="184"/>
      <c r="AL45" s="184"/>
      <c r="AM45" s="184"/>
      <c r="AN45" s="184"/>
      <c r="AO45" s="184"/>
      <c r="AP45" s="184"/>
      <c r="AQ45" s="184"/>
      <c r="AR45" s="184"/>
      <c r="AS45" s="184"/>
      <c r="AT45" s="184"/>
      <c r="AU45" s="184"/>
      <c r="AV45" s="184"/>
      <c r="AW45" s="184"/>
      <c r="AX45" s="184"/>
      <c r="AY45" s="184"/>
      <c r="AZ45" s="184"/>
      <c r="BA45" s="184"/>
      <c r="BB45" s="184"/>
      <c r="BC45" s="184"/>
      <c r="BD45" s="184"/>
      <c r="BE45" s="184"/>
      <c r="BF45" s="184"/>
      <c r="BG45" s="184"/>
      <c r="BH45" s="184"/>
      <c r="BI45" s="184"/>
      <c r="BJ45" s="184"/>
      <c r="BK45" s="184"/>
      <c r="BL45" s="184"/>
      <c r="BM45" s="184"/>
      <c r="BN45" s="184"/>
      <c r="BO45" s="184"/>
      <c r="BP45" s="184"/>
      <c r="BQ45" s="184"/>
      <c r="BR45" s="184"/>
      <c r="BS45" s="184"/>
      <c r="BT45" s="184"/>
      <c r="BU45" s="184"/>
      <c r="BV45" s="184"/>
      <c r="BW45" s="184"/>
      <c r="BX45" s="184"/>
      <c r="BY45" s="184"/>
      <c r="BZ45" s="184"/>
      <c r="CA45" s="184"/>
      <c r="CB45" s="184"/>
      <c r="CC45" s="184"/>
      <c r="CD45" s="184"/>
      <c r="CE45" s="184"/>
      <c r="CF45" s="184"/>
      <c r="CG45" s="184"/>
      <c r="CH45" s="184"/>
      <c r="CI45" s="184"/>
      <c r="CJ45" s="184"/>
      <c r="CK45" s="184"/>
      <c r="CL45" s="184"/>
      <c r="CM45" s="184"/>
      <c r="CN45" s="184"/>
      <c r="CO45" s="184"/>
      <c r="CP45" s="184"/>
      <c r="CQ45" s="184"/>
      <c r="CR45" s="184"/>
      <c r="CS45" s="184"/>
      <c r="CT45" s="184"/>
      <c r="CU45" s="184"/>
      <c r="CV45" s="184"/>
      <c r="CW45" s="184"/>
      <c r="CX45" s="184"/>
      <c r="CY45" s="184"/>
      <c r="CZ45" s="184"/>
      <c r="DA45" s="184"/>
      <c r="DB45" s="184"/>
      <c r="DC45" s="184"/>
      <c r="DD45" s="184"/>
      <c r="DE45" s="184"/>
      <c r="DF45" s="184"/>
      <c r="DG45" s="184"/>
      <c r="DH45" s="184"/>
      <c r="DI45" s="184"/>
      <c r="DJ45" s="184"/>
      <c r="DK45" s="184"/>
      <c r="DL45" s="184"/>
      <c r="DM45" s="184"/>
      <c r="DN45" s="184"/>
      <c r="DO45" s="184"/>
    </row>
    <row r="46" spans="1:119">
      <c r="B46" s="184" t="s">
        <v>201</v>
      </c>
      <c r="C46" s="184"/>
      <c r="D46" s="184"/>
      <c r="E46" s="184" t="s">
        <v>202</v>
      </c>
      <c r="F46" s="184"/>
      <c r="G46" s="184"/>
      <c r="H46" s="184"/>
      <c r="I46" s="184"/>
      <c r="J46" s="184"/>
      <c r="K46" s="184"/>
      <c r="L46" s="184"/>
      <c r="M46" s="184"/>
      <c r="N46" s="184"/>
      <c r="O46" s="184"/>
      <c r="P46" s="184"/>
      <c r="Q46" s="184"/>
      <c r="R46" s="184"/>
      <c r="S46" s="184"/>
      <c r="T46" s="184"/>
      <c r="U46" s="184"/>
      <c r="V46" s="184"/>
      <c r="W46" s="184"/>
      <c r="X46" s="184"/>
      <c r="Y46" s="184"/>
      <c r="Z46" s="184"/>
      <c r="AA46" s="184"/>
      <c r="AB46" s="184"/>
      <c r="AC46" s="184"/>
      <c r="AD46" s="184"/>
      <c r="AE46" s="184"/>
      <c r="AF46" s="184"/>
      <c r="AG46" s="184"/>
      <c r="AH46" s="184"/>
      <c r="AI46" s="184"/>
      <c r="AJ46" s="184"/>
      <c r="AK46" s="184"/>
      <c r="AL46" s="184"/>
      <c r="AM46" s="184"/>
      <c r="AN46" s="184"/>
      <c r="AO46" s="184"/>
      <c r="AP46" s="184"/>
      <c r="AQ46" s="184"/>
      <c r="AR46" s="184"/>
      <c r="AS46" s="184"/>
      <c r="AT46" s="184"/>
      <c r="AU46" s="184"/>
      <c r="AV46" s="184"/>
      <c r="AW46" s="184"/>
      <c r="AX46" s="184"/>
      <c r="AY46" s="184"/>
      <c r="AZ46" s="184"/>
      <c r="BA46" s="184"/>
      <c r="BB46" s="184"/>
      <c r="BC46" s="184"/>
      <c r="BD46" s="184"/>
      <c r="BE46" s="184"/>
      <c r="BF46" s="184"/>
      <c r="BG46" s="184"/>
      <c r="BH46" s="184"/>
      <c r="BI46" s="184"/>
      <c r="BJ46" s="184"/>
      <c r="BK46" s="184"/>
      <c r="BL46" s="184"/>
      <c r="BM46" s="184"/>
      <c r="BN46" s="184"/>
      <c r="BO46" s="184"/>
      <c r="BP46" s="184"/>
      <c r="BQ46" s="184"/>
      <c r="BR46" s="184"/>
      <c r="BS46" s="184"/>
      <c r="BT46" s="184"/>
      <c r="BU46" s="184"/>
      <c r="BV46" s="184"/>
      <c r="BW46" s="184"/>
      <c r="BX46" s="184"/>
      <c r="BY46" s="184"/>
      <c r="BZ46" s="184"/>
      <c r="CA46" s="184"/>
      <c r="CB46" s="184"/>
      <c r="CC46" s="184"/>
      <c r="CD46" s="184"/>
      <c r="CE46" s="184"/>
      <c r="CF46" s="184"/>
      <c r="CG46" s="184"/>
      <c r="CH46" s="184"/>
      <c r="CI46" s="184"/>
      <c r="CJ46" s="184"/>
      <c r="CK46" s="184"/>
      <c r="CL46" s="184"/>
      <c r="CM46" s="184"/>
      <c r="CN46" s="184"/>
      <c r="CO46" s="184"/>
      <c r="CP46" s="184"/>
      <c r="CQ46" s="184"/>
      <c r="CR46" s="184"/>
      <c r="CS46" s="184"/>
      <c r="CT46" s="184"/>
      <c r="CU46" s="184"/>
      <c r="CV46" s="184"/>
      <c r="CW46" s="184"/>
      <c r="CX46" s="184"/>
      <c r="CY46" s="184"/>
      <c r="CZ46" s="184"/>
      <c r="DA46" s="184"/>
      <c r="DB46" s="184"/>
      <c r="DC46" s="184"/>
      <c r="DD46" s="184"/>
      <c r="DE46" s="184"/>
      <c r="DF46" s="184"/>
      <c r="DG46" s="184"/>
      <c r="DH46" s="184"/>
      <c r="DI46" s="184"/>
    </row>
    <row r="47" spans="1:119">
      <c r="B47" s="184"/>
      <c r="C47" s="184"/>
      <c r="D47" s="184"/>
      <c r="E47" s="184" t="s">
        <v>203</v>
      </c>
      <c r="F47" s="184"/>
      <c r="G47" s="184"/>
      <c r="H47" s="184"/>
      <c r="I47" s="184"/>
      <c r="J47" s="184"/>
      <c r="K47" s="184"/>
      <c r="L47" s="184"/>
      <c r="M47" s="184"/>
      <c r="N47" s="184"/>
      <c r="O47" s="184"/>
      <c r="P47" s="184"/>
      <c r="Q47" s="184"/>
      <c r="R47" s="184"/>
      <c r="S47" s="184"/>
      <c r="T47" s="184"/>
      <c r="U47" s="184"/>
      <c r="V47" s="184"/>
      <c r="W47" s="184"/>
      <c r="X47" s="184"/>
      <c r="Y47" s="184"/>
      <c r="Z47" s="184"/>
      <c r="AA47" s="184"/>
      <c r="AB47" s="184"/>
      <c r="AC47" s="184"/>
      <c r="AD47" s="184"/>
      <c r="AE47" s="184"/>
      <c r="AF47" s="184"/>
      <c r="AG47" s="184"/>
      <c r="AH47" s="184"/>
      <c r="AI47" s="184"/>
      <c r="AJ47" s="184"/>
      <c r="AK47" s="184"/>
      <c r="AL47" s="184"/>
      <c r="AM47" s="184"/>
      <c r="AN47" s="184"/>
      <c r="AO47" s="184"/>
      <c r="AP47" s="184"/>
      <c r="AQ47" s="184"/>
      <c r="AR47" s="184"/>
      <c r="AS47" s="184"/>
      <c r="AT47" s="184"/>
      <c r="AU47" s="184"/>
      <c r="AV47" s="184"/>
      <c r="AW47" s="184"/>
      <c r="AX47" s="184"/>
      <c r="AY47" s="184"/>
      <c r="AZ47" s="184"/>
      <c r="BA47" s="184"/>
      <c r="BB47" s="184"/>
      <c r="BC47" s="184"/>
      <c r="BD47" s="184"/>
      <c r="BE47" s="184"/>
      <c r="BF47" s="184"/>
      <c r="BG47" s="184"/>
      <c r="BH47" s="184"/>
      <c r="BI47" s="184"/>
      <c r="BJ47" s="184"/>
      <c r="BK47" s="184"/>
      <c r="BL47" s="184"/>
      <c r="BM47" s="184"/>
      <c r="BN47" s="184"/>
      <c r="BO47" s="184"/>
      <c r="BP47" s="184"/>
      <c r="BQ47" s="184"/>
      <c r="BR47" s="184"/>
      <c r="BS47" s="184"/>
      <c r="BT47" s="184"/>
      <c r="BU47" s="184"/>
      <c r="BV47" s="184"/>
      <c r="BW47" s="184"/>
      <c r="BX47" s="184"/>
      <c r="BY47" s="184"/>
      <c r="BZ47" s="184"/>
      <c r="CA47" s="184"/>
      <c r="CB47" s="184"/>
      <c r="CC47" s="184"/>
      <c r="CD47" s="184"/>
      <c r="CE47" s="184"/>
      <c r="CF47" s="184"/>
      <c r="CG47" s="184"/>
      <c r="CH47" s="184"/>
      <c r="CI47" s="184"/>
      <c r="CJ47" s="184"/>
      <c r="CK47" s="184"/>
      <c r="CL47" s="184"/>
      <c r="CM47" s="184"/>
      <c r="CN47" s="184"/>
      <c r="CO47" s="184"/>
      <c r="CP47" s="184"/>
      <c r="CQ47" s="184"/>
      <c r="CR47" s="184"/>
      <c r="CS47" s="184"/>
      <c r="CT47" s="184"/>
      <c r="CU47" s="184"/>
      <c r="CV47" s="184"/>
      <c r="CW47" s="184"/>
      <c r="CX47" s="184"/>
      <c r="CY47" s="184"/>
      <c r="CZ47" s="184"/>
      <c r="DA47" s="184"/>
      <c r="DB47" s="184"/>
      <c r="DC47" s="184"/>
      <c r="DD47" s="184"/>
      <c r="DE47" s="184"/>
      <c r="DF47" s="184"/>
      <c r="DG47" s="184"/>
      <c r="DH47" s="184"/>
      <c r="DI47" s="184"/>
    </row>
    <row r="48" spans="1:119">
      <c r="B48" s="184"/>
      <c r="C48" s="184"/>
      <c r="D48" s="184"/>
      <c r="E48" s="184" t="s">
        <v>204</v>
      </c>
      <c r="F48" s="184"/>
      <c r="G48" s="184"/>
      <c r="H48" s="184"/>
      <c r="I48" s="184"/>
      <c r="J48" s="184"/>
      <c r="K48" s="184"/>
      <c r="L48" s="184"/>
      <c r="M48" s="184"/>
      <c r="N48" s="184"/>
      <c r="O48" s="184"/>
      <c r="P48" s="184"/>
      <c r="Q48" s="184"/>
      <c r="R48" s="184"/>
      <c r="S48" s="184"/>
      <c r="T48" s="184"/>
      <c r="U48" s="184"/>
      <c r="V48" s="184"/>
      <c r="W48" s="184"/>
      <c r="X48" s="184"/>
      <c r="Y48" s="184"/>
      <c r="Z48" s="184"/>
      <c r="AA48" s="184"/>
      <c r="AB48" s="184"/>
      <c r="AC48" s="184"/>
      <c r="AD48" s="184"/>
      <c r="AE48" s="184"/>
      <c r="AF48" s="184"/>
      <c r="AG48" s="184"/>
      <c r="AH48" s="184"/>
      <c r="AI48" s="184"/>
      <c r="AJ48" s="184"/>
      <c r="AK48" s="184"/>
      <c r="AL48" s="184"/>
      <c r="AM48" s="184"/>
      <c r="AN48" s="184"/>
      <c r="AO48" s="184"/>
      <c r="AP48" s="184"/>
      <c r="AQ48" s="184"/>
      <c r="AR48" s="184"/>
      <c r="AS48" s="184"/>
      <c r="AT48" s="184"/>
      <c r="AU48" s="184"/>
      <c r="AV48" s="184"/>
      <c r="AW48" s="184"/>
      <c r="AX48" s="184"/>
      <c r="AY48" s="184"/>
      <c r="AZ48" s="184"/>
      <c r="BA48" s="184"/>
      <c r="BB48" s="184"/>
      <c r="BC48" s="184"/>
      <c r="BD48" s="184"/>
      <c r="BE48" s="184"/>
      <c r="BF48" s="184"/>
      <c r="BG48" s="184"/>
      <c r="BH48" s="184"/>
      <c r="BI48" s="184"/>
      <c r="BJ48" s="184"/>
      <c r="BK48" s="184"/>
      <c r="BL48" s="184"/>
      <c r="BM48" s="184"/>
      <c r="BN48" s="184"/>
      <c r="BO48" s="184"/>
      <c r="BP48" s="184"/>
      <c r="BQ48" s="184"/>
      <c r="BR48" s="184"/>
      <c r="BS48" s="184"/>
      <c r="BT48" s="184"/>
      <c r="BU48" s="184"/>
      <c r="BV48" s="184"/>
      <c r="BW48" s="184"/>
      <c r="BX48" s="184"/>
      <c r="BY48" s="184"/>
      <c r="BZ48" s="184"/>
      <c r="CA48" s="184"/>
      <c r="CB48" s="184"/>
      <c r="CC48" s="184"/>
      <c r="CD48" s="184"/>
      <c r="CE48" s="184"/>
      <c r="CF48" s="184"/>
      <c r="CG48" s="184"/>
      <c r="CH48" s="184"/>
      <c r="CI48" s="184"/>
      <c r="CJ48" s="184"/>
      <c r="CK48" s="184"/>
      <c r="CL48" s="184"/>
      <c r="CM48" s="184"/>
      <c r="CN48" s="184"/>
      <c r="CO48" s="184"/>
      <c r="CP48" s="184"/>
      <c r="CQ48" s="184"/>
      <c r="CR48" s="184"/>
      <c r="CS48" s="184"/>
      <c r="CT48" s="184"/>
      <c r="CU48" s="184"/>
      <c r="CV48" s="184"/>
      <c r="CW48" s="184"/>
      <c r="CX48" s="184"/>
      <c r="CY48" s="184"/>
      <c r="CZ48" s="184"/>
      <c r="DA48" s="184"/>
      <c r="DB48" s="184"/>
      <c r="DC48" s="184"/>
      <c r="DD48" s="184"/>
      <c r="DE48" s="184"/>
      <c r="DF48" s="184"/>
      <c r="DG48" s="184"/>
      <c r="DH48" s="184"/>
      <c r="DI48" s="184"/>
    </row>
    <row r="49" spans="5:5">
      <c r="E49" s="220" t="s">
        <v>205</v>
      </c>
    </row>
    <row r="50" spans="5:5">
      <c r="E50" s="186" t="s">
        <v>206</v>
      </c>
    </row>
    <row r="51" spans="5:5">
      <c r="E51" s="186" t="s">
        <v>207</v>
      </c>
    </row>
    <row r="52" spans="5:5">
      <c r="E52" s="186" t="s">
        <v>208</v>
      </c>
    </row>
    <row r="53" spans="5:5"/>
    <row r="54" spans="5:5"/>
    <row r="55" spans="5:5"/>
    <row r="56" spans="5:5"/>
    <row r="57" spans="5:5" hidden="1"/>
    <row r="58" spans="5:5" hidden="1"/>
    <row r="59" spans="5:5" hidden="1"/>
  </sheetData>
  <sheetProtection algorithmName="SHA-512" hashValue="Ma6qxq1QTWxpPsn0PbA8hR1fOr7yNPYVk73c4cHX+SFi3Hw3+ItD34f5Vv3u2raJ2tWuQaXhYs4NnJ1DLSsnuA==" saltValue="i/uHtd75sIwY5benh3dwJ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topLeftCell="A28" workbookViewId="0">
      <selection activeCell="B7" sqref="B7:Y7"/>
    </sheetView>
  </sheetViews>
  <sheetFormatPr defaultColWidth="0" defaultRowHeight="11.25" customHeight="1" zeroHeight="1"/>
  <cols>
    <col min="1" max="95" width="1.625" style="224" customWidth="1"/>
    <col min="96" max="133" width="1.625" style="240" customWidth="1"/>
    <col min="134" max="143" width="1.625" style="224" customWidth="1"/>
    <col min="144" max="16384" width="0" style="224" hidden="1"/>
  </cols>
  <sheetData>
    <row r="1" spans="2:143" ht="22.5" customHeight="1" thickBot="1">
      <c r="B1" s="221"/>
      <c r="C1" s="222"/>
      <c r="D1" s="222"/>
      <c r="E1" s="222"/>
      <c r="F1" s="222"/>
      <c r="G1" s="222"/>
      <c r="H1" s="222"/>
      <c r="I1" s="222"/>
      <c r="J1" s="222"/>
      <c r="K1" s="222"/>
      <c r="L1" s="222"/>
      <c r="M1" s="222"/>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655" t="s">
        <v>209</v>
      </c>
      <c r="DI1" s="656"/>
      <c r="DJ1" s="656"/>
      <c r="DK1" s="656"/>
      <c r="DL1" s="656"/>
      <c r="DM1" s="656"/>
      <c r="DN1" s="657"/>
      <c r="DO1" s="224"/>
      <c r="DP1" s="655" t="s">
        <v>210</v>
      </c>
      <c r="DQ1" s="656"/>
      <c r="DR1" s="656"/>
      <c r="DS1" s="656"/>
      <c r="DT1" s="656"/>
      <c r="DU1" s="656"/>
      <c r="DV1" s="656"/>
      <c r="DW1" s="656"/>
      <c r="DX1" s="656"/>
      <c r="DY1" s="656"/>
      <c r="DZ1" s="656"/>
      <c r="EA1" s="656"/>
      <c r="EB1" s="656"/>
      <c r="EC1" s="657"/>
      <c r="ED1" s="222"/>
      <c r="EE1" s="222"/>
      <c r="EF1" s="222"/>
      <c r="EG1" s="222"/>
      <c r="EH1" s="222"/>
      <c r="EI1" s="222"/>
      <c r="EJ1" s="222"/>
      <c r="EK1" s="222"/>
      <c r="EL1" s="222"/>
      <c r="EM1" s="222"/>
    </row>
    <row r="2" spans="2:143" ht="22.5" customHeight="1">
      <c r="B2" s="225" t="s">
        <v>211</v>
      </c>
      <c r="R2" s="226"/>
      <c r="S2" s="226"/>
      <c r="T2" s="226"/>
      <c r="U2" s="226"/>
      <c r="V2" s="226"/>
      <c r="W2" s="226"/>
      <c r="X2" s="226"/>
      <c r="Y2" s="226"/>
      <c r="Z2" s="226"/>
      <c r="AA2" s="226"/>
      <c r="AB2" s="226"/>
      <c r="AC2" s="226"/>
      <c r="AE2" s="227"/>
      <c r="AF2" s="227"/>
      <c r="AG2" s="227"/>
      <c r="AH2" s="227"/>
      <c r="AI2" s="227"/>
      <c r="AJ2" s="226"/>
      <c r="AK2" s="226"/>
      <c r="AL2" s="226"/>
      <c r="AM2" s="226"/>
      <c r="AN2" s="226"/>
      <c r="AO2" s="226"/>
      <c r="AP2" s="226"/>
      <c r="CD2" s="223"/>
      <c r="CE2" s="223"/>
      <c r="CF2" s="223"/>
      <c r="CG2" s="223"/>
      <c r="CH2" s="223"/>
      <c r="CI2" s="223"/>
      <c r="CJ2" s="223"/>
      <c r="CK2" s="223"/>
      <c r="CL2" s="223"/>
      <c r="CM2" s="223"/>
      <c r="CN2" s="223"/>
      <c r="CO2" s="223"/>
      <c r="CP2" s="223"/>
      <c r="CQ2" s="223"/>
      <c r="CR2" s="223"/>
      <c r="CS2" s="223"/>
      <c r="CT2" s="223"/>
      <c r="CU2" s="223"/>
      <c r="CV2" s="223"/>
      <c r="CW2" s="223"/>
      <c r="CX2" s="223"/>
      <c r="CY2" s="223"/>
      <c r="CZ2" s="223"/>
      <c r="DA2" s="223"/>
      <c r="DB2" s="223"/>
      <c r="DC2" s="223"/>
      <c r="DD2" s="223"/>
      <c r="DE2" s="223"/>
      <c r="DF2" s="223"/>
      <c r="DG2" s="223"/>
      <c r="DH2" s="223"/>
      <c r="DI2" s="223"/>
      <c r="DJ2" s="223"/>
      <c r="DK2" s="223"/>
      <c r="DL2" s="223"/>
      <c r="DM2" s="223"/>
      <c r="DN2" s="223"/>
      <c r="DO2" s="223"/>
      <c r="DP2" s="223"/>
      <c r="DQ2" s="223"/>
      <c r="DR2" s="223"/>
      <c r="DS2" s="223"/>
      <c r="DT2" s="223"/>
      <c r="DU2" s="223"/>
      <c r="DV2" s="223"/>
      <c r="DW2" s="223"/>
      <c r="DX2" s="223"/>
      <c r="DY2" s="223"/>
      <c r="DZ2" s="223"/>
      <c r="EA2" s="223"/>
      <c r="EB2" s="223"/>
      <c r="EC2" s="223"/>
    </row>
    <row r="3" spans="2:143" ht="11.25" customHeight="1">
      <c r="B3" s="658" t="s">
        <v>212</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213</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214</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c r="B4" s="658" t="s">
        <v>1</v>
      </c>
      <c r="C4" s="659"/>
      <c r="D4" s="659"/>
      <c r="E4" s="659"/>
      <c r="F4" s="659"/>
      <c r="G4" s="659"/>
      <c r="H4" s="659"/>
      <c r="I4" s="659"/>
      <c r="J4" s="659"/>
      <c r="K4" s="659"/>
      <c r="L4" s="659"/>
      <c r="M4" s="659"/>
      <c r="N4" s="659"/>
      <c r="O4" s="659"/>
      <c r="P4" s="659"/>
      <c r="Q4" s="660"/>
      <c r="R4" s="658" t="s">
        <v>215</v>
      </c>
      <c r="S4" s="659"/>
      <c r="T4" s="659"/>
      <c r="U4" s="659"/>
      <c r="V4" s="659"/>
      <c r="W4" s="659"/>
      <c r="X4" s="659"/>
      <c r="Y4" s="660"/>
      <c r="Z4" s="658" t="s">
        <v>216</v>
      </c>
      <c r="AA4" s="659"/>
      <c r="AB4" s="659"/>
      <c r="AC4" s="660"/>
      <c r="AD4" s="658" t="s">
        <v>217</v>
      </c>
      <c r="AE4" s="659"/>
      <c r="AF4" s="659"/>
      <c r="AG4" s="659"/>
      <c r="AH4" s="659"/>
      <c r="AI4" s="659"/>
      <c r="AJ4" s="659"/>
      <c r="AK4" s="660"/>
      <c r="AL4" s="658" t="s">
        <v>216</v>
      </c>
      <c r="AM4" s="659"/>
      <c r="AN4" s="659"/>
      <c r="AO4" s="660"/>
      <c r="AP4" s="664" t="s">
        <v>218</v>
      </c>
      <c r="AQ4" s="664"/>
      <c r="AR4" s="664"/>
      <c r="AS4" s="664"/>
      <c r="AT4" s="664"/>
      <c r="AU4" s="664"/>
      <c r="AV4" s="664"/>
      <c r="AW4" s="664"/>
      <c r="AX4" s="664"/>
      <c r="AY4" s="664"/>
      <c r="AZ4" s="664"/>
      <c r="BA4" s="664"/>
      <c r="BB4" s="664"/>
      <c r="BC4" s="664"/>
      <c r="BD4" s="664"/>
      <c r="BE4" s="664"/>
      <c r="BF4" s="664"/>
      <c r="BG4" s="664" t="s">
        <v>219</v>
      </c>
      <c r="BH4" s="664"/>
      <c r="BI4" s="664"/>
      <c r="BJ4" s="664"/>
      <c r="BK4" s="664"/>
      <c r="BL4" s="664"/>
      <c r="BM4" s="664"/>
      <c r="BN4" s="664"/>
      <c r="BO4" s="664" t="s">
        <v>216</v>
      </c>
      <c r="BP4" s="664"/>
      <c r="BQ4" s="664"/>
      <c r="BR4" s="664"/>
      <c r="BS4" s="664" t="s">
        <v>220</v>
      </c>
      <c r="BT4" s="664"/>
      <c r="BU4" s="664"/>
      <c r="BV4" s="664"/>
      <c r="BW4" s="664"/>
      <c r="BX4" s="664"/>
      <c r="BY4" s="664"/>
      <c r="BZ4" s="664"/>
      <c r="CA4" s="664"/>
      <c r="CB4" s="664"/>
      <c r="CD4" s="661" t="s">
        <v>221</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8" customFormat="1" ht="11.25" customHeight="1">
      <c r="B5" s="665" t="s">
        <v>222</v>
      </c>
      <c r="C5" s="666"/>
      <c r="D5" s="666"/>
      <c r="E5" s="666"/>
      <c r="F5" s="666"/>
      <c r="G5" s="666"/>
      <c r="H5" s="666"/>
      <c r="I5" s="666"/>
      <c r="J5" s="666"/>
      <c r="K5" s="666"/>
      <c r="L5" s="666"/>
      <c r="M5" s="666"/>
      <c r="N5" s="666"/>
      <c r="O5" s="666"/>
      <c r="P5" s="666"/>
      <c r="Q5" s="667"/>
      <c r="R5" s="668">
        <v>937670</v>
      </c>
      <c r="S5" s="669"/>
      <c r="T5" s="669"/>
      <c r="U5" s="669"/>
      <c r="V5" s="669"/>
      <c r="W5" s="669"/>
      <c r="X5" s="669"/>
      <c r="Y5" s="670"/>
      <c r="Z5" s="671">
        <v>18.8</v>
      </c>
      <c r="AA5" s="671"/>
      <c r="AB5" s="671"/>
      <c r="AC5" s="671"/>
      <c r="AD5" s="672">
        <v>937670</v>
      </c>
      <c r="AE5" s="672"/>
      <c r="AF5" s="672"/>
      <c r="AG5" s="672"/>
      <c r="AH5" s="672"/>
      <c r="AI5" s="672"/>
      <c r="AJ5" s="672"/>
      <c r="AK5" s="672"/>
      <c r="AL5" s="673">
        <v>33.700000000000003</v>
      </c>
      <c r="AM5" s="674"/>
      <c r="AN5" s="674"/>
      <c r="AO5" s="675"/>
      <c r="AP5" s="665" t="s">
        <v>223</v>
      </c>
      <c r="AQ5" s="666"/>
      <c r="AR5" s="666"/>
      <c r="AS5" s="666"/>
      <c r="AT5" s="666"/>
      <c r="AU5" s="666"/>
      <c r="AV5" s="666"/>
      <c r="AW5" s="666"/>
      <c r="AX5" s="666"/>
      <c r="AY5" s="666"/>
      <c r="AZ5" s="666"/>
      <c r="BA5" s="666"/>
      <c r="BB5" s="666"/>
      <c r="BC5" s="666"/>
      <c r="BD5" s="666"/>
      <c r="BE5" s="666"/>
      <c r="BF5" s="667"/>
      <c r="BG5" s="679">
        <v>852434</v>
      </c>
      <c r="BH5" s="680"/>
      <c r="BI5" s="680"/>
      <c r="BJ5" s="680"/>
      <c r="BK5" s="680"/>
      <c r="BL5" s="680"/>
      <c r="BM5" s="680"/>
      <c r="BN5" s="681"/>
      <c r="BO5" s="682">
        <v>90.9</v>
      </c>
      <c r="BP5" s="682"/>
      <c r="BQ5" s="682"/>
      <c r="BR5" s="682"/>
      <c r="BS5" s="683">
        <v>13825</v>
      </c>
      <c r="BT5" s="683"/>
      <c r="BU5" s="683"/>
      <c r="BV5" s="683"/>
      <c r="BW5" s="683"/>
      <c r="BX5" s="683"/>
      <c r="BY5" s="683"/>
      <c r="BZ5" s="683"/>
      <c r="CA5" s="683"/>
      <c r="CB5" s="687"/>
      <c r="CD5" s="661" t="s">
        <v>218</v>
      </c>
      <c r="CE5" s="662"/>
      <c r="CF5" s="662"/>
      <c r="CG5" s="662"/>
      <c r="CH5" s="662"/>
      <c r="CI5" s="662"/>
      <c r="CJ5" s="662"/>
      <c r="CK5" s="662"/>
      <c r="CL5" s="662"/>
      <c r="CM5" s="662"/>
      <c r="CN5" s="662"/>
      <c r="CO5" s="662"/>
      <c r="CP5" s="662"/>
      <c r="CQ5" s="663"/>
      <c r="CR5" s="661" t="s">
        <v>224</v>
      </c>
      <c r="CS5" s="662"/>
      <c r="CT5" s="662"/>
      <c r="CU5" s="662"/>
      <c r="CV5" s="662"/>
      <c r="CW5" s="662"/>
      <c r="CX5" s="662"/>
      <c r="CY5" s="663"/>
      <c r="CZ5" s="661" t="s">
        <v>216</v>
      </c>
      <c r="DA5" s="662"/>
      <c r="DB5" s="662"/>
      <c r="DC5" s="663"/>
      <c r="DD5" s="661" t="s">
        <v>225</v>
      </c>
      <c r="DE5" s="662"/>
      <c r="DF5" s="662"/>
      <c r="DG5" s="662"/>
      <c r="DH5" s="662"/>
      <c r="DI5" s="662"/>
      <c r="DJ5" s="662"/>
      <c r="DK5" s="662"/>
      <c r="DL5" s="662"/>
      <c r="DM5" s="662"/>
      <c r="DN5" s="662"/>
      <c r="DO5" s="662"/>
      <c r="DP5" s="663"/>
      <c r="DQ5" s="661" t="s">
        <v>226</v>
      </c>
      <c r="DR5" s="662"/>
      <c r="DS5" s="662"/>
      <c r="DT5" s="662"/>
      <c r="DU5" s="662"/>
      <c r="DV5" s="662"/>
      <c r="DW5" s="662"/>
      <c r="DX5" s="662"/>
      <c r="DY5" s="662"/>
      <c r="DZ5" s="662"/>
      <c r="EA5" s="662"/>
      <c r="EB5" s="662"/>
      <c r="EC5" s="663"/>
    </row>
    <row r="6" spans="2:143" ht="11.25" customHeight="1">
      <c r="B6" s="676" t="s">
        <v>227</v>
      </c>
      <c r="C6" s="677"/>
      <c r="D6" s="677"/>
      <c r="E6" s="677"/>
      <c r="F6" s="677"/>
      <c r="G6" s="677"/>
      <c r="H6" s="677"/>
      <c r="I6" s="677"/>
      <c r="J6" s="677"/>
      <c r="K6" s="677"/>
      <c r="L6" s="677"/>
      <c r="M6" s="677"/>
      <c r="N6" s="677"/>
      <c r="O6" s="677"/>
      <c r="P6" s="677"/>
      <c r="Q6" s="678"/>
      <c r="R6" s="679">
        <v>54026</v>
      </c>
      <c r="S6" s="680"/>
      <c r="T6" s="680"/>
      <c r="U6" s="680"/>
      <c r="V6" s="680"/>
      <c r="W6" s="680"/>
      <c r="X6" s="680"/>
      <c r="Y6" s="681"/>
      <c r="Z6" s="682">
        <v>1.1000000000000001</v>
      </c>
      <c r="AA6" s="682"/>
      <c r="AB6" s="682"/>
      <c r="AC6" s="682"/>
      <c r="AD6" s="683">
        <v>54026</v>
      </c>
      <c r="AE6" s="683"/>
      <c r="AF6" s="683"/>
      <c r="AG6" s="683"/>
      <c r="AH6" s="683"/>
      <c r="AI6" s="683"/>
      <c r="AJ6" s="683"/>
      <c r="AK6" s="683"/>
      <c r="AL6" s="684">
        <v>1.9</v>
      </c>
      <c r="AM6" s="685"/>
      <c r="AN6" s="685"/>
      <c r="AO6" s="686"/>
      <c r="AP6" s="676" t="s">
        <v>228</v>
      </c>
      <c r="AQ6" s="677"/>
      <c r="AR6" s="677"/>
      <c r="AS6" s="677"/>
      <c r="AT6" s="677"/>
      <c r="AU6" s="677"/>
      <c r="AV6" s="677"/>
      <c r="AW6" s="677"/>
      <c r="AX6" s="677"/>
      <c r="AY6" s="677"/>
      <c r="AZ6" s="677"/>
      <c r="BA6" s="677"/>
      <c r="BB6" s="677"/>
      <c r="BC6" s="677"/>
      <c r="BD6" s="677"/>
      <c r="BE6" s="677"/>
      <c r="BF6" s="678"/>
      <c r="BG6" s="679">
        <v>852434</v>
      </c>
      <c r="BH6" s="680"/>
      <c r="BI6" s="680"/>
      <c r="BJ6" s="680"/>
      <c r="BK6" s="680"/>
      <c r="BL6" s="680"/>
      <c r="BM6" s="680"/>
      <c r="BN6" s="681"/>
      <c r="BO6" s="682">
        <v>90.9</v>
      </c>
      <c r="BP6" s="682"/>
      <c r="BQ6" s="682"/>
      <c r="BR6" s="682"/>
      <c r="BS6" s="683">
        <v>13825</v>
      </c>
      <c r="BT6" s="683"/>
      <c r="BU6" s="683"/>
      <c r="BV6" s="683"/>
      <c r="BW6" s="683"/>
      <c r="BX6" s="683"/>
      <c r="BY6" s="683"/>
      <c r="BZ6" s="683"/>
      <c r="CA6" s="683"/>
      <c r="CB6" s="687"/>
      <c r="CD6" s="690" t="s">
        <v>229</v>
      </c>
      <c r="CE6" s="691"/>
      <c r="CF6" s="691"/>
      <c r="CG6" s="691"/>
      <c r="CH6" s="691"/>
      <c r="CI6" s="691"/>
      <c r="CJ6" s="691"/>
      <c r="CK6" s="691"/>
      <c r="CL6" s="691"/>
      <c r="CM6" s="691"/>
      <c r="CN6" s="691"/>
      <c r="CO6" s="691"/>
      <c r="CP6" s="691"/>
      <c r="CQ6" s="692"/>
      <c r="CR6" s="679">
        <v>56629</v>
      </c>
      <c r="CS6" s="680"/>
      <c r="CT6" s="680"/>
      <c r="CU6" s="680"/>
      <c r="CV6" s="680"/>
      <c r="CW6" s="680"/>
      <c r="CX6" s="680"/>
      <c r="CY6" s="681"/>
      <c r="CZ6" s="673">
        <v>1.2</v>
      </c>
      <c r="DA6" s="674"/>
      <c r="DB6" s="674"/>
      <c r="DC6" s="693"/>
      <c r="DD6" s="688" t="s">
        <v>127</v>
      </c>
      <c r="DE6" s="680"/>
      <c r="DF6" s="680"/>
      <c r="DG6" s="680"/>
      <c r="DH6" s="680"/>
      <c r="DI6" s="680"/>
      <c r="DJ6" s="680"/>
      <c r="DK6" s="680"/>
      <c r="DL6" s="680"/>
      <c r="DM6" s="680"/>
      <c r="DN6" s="680"/>
      <c r="DO6" s="680"/>
      <c r="DP6" s="681"/>
      <c r="DQ6" s="688">
        <v>56629</v>
      </c>
      <c r="DR6" s="680"/>
      <c r="DS6" s="680"/>
      <c r="DT6" s="680"/>
      <c r="DU6" s="680"/>
      <c r="DV6" s="680"/>
      <c r="DW6" s="680"/>
      <c r="DX6" s="680"/>
      <c r="DY6" s="680"/>
      <c r="DZ6" s="680"/>
      <c r="EA6" s="680"/>
      <c r="EB6" s="680"/>
      <c r="EC6" s="689"/>
    </row>
    <row r="7" spans="2:143" ht="11.25" customHeight="1">
      <c r="B7" s="676" t="s">
        <v>230</v>
      </c>
      <c r="C7" s="677"/>
      <c r="D7" s="677"/>
      <c r="E7" s="677"/>
      <c r="F7" s="677"/>
      <c r="G7" s="677"/>
      <c r="H7" s="677"/>
      <c r="I7" s="677"/>
      <c r="J7" s="677"/>
      <c r="K7" s="677"/>
      <c r="L7" s="677"/>
      <c r="M7" s="677"/>
      <c r="N7" s="677"/>
      <c r="O7" s="677"/>
      <c r="P7" s="677"/>
      <c r="Q7" s="678"/>
      <c r="R7" s="679">
        <v>735</v>
      </c>
      <c r="S7" s="680"/>
      <c r="T7" s="680"/>
      <c r="U7" s="680"/>
      <c r="V7" s="680"/>
      <c r="W7" s="680"/>
      <c r="X7" s="680"/>
      <c r="Y7" s="681"/>
      <c r="Z7" s="682">
        <v>0</v>
      </c>
      <c r="AA7" s="682"/>
      <c r="AB7" s="682"/>
      <c r="AC7" s="682"/>
      <c r="AD7" s="683">
        <v>735</v>
      </c>
      <c r="AE7" s="683"/>
      <c r="AF7" s="683"/>
      <c r="AG7" s="683"/>
      <c r="AH7" s="683"/>
      <c r="AI7" s="683"/>
      <c r="AJ7" s="683"/>
      <c r="AK7" s="683"/>
      <c r="AL7" s="684">
        <v>0</v>
      </c>
      <c r="AM7" s="685"/>
      <c r="AN7" s="685"/>
      <c r="AO7" s="686"/>
      <c r="AP7" s="676" t="s">
        <v>231</v>
      </c>
      <c r="AQ7" s="677"/>
      <c r="AR7" s="677"/>
      <c r="AS7" s="677"/>
      <c r="AT7" s="677"/>
      <c r="AU7" s="677"/>
      <c r="AV7" s="677"/>
      <c r="AW7" s="677"/>
      <c r="AX7" s="677"/>
      <c r="AY7" s="677"/>
      <c r="AZ7" s="677"/>
      <c r="BA7" s="677"/>
      <c r="BB7" s="677"/>
      <c r="BC7" s="677"/>
      <c r="BD7" s="677"/>
      <c r="BE7" s="677"/>
      <c r="BF7" s="678"/>
      <c r="BG7" s="679">
        <v>347305</v>
      </c>
      <c r="BH7" s="680"/>
      <c r="BI7" s="680"/>
      <c r="BJ7" s="680"/>
      <c r="BK7" s="680"/>
      <c r="BL7" s="680"/>
      <c r="BM7" s="680"/>
      <c r="BN7" s="681"/>
      <c r="BO7" s="682">
        <v>37</v>
      </c>
      <c r="BP7" s="682"/>
      <c r="BQ7" s="682"/>
      <c r="BR7" s="682"/>
      <c r="BS7" s="683">
        <v>13825</v>
      </c>
      <c r="BT7" s="683"/>
      <c r="BU7" s="683"/>
      <c r="BV7" s="683"/>
      <c r="BW7" s="683"/>
      <c r="BX7" s="683"/>
      <c r="BY7" s="683"/>
      <c r="BZ7" s="683"/>
      <c r="CA7" s="683"/>
      <c r="CB7" s="687"/>
      <c r="CD7" s="694" t="s">
        <v>232</v>
      </c>
      <c r="CE7" s="695"/>
      <c r="CF7" s="695"/>
      <c r="CG7" s="695"/>
      <c r="CH7" s="695"/>
      <c r="CI7" s="695"/>
      <c r="CJ7" s="695"/>
      <c r="CK7" s="695"/>
      <c r="CL7" s="695"/>
      <c r="CM7" s="695"/>
      <c r="CN7" s="695"/>
      <c r="CO7" s="695"/>
      <c r="CP7" s="695"/>
      <c r="CQ7" s="696"/>
      <c r="CR7" s="679">
        <v>1003362</v>
      </c>
      <c r="CS7" s="680"/>
      <c r="CT7" s="680"/>
      <c r="CU7" s="680"/>
      <c r="CV7" s="680"/>
      <c r="CW7" s="680"/>
      <c r="CX7" s="680"/>
      <c r="CY7" s="681"/>
      <c r="CZ7" s="682">
        <v>20.8</v>
      </c>
      <c r="DA7" s="682"/>
      <c r="DB7" s="682"/>
      <c r="DC7" s="682"/>
      <c r="DD7" s="688">
        <v>193522</v>
      </c>
      <c r="DE7" s="680"/>
      <c r="DF7" s="680"/>
      <c r="DG7" s="680"/>
      <c r="DH7" s="680"/>
      <c r="DI7" s="680"/>
      <c r="DJ7" s="680"/>
      <c r="DK7" s="680"/>
      <c r="DL7" s="680"/>
      <c r="DM7" s="680"/>
      <c r="DN7" s="680"/>
      <c r="DO7" s="680"/>
      <c r="DP7" s="681"/>
      <c r="DQ7" s="688">
        <v>726540</v>
      </c>
      <c r="DR7" s="680"/>
      <c r="DS7" s="680"/>
      <c r="DT7" s="680"/>
      <c r="DU7" s="680"/>
      <c r="DV7" s="680"/>
      <c r="DW7" s="680"/>
      <c r="DX7" s="680"/>
      <c r="DY7" s="680"/>
      <c r="DZ7" s="680"/>
      <c r="EA7" s="680"/>
      <c r="EB7" s="680"/>
      <c r="EC7" s="689"/>
    </row>
    <row r="8" spans="2:143" ht="11.25" customHeight="1">
      <c r="B8" s="676" t="s">
        <v>233</v>
      </c>
      <c r="C8" s="677"/>
      <c r="D8" s="677"/>
      <c r="E8" s="677"/>
      <c r="F8" s="677"/>
      <c r="G8" s="677"/>
      <c r="H8" s="677"/>
      <c r="I8" s="677"/>
      <c r="J8" s="677"/>
      <c r="K8" s="677"/>
      <c r="L8" s="677"/>
      <c r="M8" s="677"/>
      <c r="N8" s="677"/>
      <c r="O8" s="677"/>
      <c r="P8" s="677"/>
      <c r="Q8" s="678"/>
      <c r="R8" s="679">
        <v>1011</v>
      </c>
      <c r="S8" s="680"/>
      <c r="T8" s="680"/>
      <c r="U8" s="680"/>
      <c r="V8" s="680"/>
      <c r="W8" s="680"/>
      <c r="X8" s="680"/>
      <c r="Y8" s="681"/>
      <c r="Z8" s="682">
        <v>0</v>
      </c>
      <c r="AA8" s="682"/>
      <c r="AB8" s="682"/>
      <c r="AC8" s="682"/>
      <c r="AD8" s="683">
        <v>1011</v>
      </c>
      <c r="AE8" s="683"/>
      <c r="AF8" s="683"/>
      <c r="AG8" s="683"/>
      <c r="AH8" s="683"/>
      <c r="AI8" s="683"/>
      <c r="AJ8" s="683"/>
      <c r="AK8" s="683"/>
      <c r="AL8" s="684">
        <v>0</v>
      </c>
      <c r="AM8" s="685"/>
      <c r="AN8" s="685"/>
      <c r="AO8" s="686"/>
      <c r="AP8" s="676" t="s">
        <v>234</v>
      </c>
      <c r="AQ8" s="677"/>
      <c r="AR8" s="677"/>
      <c r="AS8" s="677"/>
      <c r="AT8" s="677"/>
      <c r="AU8" s="677"/>
      <c r="AV8" s="677"/>
      <c r="AW8" s="677"/>
      <c r="AX8" s="677"/>
      <c r="AY8" s="677"/>
      <c r="AZ8" s="677"/>
      <c r="BA8" s="677"/>
      <c r="BB8" s="677"/>
      <c r="BC8" s="677"/>
      <c r="BD8" s="677"/>
      <c r="BE8" s="677"/>
      <c r="BF8" s="678"/>
      <c r="BG8" s="679">
        <v>9568</v>
      </c>
      <c r="BH8" s="680"/>
      <c r="BI8" s="680"/>
      <c r="BJ8" s="680"/>
      <c r="BK8" s="680"/>
      <c r="BL8" s="680"/>
      <c r="BM8" s="680"/>
      <c r="BN8" s="681"/>
      <c r="BO8" s="682">
        <v>1</v>
      </c>
      <c r="BP8" s="682"/>
      <c r="BQ8" s="682"/>
      <c r="BR8" s="682"/>
      <c r="BS8" s="688" t="s">
        <v>127</v>
      </c>
      <c r="BT8" s="680"/>
      <c r="BU8" s="680"/>
      <c r="BV8" s="680"/>
      <c r="BW8" s="680"/>
      <c r="BX8" s="680"/>
      <c r="BY8" s="680"/>
      <c r="BZ8" s="680"/>
      <c r="CA8" s="680"/>
      <c r="CB8" s="689"/>
      <c r="CD8" s="694" t="s">
        <v>235</v>
      </c>
      <c r="CE8" s="695"/>
      <c r="CF8" s="695"/>
      <c r="CG8" s="695"/>
      <c r="CH8" s="695"/>
      <c r="CI8" s="695"/>
      <c r="CJ8" s="695"/>
      <c r="CK8" s="695"/>
      <c r="CL8" s="695"/>
      <c r="CM8" s="695"/>
      <c r="CN8" s="695"/>
      <c r="CO8" s="695"/>
      <c r="CP8" s="695"/>
      <c r="CQ8" s="696"/>
      <c r="CR8" s="679">
        <v>642416</v>
      </c>
      <c r="CS8" s="680"/>
      <c r="CT8" s="680"/>
      <c r="CU8" s="680"/>
      <c r="CV8" s="680"/>
      <c r="CW8" s="680"/>
      <c r="CX8" s="680"/>
      <c r="CY8" s="681"/>
      <c r="CZ8" s="682">
        <v>13.3</v>
      </c>
      <c r="DA8" s="682"/>
      <c r="DB8" s="682"/>
      <c r="DC8" s="682"/>
      <c r="DD8" s="688">
        <v>17932</v>
      </c>
      <c r="DE8" s="680"/>
      <c r="DF8" s="680"/>
      <c r="DG8" s="680"/>
      <c r="DH8" s="680"/>
      <c r="DI8" s="680"/>
      <c r="DJ8" s="680"/>
      <c r="DK8" s="680"/>
      <c r="DL8" s="680"/>
      <c r="DM8" s="680"/>
      <c r="DN8" s="680"/>
      <c r="DO8" s="680"/>
      <c r="DP8" s="681"/>
      <c r="DQ8" s="688">
        <v>355180</v>
      </c>
      <c r="DR8" s="680"/>
      <c r="DS8" s="680"/>
      <c r="DT8" s="680"/>
      <c r="DU8" s="680"/>
      <c r="DV8" s="680"/>
      <c r="DW8" s="680"/>
      <c r="DX8" s="680"/>
      <c r="DY8" s="680"/>
      <c r="DZ8" s="680"/>
      <c r="EA8" s="680"/>
      <c r="EB8" s="680"/>
      <c r="EC8" s="689"/>
    </row>
    <row r="9" spans="2:143" ht="11.25" customHeight="1">
      <c r="B9" s="676" t="s">
        <v>236</v>
      </c>
      <c r="C9" s="677"/>
      <c r="D9" s="677"/>
      <c r="E9" s="677"/>
      <c r="F9" s="677"/>
      <c r="G9" s="677"/>
      <c r="H9" s="677"/>
      <c r="I9" s="677"/>
      <c r="J9" s="677"/>
      <c r="K9" s="677"/>
      <c r="L9" s="677"/>
      <c r="M9" s="677"/>
      <c r="N9" s="677"/>
      <c r="O9" s="677"/>
      <c r="P9" s="677"/>
      <c r="Q9" s="678"/>
      <c r="R9" s="679">
        <v>891</v>
      </c>
      <c r="S9" s="680"/>
      <c r="T9" s="680"/>
      <c r="U9" s="680"/>
      <c r="V9" s="680"/>
      <c r="W9" s="680"/>
      <c r="X9" s="680"/>
      <c r="Y9" s="681"/>
      <c r="Z9" s="682">
        <v>0</v>
      </c>
      <c r="AA9" s="682"/>
      <c r="AB9" s="682"/>
      <c r="AC9" s="682"/>
      <c r="AD9" s="683">
        <v>891</v>
      </c>
      <c r="AE9" s="683"/>
      <c r="AF9" s="683"/>
      <c r="AG9" s="683"/>
      <c r="AH9" s="683"/>
      <c r="AI9" s="683"/>
      <c r="AJ9" s="683"/>
      <c r="AK9" s="683"/>
      <c r="AL9" s="684">
        <v>0</v>
      </c>
      <c r="AM9" s="685"/>
      <c r="AN9" s="685"/>
      <c r="AO9" s="686"/>
      <c r="AP9" s="676" t="s">
        <v>237</v>
      </c>
      <c r="AQ9" s="677"/>
      <c r="AR9" s="677"/>
      <c r="AS9" s="677"/>
      <c r="AT9" s="677"/>
      <c r="AU9" s="677"/>
      <c r="AV9" s="677"/>
      <c r="AW9" s="677"/>
      <c r="AX9" s="677"/>
      <c r="AY9" s="677"/>
      <c r="AZ9" s="677"/>
      <c r="BA9" s="677"/>
      <c r="BB9" s="677"/>
      <c r="BC9" s="677"/>
      <c r="BD9" s="677"/>
      <c r="BE9" s="677"/>
      <c r="BF9" s="678"/>
      <c r="BG9" s="679">
        <v>245582</v>
      </c>
      <c r="BH9" s="680"/>
      <c r="BI9" s="680"/>
      <c r="BJ9" s="680"/>
      <c r="BK9" s="680"/>
      <c r="BL9" s="680"/>
      <c r="BM9" s="680"/>
      <c r="BN9" s="681"/>
      <c r="BO9" s="682">
        <v>26.2</v>
      </c>
      <c r="BP9" s="682"/>
      <c r="BQ9" s="682"/>
      <c r="BR9" s="682"/>
      <c r="BS9" s="688" t="s">
        <v>127</v>
      </c>
      <c r="BT9" s="680"/>
      <c r="BU9" s="680"/>
      <c r="BV9" s="680"/>
      <c r="BW9" s="680"/>
      <c r="BX9" s="680"/>
      <c r="BY9" s="680"/>
      <c r="BZ9" s="680"/>
      <c r="CA9" s="680"/>
      <c r="CB9" s="689"/>
      <c r="CD9" s="694" t="s">
        <v>238</v>
      </c>
      <c r="CE9" s="695"/>
      <c r="CF9" s="695"/>
      <c r="CG9" s="695"/>
      <c r="CH9" s="695"/>
      <c r="CI9" s="695"/>
      <c r="CJ9" s="695"/>
      <c r="CK9" s="695"/>
      <c r="CL9" s="695"/>
      <c r="CM9" s="695"/>
      <c r="CN9" s="695"/>
      <c r="CO9" s="695"/>
      <c r="CP9" s="695"/>
      <c r="CQ9" s="696"/>
      <c r="CR9" s="679">
        <v>392039</v>
      </c>
      <c r="CS9" s="680"/>
      <c r="CT9" s="680"/>
      <c r="CU9" s="680"/>
      <c r="CV9" s="680"/>
      <c r="CW9" s="680"/>
      <c r="CX9" s="680"/>
      <c r="CY9" s="681"/>
      <c r="CZ9" s="682">
        <v>8.1</v>
      </c>
      <c r="DA9" s="682"/>
      <c r="DB9" s="682"/>
      <c r="DC9" s="682"/>
      <c r="DD9" s="688">
        <v>8824</v>
      </c>
      <c r="DE9" s="680"/>
      <c r="DF9" s="680"/>
      <c r="DG9" s="680"/>
      <c r="DH9" s="680"/>
      <c r="DI9" s="680"/>
      <c r="DJ9" s="680"/>
      <c r="DK9" s="680"/>
      <c r="DL9" s="680"/>
      <c r="DM9" s="680"/>
      <c r="DN9" s="680"/>
      <c r="DO9" s="680"/>
      <c r="DP9" s="681"/>
      <c r="DQ9" s="688">
        <v>273082</v>
      </c>
      <c r="DR9" s="680"/>
      <c r="DS9" s="680"/>
      <c r="DT9" s="680"/>
      <c r="DU9" s="680"/>
      <c r="DV9" s="680"/>
      <c r="DW9" s="680"/>
      <c r="DX9" s="680"/>
      <c r="DY9" s="680"/>
      <c r="DZ9" s="680"/>
      <c r="EA9" s="680"/>
      <c r="EB9" s="680"/>
      <c r="EC9" s="689"/>
    </row>
    <row r="10" spans="2:143" ht="11.25" customHeight="1">
      <c r="B10" s="676" t="s">
        <v>239</v>
      </c>
      <c r="C10" s="677"/>
      <c r="D10" s="677"/>
      <c r="E10" s="677"/>
      <c r="F10" s="677"/>
      <c r="G10" s="677"/>
      <c r="H10" s="677"/>
      <c r="I10" s="677"/>
      <c r="J10" s="677"/>
      <c r="K10" s="677"/>
      <c r="L10" s="677"/>
      <c r="M10" s="677"/>
      <c r="N10" s="677"/>
      <c r="O10" s="677"/>
      <c r="P10" s="677"/>
      <c r="Q10" s="678"/>
      <c r="R10" s="679" t="s">
        <v>127</v>
      </c>
      <c r="S10" s="680"/>
      <c r="T10" s="680"/>
      <c r="U10" s="680"/>
      <c r="V10" s="680"/>
      <c r="W10" s="680"/>
      <c r="X10" s="680"/>
      <c r="Y10" s="681"/>
      <c r="Z10" s="682" t="s">
        <v>127</v>
      </c>
      <c r="AA10" s="682"/>
      <c r="AB10" s="682"/>
      <c r="AC10" s="682"/>
      <c r="AD10" s="683" t="s">
        <v>127</v>
      </c>
      <c r="AE10" s="683"/>
      <c r="AF10" s="683"/>
      <c r="AG10" s="683"/>
      <c r="AH10" s="683"/>
      <c r="AI10" s="683"/>
      <c r="AJ10" s="683"/>
      <c r="AK10" s="683"/>
      <c r="AL10" s="684" t="s">
        <v>127</v>
      </c>
      <c r="AM10" s="685"/>
      <c r="AN10" s="685"/>
      <c r="AO10" s="686"/>
      <c r="AP10" s="676" t="s">
        <v>240</v>
      </c>
      <c r="AQ10" s="677"/>
      <c r="AR10" s="677"/>
      <c r="AS10" s="677"/>
      <c r="AT10" s="677"/>
      <c r="AU10" s="677"/>
      <c r="AV10" s="677"/>
      <c r="AW10" s="677"/>
      <c r="AX10" s="677"/>
      <c r="AY10" s="677"/>
      <c r="AZ10" s="677"/>
      <c r="BA10" s="677"/>
      <c r="BB10" s="677"/>
      <c r="BC10" s="677"/>
      <c r="BD10" s="677"/>
      <c r="BE10" s="677"/>
      <c r="BF10" s="678"/>
      <c r="BG10" s="679">
        <v>22475</v>
      </c>
      <c r="BH10" s="680"/>
      <c r="BI10" s="680"/>
      <c r="BJ10" s="680"/>
      <c r="BK10" s="680"/>
      <c r="BL10" s="680"/>
      <c r="BM10" s="680"/>
      <c r="BN10" s="681"/>
      <c r="BO10" s="682">
        <v>2.4</v>
      </c>
      <c r="BP10" s="682"/>
      <c r="BQ10" s="682"/>
      <c r="BR10" s="682"/>
      <c r="BS10" s="688" t="s">
        <v>127</v>
      </c>
      <c r="BT10" s="680"/>
      <c r="BU10" s="680"/>
      <c r="BV10" s="680"/>
      <c r="BW10" s="680"/>
      <c r="BX10" s="680"/>
      <c r="BY10" s="680"/>
      <c r="BZ10" s="680"/>
      <c r="CA10" s="680"/>
      <c r="CB10" s="689"/>
      <c r="CD10" s="694" t="s">
        <v>241</v>
      </c>
      <c r="CE10" s="695"/>
      <c r="CF10" s="695"/>
      <c r="CG10" s="695"/>
      <c r="CH10" s="695"/>
      <c r="CI10" s="695"/>
      <c r="CJ10" s="695"/>
      <c r="CK10" s="695"/>
      <c r="CL10" s="695"/>
      <c r="CM10" s="695"/>
      <c r="CN10" s="695"/>
      <c r="CO10" s="695"/>
      <c r="CP10" s="695"/>
      <c r="CQ10" s="696"/>
      <c r="CR10" s="679">
        <v>2146</v>
      </c>
      <c r="CS10" s="680"/>
      <c r="CT10" s="680"/>
      <c r="CU10" s="680"/>
      <c r="CV10" s="680"/>
      <c r="CW10" s="680"/>
      <c r="CX10" s="680"/>
      <c r="CY10" s="681"/>
      <c r="CZ10" s="682">
        <v>0</v>
      </c>
      <c r="DA10" s="682"/>
      <c r="DB10" s="682"/>
      <c r="DC10" s="682"/>
      <c r="DD10" s="688" t="s">
        <v>127</v>
      </c>
      <c r="DE10" s="680"/>
      <c r="DF10" s="680"/>
      <c r="DG10" s="680"/>
      <c r="DH10" s="680"/>
      <c r="DI10" s="680"/>
      <c r="DJ10" s="680"/>
      <c r="DK10" s="680"/>
      <c r="DL10" s="680"/>
      <c r="DM10" s="680"/>
      <c r="DN10" s="680"/>
      <c r="DO10" s="680"/>
      <c r="DP10" s="681"/>
      <c r="DQ10" s="688">
        <v>146</v>
      </c>
      <c r="DR10" s="680"/>
      <c r="DS10" s="680"/>
      <c r="DT10" s="680"/>
      <c r="DU10" s="680"/>
      <c r="DV10" s="680"/>
      <c r="DW10" s="680"/>
      <c r="DX10" s="680"/>
      <c r="DY10" s="680"/>
      <c r="DZ10" s="680"/>
      <c r="EA10" s="680"/>
      <c r="EB10" s="680"/>
      <c r="EC10" s="689"/>
    </row>
    <row r="11" spans="2:143" ht="11.25" customHeight="1">
      <c r="B11" s="676" t="s">
        <v>242</v>
      </c>
      <c r="C11" s="677"/>
      <c r="D11" s="677"/>
      <c r="E11" s="677"/>
      <c r="F11" s="677"/>
      <c r="G11" s="677"/>
      <c r="H11" s="677"/>
      <c r="I11" s="677"/>
      <c r="J11" s="677"/>
      <c r="K11" s="677"/>
      <c r="L11" s="677"/>
      <c r="M11" s="677"/>
      <c r="N11" s="677"/>
      <c r="O11" s="677"/>
      <c r="P11" s="677"/>
      <c r="Q11" s="678"/>
      <c r="R11" s="679" t="s">
        <v>127</v>
      </c>
      <c r="S11" s="680"/>
      <c r="T11" s="680"/>
      <c r="U11" s="680"/>
      <c r="V11" s="680"/>
      <c r="W11" s="680"/>
      <c r="X11" s="680"/>
      <c r="Y11" s="681"/>
      <c r="Z11" s="682" t="s">
        <v>127</v>
      </c>
      <c r="AA11" s="682"/>
      <c r="AB11" s="682"/>
      <c r="AC11" s="682"/>
      <c r="AD11" s="683" t="s">
        <v>127</v>
      </c>
      <c r="AE11" s="683"/>
      <c r="AF11" s="683"/>
      <c r="AG11" s="683"/>
      <c r="AH11" s="683"/>
      <c r="AI11" s="683"/>
      <c r="AJ11" s="683"/>
      <c r="AK11" s="683"/>
      <c r="AL11" s="684" t="s">
        <v>127</v>
      </c>
      <c r="AM11" s="685"/>
      <c r="AN11" s="685"/>
      <c r="AO11" s="686"/>
      <c r="AP11" s="676" t="s">
        <v>243</v>
      </c>
      <c r="AQ11" s="677"/>
      <c r="AR11" s="677"/>
      <c r="AS11" s="677"/>
      <c r="AT11" s="677"/>
      <c r="AU11" s="677"/>
      <c r="AV11" s="677"/>
      <c r="AW11" s="677"/>
      <c r="AX11" s="677"/>
      <c r="AY11" s="677"/>
      <c r="AZ11" s="677"/>
      <c r="BA11" s="677"/>
      <c r="BB11" s="677"/>
      <c r="BC11" s="677"/>
      <c r="BD11" s="677"/>
      <c r="BE11" s="677"/>
      <c r="BF11" s="678"/>
      <c r="BG11" s="679">
        <v>69680</v>
      </c>
      <c r="BH11" s="680"/>
      <c r="BI11" s="680"/>
      <c r="BJ11" s="680"/>
      <c r="BK11" s="680"/>
      <c r="BL11" s="680"/>
      <c r="BM11" s="680"/>
      <c r="BN11" s="681"/>
      <c r="BO11" s="682">
        <v>7.4</v>
      </c>
      <c r="BP11" s="682"/>
      <c r="BQ11" s="682"/>
      <c r="BR11" s="682"/>
      <c r="BS11" s="688">
        <v>13825</v>
      </c>
      <c r="BT11" s="680"/>
      <c r="BU11" s="680"/>
      <c r="BV11" s="680"/>
      <c r="BW11" s="680"/>
      <c r="BX11" s="680"/>
      <c r="BY11" s="680"/>
      <c r="BZ11" s="680"/>
      <c r="CA11" s="680"/>
      <c r="CB11" s="689"/>
      <c r="CD11" s="694" t="s">
        <v>244</v>
      </c>
      <c r="CE11" s="695"/>
      <c r="CF11" s="695"/>
      <c r="CG11" s="695"/>
      <c r="CH11" s="695"/>
      <c r="CI11" s="695"/>
      <c r="CJ11" s="695"/>
      <c r="CK11" s="695"/>
      <c r="CL11" s="695"/>
      <c r="CM11" s="695"/>
      <c r="CN11" s="695"/>
      <c r="CO11" s="695"/>
      <c r="CP11" s="695"/>
      <c r="CQ11" s="696"/>
      <c r="CR11" s="679">
        <v>315897</v>
      </c>
      <c r="CS11" s="680"/>
      <c r="CT11" s="680"/>
      <c r="CU11" s="680"/>
      <c r="CV11" s="680"/>
      <c r="CW11" s="680"/>
      <c r="CX11" s="680"/>
      <c r="CY11" s="681"/>
      <c r="CZ11" s="682">
        <v>6.6</v>
      </c>
      <c r="DA11" s="682"/>
      <c r="DB11" s="682"/>
      <c r="DC11" s="682"/>
      <c r="DD11" s="688">
        <v>26768</v>
      </c>
      <c r="DE11" s="680"/>
      <c r="DF11" s="680"/>
      <c r="DG11" s="680"/>
      <c r="DH11" s="680"/>
      <c r="DI11" s="680"/>
      <c r="DJ11" s="680"/>
      <c r="DK11" s="680"/>
      <c r="DL11" s="680"/>
      <c r="DM11" s="680"/>
      <c r="DN11" s="680"/>
      <c r="DO11" s="680"/>
      <c r="DP11" s="681"/>
      <c r="DQ11" s="688">
        <v>136359</v>
      </c>
      <c r="DR11" s="680"/>
      <c r="DS11" s="680"/>
      <c r="DT11" s="680"/>
      <c r="DU11" s="680"/>
      <c r="DV11" s="680"/>
      <c r="DW11" s="680"/>
      <c r="DX11" s="680"/>
      <c r="DY11" s="680"/>
      <c r="DZ11" s="680"/>
      <c r="EA11" s="680"/>
      <c r="EB11" s="680"/>
      <c r="EC11" s="689"/>
    </row>
    <row r="12" spans="2:143" ht="11.25" customHeight="1">
      <c r="B12" s="676" t="s">
        <v>245</v>
      </c>
      <c r="C12" s="677"/>
      <c r="D12" s="677"/>
      <c r="E12" s="677"/>
      <c r="F12" s="677"/>
      <c r="G12" s="677"/>
      <c r="H12" s="677"/>
      <c r="I12" s="677"/>
      <c r="J12" s="677"/>
      <c r="K12" s="677"/>
      <c r="L12" s="677"/>
      <c r="M12" s="677"/>
      <c r="N12" s="677"/>
      <c r="O12" s="677"/>
      <c r="P12" s="677"/>
      <c r="Q12" s="678"/>
      <c r="R12" s="679">
        <v>96442</v>
      </c>
      <c r="S12" s="680"/>
      <c r="T12" s="680"/>
      <c r="U12" s="680"/>
      <c r="V12" s="680"/>
      <c r="W12" s="680"/>
      <c r="X12" s="680"/>
      <c r="Y12" s="681"/>
      <c r="Z12" s="682">
        <v>1.9</v>
      </c>
      <c r="AA12" s="682"/>
      <c r="AB12" s="682"/>
      <c r="AC12" s="682"/>
      <c r="AD12" s="683">
        <v>96442</v>
      </c>
      <c r="AE12" s="683"/>
      <c r="AF12" s="683"/>
      <c r="AG12" s="683"/>
      <c r="AH12" s="683"/>
      <c r="AI12" s="683"/>
      <c r="AJ12" s="683"/>
      <c r="AK12" s="683"/>
      <c r="AL12" s="684">
        <v>3.5</v>
      </c>
      <c r="AM12" s="685"/>
      <c r="AN12" s="685"/>
      <c r="AO12" s="686"/>
      <c r="AP12" s="676" t="s">
        <v>246</v>
      </c>
      <c r="AQ12" s="677"/>
      <c r="AR12" s="677"/>
      <c r="AS12" s="677"/>
      <c r="AT12" s="677"/>
      <c r="AU12" s="677"/>
      <c r="AV12" s="677"/>
      <c r="AW12" s="677"/>
      <c r="AX12" s="677"/>
      <c r="AY12" s="677"/>
      <c r="AZ12" s="677"/>
      <c r="BA12" s="677"/>
      <c r="BB12" s="677"/>
      <c r="BC12" s="677"/>
      <c r="BD12" s="677"/>
      <c r="BE12" s="677"/>
      <c r="BF12" s="678"/>
      <c r="BG12" s="679">
        <v>456932</v>
      </c>
      <c r="BH12" s="680"/>
      <c r="BI12" s="680"/>
      <c r="BJ12" s="680"/>
      <c r="BK12" s="680"/>
      <c r="BL12" s="680"/>
      <c r="BM12" s="680"/>
      <c r="BN12" s="681"/>
      <c r="BO12" s="682">
        <v>48.7</v>
      </c>
      <c r="BP12" s="682"/>
      <c r="BQ12" s="682"/>
      <c r="BR12" s="682"/>
      <c r="BS12" s="688" t="s">
        <v>127</v>
      </c>
      <c r="BT12" s="680"/>
      <c r="BU12" s="680"/>
      <c r="BV12" s="680"/>
      <c r="BW12" s="680"/>
      <c r="BX12" s="680"/>
      <c r="BY12" s="680"/>
      <c r="BZ12" s="680"/>
      <c r="CA12" s="680"/>
      <c r="CB12" s="689"/>
      <c r="CD12" s="694" t="s">
        <v>247</v>
      </c>
      <c r="CE12" s="695"/>
      <c r="CF12" s="695"/>
      <c r="CG12" s="695"/>
      <c r="CH12" s="695"/>
      <c r="CI12" s="695"/>
      <c r="CJ12" s="695"/>
      <c r="CK12" s="695"/>
      <c r="CL12" s="695"/>
      <c r="CM12" s="695"/>
      <c r="CN12" s="695"/>
      <c r="CO12" s="695"/>
      <c r="CP12" s="695"/>
      <c r="CQ12" s="696"/>
      <c r="CR12" s="679">
        <v>147343</v>
      </c>
      <c r="CS12" s="680"/>
      <c r="CT12" s="680"/>
      <c r="CU12" s="680"/>
      <c r="CV12" s="680"/>
      <c r="CW12" s="680"/>
      <c r="CX12" s="680"/>
      <c r="CY12" s="681"/>
      <c r="CZ12" s="682">
        <v>3.1</v>
      </c>
      <c r="DA12" s="682"/>
      <c r="DB12" s="682"/>
      <c r="DC12" s="682"/>
      <c r="DD12" s="688">
        <v>10931</v>
      </c>
      <c r="DE12" s="680"/>
      <c r="DF12" s="680"/>
      <c r="DG12" s="680"/>
      <c r="DH12" s="680"/>
      <c r="DI12" s="680"/>
      <c r="DJ12" s="680"/>
      <c r="DK12" s="680"/>
      <c r="DL12" s="680"/>
      <c r="DM12" s="680"/>
      <c r="DN12" s="680"/>
      <c r="DO12" s="680"/>
      <c r="DP12" s="681"/>
      <c r="DQ12" s="688">
        <v>116636</v>
      </c>
      <c r="DR12" s="680"/>
      <c r="DS12" s="680"/>
      <c r="DT12" s="680"/>
      <c r="DU12" s="680"/>
      <c r="DV12" s="680"/>
      <c r="DW12" s="680"/>
      <c r="DX12" s="680"/>
      <c r="DY12" s="680"/>
      <c r="DZ12" s="680"/>
      <c r="EA12" s="680"/>
      <c r="EB12" s="680"/>
      <c r="EC12" s="689"/>
    </row>
    <row r="13" spans="2:143" ht="11.25" customHeight="1">
      <c r="B13" s="676" t="s">
        <v>248</v>
      </c>
      <c r="C13" s="677"/>
      <c r="D13" s="677"/>
      <c r="E13" s="677"/>
      <c r="F13" s="677"/>
      <c r="G13" s="677"/>
      <c r="H13" s="677"/>
      <c r="I13" s="677"/>
      <c r="J13" s="677"/>
      <c r="K13" s="677"/>
      <c r="L13" s="677"/>
      <c r="M13" s="677"/>
      <c r="N13" s="677"/>
      <c r="O13" s="677"/>
      <c r="P13" s="677"/>
      <c r="Q13" s="678"/>
      <c r="R13" s="679">
        <v>3620</v>
      </c>
      <c r="S13" s="680"/>
      <c r="T13" s="680"/>
      <c r="U13" s="680"/>
      <c r="V13" s="680"/>
      <c r="W13" s="680"/>
      <c r="X13" s="680"/>
      <c r="Y13" s="681"/>
      <c r="Z13" s="682">
        <v>0.1</v>
      </c>
      <c r="AA13" s="682"/>
      <c r="AB13" s="682"/>
      <c r="AC13" s="682"/>
      <c r="AD13" s="683">
        <v>3620</v>
      </c>
      <c r="AE13" s="683"/>
      <c r="AF13" s="683"/>
      <c r="AG13" s="683"/>
      <c r="AH13" s="683"/>
      <c r="AI13" s="683"/>
      <c r="AJ13" s="683"/>
      <c r="AK13" s="683"/>
      <c r="AL13" s="684">
        <v>0.1</v>
      </c>
      <c r="AM13" s="685"/>
      <c r="AN13" s="685"/>
      <c r="AO13" s="686"/>
      <c r="AP13" s="676" t="s">
        <v>249</v>
      </c>
      <c r="AQ13" s="677"/>
      <c r="AR13" s="677"/>
      <c r="AS13" s="677"/>
      <c r="AT13" s="677"/>
      <c r="AU13" s="677"/>
      <c r="AV13" s="677"/>
      <c r="AW13" s="677"/>
      <c r="AX13" s="677"/>
      <c r="AY13" s="677"/>
      <c r="AZ13" s="677"/>
      <c r="BA13" s="677"/>
      <c r="BB13" s="677"/>
      <c r="BC13" s="677"/>
      <c r="BD13" s="677"/>
      <c r="BE13" s="677"/>
      <c r="BF13" s="678"/>
      <c r="BG13" s="679">
        <v>456826</v>
      </c>
      <c r="BH13" s="680"/>
      <c r="BI13" s="680"/>
      <c r="BJ13" s="680"/>
      <c r="BK13" s="680"/>
      <c r="BL13" s="680"/>
      <c r="BM13" s="680"/>
      <c r="BN13" s="681"/>
      <c r="BO13" s="682">
        <v>48.7</v>
      </c>
      <c r="BP13" s="682"/>
      <c r="BQ13" s="682"/>
      <c r="BR13" s="682"/>
      <c r="BS13" s="688" t="s">
        <v>127</v>
      </c>
      <c r="BT13" s="680"/>
      <c r="BU13" s="680"/>
      <c r="BV13" s="680"/>
      <c r="BW13" s="680"/>
      <c r="BX13" s="680"/>
      <c r="BY13" s="680"/>
      <c r="BZ13" s="680"/>
      <c r="CA13" s="680"/>
      <c r="CB13" s="689"/>
      <c r="CD13" s="694" t="s">
        <v>250</v>
      </c>
      <c r="CE13" s="695"/>
      <c r="CF13" s="695"/>
      <c r="CG13" s="695"/>
      <c r="CH13" s="695"/>
      <c r="CI13" s="695"/>
      <c r="CJ13" s="695"/>
      <c r="CK13" s="695"/>
      <c r="CL13" s="695"/>
      <c r="CM13" s="695"/>
      <c r="CN13" s="695"/>
      <c r="CO13" s="695"/>
      <c r="CP13" s="695"/>
      <c r="CQ13" s="696"/>
      <c r="CR13" s="679">
        <v>523657</v>
      </c>
      <c r="CS13" s="680"/>
      <c r="CT13" s="680"/>
      <c r="CU13" s="680"/>
      <c r="CV13" s="680"/>
      <c r="CW13" s="680"/>
      <c r="CX13" s="680"/>
      <c r="CY13" s="681"/>
      <c r="CZ13" s="682">
        <v>10.9</v>
      </c>
      <c r="DA13" s="682"/>
      <c r="DB13" s="682"/>
      <c r="DC13" s="682"/>
      <c r="DD13" s="688">
        <v>162018</v>
      </c>
      <c r="DE13" s="680"/>
      <c r="DF13" s="680"/>
      <c r="DG13" s="680"/>
      <c r="DH13" s="680"/>
      <c r="DI13" s="680"/>
      <c r="DJ13" s="680"/>
      <c r="DK13" s="680"/>
      <c r="DL13" s="680"/>
      <c r="DM13" s="680"/>
      <c r="DN13" s="680"/>
      <c r="DO13" s="680"/>
      <c r="DP13" s="681"/>
      <c r="DQ13" s="688">
        <v>336871</v>
      </c>
      <c r="DR13" s="680"/>
      <c r="DS13" s="680"/>
      <c r="DT13" s="680"/>
      <c r="DU13" s="680"/>
      <c r="DV13" s="680"/>
      <c r="DW13" s="680"/>
      <c r="DX13" s="680"/>
      <c r="DY13" s="680"/>
      <c r="DZ13" s="680"/>
      <c r="EA13" s="680"/>
      <c r="EB13" s="680"/>
      <c r="EC13" s="689"/>
    </row>
    <row r="14" spans="2:143" ht="11.25" customHeight="1">
      <c r="B14" s="676" t="s">
        <v>251</v>
      </c>
      <c r="C14" s="677"/>
      <c r="D14" s="677"/>
      <c r="E14" s="677"/>
      <c r="F14" s="677"/>
      <c r="G14" s="677"/>
      <c r="H14" s="677"/>
      <c r="I14" s="677"/>
      <c r="J14" s="677"/>
      <c r="K14" s="677"/>
      <c r="L14" s="677"/>
      <c r="M14" s="677"/>
      <c r="N14" s="677"/>
      <c r="O14" s="677"/>
      <c r="P14" s="677"/>
      <c r="Q14" s="678"/>
      <c r="R14" s="679" t="s">
        <v>127</v>
      </c>
      <c r="S14" s="680"/>
      <c r="T14" s="680"/>
      <c r="U14" s="680"/>
      <c r="V14" s="680"/>
      <c r="W14" s="680"/>
      <c r="X14" s="680"/>
      <c r="Y14" s="681"/>
      <c r="Z14" s="682" t="s">
        <v>127</v>
      </c>
      <c r="AA14" s="682"/>
      <c r="AB14" s="682"/>
      <c r="AC14" s="682"/>
      <c r="AD14" s="683" t="s">
        <v>127</v>
      </c>
      <c r="AE14" s="683"/>
      <c r="AF14" s="683"/>
      <c r="AG14" s="683"/>
      <c r="AH14" s="683"/>
      <c r="AI14" s="683"/>
      <c r="AJ14" s="683"/>
      <c r="AK14" s="683"/>
      <c r="AL14" s="684" t="s">
        <v>127</v>
      </c>
      <c r="AM14" s="685"/>
      <c r="AN14" s="685"/>
      <c r="AO14" s="686"/>
      <c r="AP14" s="676" t="s">
        <v>252</v>
      </c>
      <c r="AQ14" s="677"/>
      <c r="AR14" s="677"/>
      <c r="AS14" s="677"/>
      <c r="AT14" s="677"/>
      <c r="AU14" s="677"/>
      <c r="AV14" s="677"/>
      <c r="AW14" s="677"/>
      <c r="AX14" s="677"/>
      <c r="AY14" s="677"/>
      <c r="AZ14" s="677"/>
      <c r="BA14" s="677"/>
      <c r="BB14" s="677"/>
      <c r="BC14" s="677"/>
      <c r="BD14" s="677"/>
      <c r="BE14" s="677"/>
      <c r="BF14" s="678"/>
      <c r="BG14" s="679">
        <v>14056</v>
      </c>
      <c r="BH14" s="680"/>
      <c r="BI14" s="680"/>
      <c r="BJ14" s="680"/>
      <c r="BK14" s="680"/>
      <c r="BL14" s="680"/>
      <c r="BM14" s="680"/>
      <c r="BN14" s="681"/>
      <c r="BO14" s="682">
        <v>1.5</v>
      </c>
      <c r="BP14" s="682"/>
      <c r="BQ14" s="682"/>
      <c r="BR14" s="682"/>
      <c r="BS14" s="688" t="s">
        <v>127</v>
      </c>
      <c r="BT14" s="680"/>
      <c r="BU14" s="680"/>
      <c r="BV14" s="680"/>
      <c r="BW14" s="680"/>
      <c r="BX14" s="680"/>
      <c r="BY14" s="680"/>
      <c r="BZ14" s="680"/>
      <c r="CA14" s="680"/>
      <c r="CB14" s="689"/>
      <c r="CD14" s="694" t="s">
        <v>253</v>
      </c>
      <c r="CE14" s="695"/>
      <c r="CF14" s="695"/>
      <c r="CG14" s="695"/>
      <c r="CH14" s="695"/>
      <c r="CI14" s="695"/>
      <c r="CJ14" s="695"/>
      <c r="CK14" s="695"/>
      <c r="CL14" s="695"/>
      <c r="CM14" s="695"/>
      <c r="CN14" s="695"/>
      <c r="CO14" s="695"/>
      <c r="CP14" s="695"/>
      <c r="CQ14" s="696"/>
      <c r="CR14" s="679">
        <v>174200</v>
      </c>
      <c r="CS14" s="680"/>
      <c r="CT14" s="680"/>
      <c r="CU14" s="680"/>
      <c r="CV14" s="680"/>
      <c r="CW14" s="680"/>
      <c r="CX14" s="680"/>
      <c r="CY14" s="681"/>
      <c r="CZ14" s="682">
        <v>3.6</v>
      </c>
      <c r="DA14" s="682"/>
      <c r="DB14" s="682"/>
      <c r="DC14" s="682"/>
      <c r="DD14" s="688" t="s">
        <v>127</v>
      </c>
      <c r="DE14" s="680"/>
      <c r="DF14" s="680"/>
      <c r="DG14" s="680"/>
      <c r="DH14" s="680"/>
      <c r="DI14" s="680"/>
      <c r="DJ14" s="680"/>
      <c r="DK14" s="680"/>
      <c r="DL14" s="680"/>
      <c r="DM14" s="680"/>
      <c r="DN14" s="680"/>
      <c r="DO14" s="680"/>
      <c r="DP14" s="681"/>
      <c r="DQ14" s="688">
        <v>170065</v>
      </c>
      <c r="DR14" s="680"/>
      <c r="DS14" s="680"/>
      <c r="DT14" s="680"/>
      <c r="DU14" s="680"/>
      <c r="DV14" s="680"/>
      <c r="DW14" s="680"/>
      <c r="DX14" s="680"/>
      <c r="DY14" s="680"/>
      <c r="DZ14" s="680"/>
      <c r="EA14" s="680"/>
      <c r="EB14" s="680"/>
      <c r="EC14" s="689"/>
    </row>
    <row r="15" spans="2:143" ht="11.25" customHeight="1">
      <c r="B15" s="676" t="s">
        <v>254</v>
      </c>
      <c r="C15" s="677"/>
      <c r="D15" s="677"/>
      <c r="E15" s="677"/>
      <c r="F15" s="677"/>
      <c r="G15" s="677"/>
      <c r="H15" s="677"/>
      <c r="I15" s="677"/>
      <c r="J15" s="677"/>
      <c r="K15" s="677"/>
      <c r="L15" s="677"/>
      <c r="M15" s="677"/>
      <c r="N15" s="677"/>
      <c r="O15" s="677"/>
      <c r="P15" s="677"/>
      <c r="Q15" s="678"/>
      <c r="R15" s="679">
        <v>12011</v>
      </c>
      <c r="S15" s="680"/>
      <c r="T15" s="680"/>
      <c r="U15" s="680"/>
      <c r="V15" s="680"/>
      <c r="W15" s="680"/>
      <c r="X15" s="680"/>
      <c r="Y15" s="681"/>
      <c r="Z15" s="682">
        <v>0.2</v>
      </c>
      <c r="AA15" s="682"/>
      <c r="AB15" s="682"/>
      <c r="AC15" s="682"/>
      <c r="AD15" s="683">
        <v>12011</v>
      </c>
      <c r="AE15" s="683"/>
      <c r="AF15" s="683"/>
      <c r="AG15" s="683"/>
      <c r="AH15" s="683"/>
      <c r="AI15" s="683"/>
      <c r="AJ15" s="683"/>
      <c r="AK15" s="683"/>
      <c r="AL15" s="684">
        <v>0.4</v>
      </c>
      <c r="AM15" s="685"/>
      <c r="AN15" s="685"/>
      <c r="AO15" s="686"/>
      <c r="AP15" s="676" t="s">
        <v>255</v>
      </c>
      <c r="AQ15" s="677"/>
      <c r="AR15" s="677"/>
      <c r="AS15" s="677"/>
      <c r="AT15" s="677"/>
      <c r="AU15" s="677"/>
      <c r="AV15" s="677"/>
      <c r="AW15" s="677"/>
      <c r="AX15" s="677"/>
      <c r="AY15" s="677"/>
      <c r="AZ15" s="677"/>
      <c r="BA15" s="677"/>
      <c r="BB15" s="677"/>
      <c r="BC15" s="677"/>
      <c r="BD15" s="677"/>
      <c r="BE15" s="677"/>
      <c r="BF15" s="678"/>
      <c r="BG15" s="679">
        <v>34141</v>
      </c>
      <c r="BH15" s="680"/>
      <c r="BI15" s="680"/>
      <c r="BJ15" s="680"/>
      <c r="BK15" s="680"/>
      <c r="BL15" s="680"/>
      <c r="BM15" s="680"/>
      <c r="BN15" s="681"/>
      <c r="BO15" s="682">
        <v>3.6</v>
      </c>
      <c r="BP15" s="682"/>
      <c r="BQ15" s="682"/>
      <c r="BR15" s="682"/>
      <c r="BS15" s="688" t="s">
        <v>127</v>
      </c>
      <c r="BT15" s="680"/>
      <c r="BU15" s="680"/>
      <c r="BV15" s="680"/>
      <c r="BW15" s="680"/>
      <c r="BX15" s="680"/>
      <c r="BY15" s="680"/>
      <c r="BZ15" s="680"/>
      <c r="CA15" s="680"/>
      <c r="CB15" s="689"/>
      <c r="CD15" s="694" t="s">
        <v>256</v>
      </c>
      <c r="CE15" s="695"/>
      <c r="CF15" s="695"/>
      <c r="CG15" s="695"/>
      <c r="CH15" s="695"/>
      <c r="CI15" s="695"/>
      <c r="CJ15" s="695"/>
      <c r="CK15" s="695"/>
      <c r="CL15" s="695"/>
      <c r="CM15" s="695"/>
      <c r="CN15" s="695"/>
      <c r="CO15" s="695"/>
      <c r="CP15" s="695"/>
      <c r="CQ15" s="696"/>
      <c r="CR15" s="679">
        <v>843120</v>
      </c>
      <c r="CS15" s="680"/>
      <c r="CT15" s="680"/>
      <c r="CU15" s="680"/>
      <c r="CV15" s="680"/>
      <c r="CW15" s="680"/>
      <c r="CX15" s="680"/>
      <c r="CY15" s="681"/>
      <c r="CZ15" s="682">
        <v>17.5</v>
      </c>
      <c r="DA15" s="682"/>
      <c r="DB15" s="682"/>
      <c r="DC15" s="682"/>
      <c r="DD15" s="688">
        <v>309475</v>
      </c>
      <c r="DE15" s="680"/>
      <c r="DF15" s="680"/>
      <c r="DG15" s="680"/>
      <c r="DH15" s="680"/>
      <c r="DI15" s="680"/>
      <c r="DJ15" s="680"/>
      <c r="DK15" s="680"/>
      <c r="DL15" s="680"/>
      <c r="DM15" s="680"/>
      <c r="DN15" s="680"/>
      <c r="DO15" s="680"/>
      <c r="DP15" s="681"/>
      <c r="DQ15" s="688">
        <v>424079</v>
      </c>
      <c r="DR15" s="680"/>
      <c r="DS15" s="680"/>
      <c r="DT15" s="680"/>
      <c r="DU15" s="680"/>
      <c r="DV15" s="680"/>
      <c r="DW15" s="680"/>
      <c r="DX15" s="680"/>
      <c r="DY15" s="680"/>
      <c r="DZ15" s="680"/>
      <c r="EA15" s="680"/>
      <c r="EB15" s="680"/>
      <c r="EC15" s="689"/>
    </row>
    <row r="16" spans="2:143" ht="11.25" customHeight="1">
      <c r="B16" s="676" t="s">
        <v>257</v>
      </c>
      <c r="C16" s="677"/>
      <c r="D16" s="677"/>
      <c r="E16" s="677"/>
      <c r="F16" s="677"/>
      <c r="G16" s="677"/>
      <c r="H16" s="677"/>
      <c r="I16" s="677"/>
      <c r="J16" s="677"/>
      <c r="K16" s="677"/>
      <c r="L16" s="677"/>
      <c r="M16" s="677"/>
      <c r="N16" s="677"/>
      <c r="O16" s="677"/>
      <c r="P16" s="677"/>
      <c r="Q16" s="678"/>
      <c r="R16" s="679" t="s">
        <v>127</v>
      </c>
      <c r="S16" s="680"/>
      <c r="T16" s="680"/>
      <c r="U16" s="680"/>
      <c r="V16" s="680"/>
      <c r="W16" s="680"/>
      <c r="X16" s="680"/>
      <c r="Y16" s="681"/>
      <c r="Z16" s="682" t="s">
        <v>127</v>
      </c>
      <c r="AA16" s="682"/>
      <c r="AB16" s="682"/>
      <c r="AC16" s="682"/>
      <c r="AD16" s="683" t="s">
        <v>127</v>
      </c>
      <c r="AE16" s="683"/>
      <c r="AF16" s="683"/>
      <c r="AG16" s="683"/>
      <c r="AH16" s="683"/>
      <c r="AI16" s="683"/>
      <c r="AJ16" s="683"/>
      <c r="AK16" s="683"/>
      <c r="AL16" s="684" t="s">
        <v>127</v>
      </c>
      <c r="AM16" s="685"/>
      <c r="AN16" s="685"/>
      <c r="AO16" s="686"/>
      <c r="AP16" s="676" t="s">
        <v>258</v>
      </c>
      <c r="AQ16" s="677"/>
      <c r="AR16" s="677"/>
      <c r="AS16" s="677"/>
      <c r="AT16" s="677"/>
      <c r="AU16" s="677"/>
      <c r="AV16" s="677"/>
      <c r="AW16" s="677"/>
      <c r="AX16" s="677"/>
      <c r="AY16" s="677"/>
      <c r="AZ16" s="677"/>
      <c r="BA16" s="677"/>
      <c r="BB16" s="677"/>
      <c r="BC16" s="677"/>
      <c r="BD16" s="677"/>
      <c r="BE16" s="677"/>
      <c r="BF16" s="678"/>
      <c r="BG16" s="679" t="s">
        <v>127</v>
      </c>
      <c r="BH16" s="680"/>
      <c r="BI16" s="680"/>
      <c r="BJ16" s="680"/>
      <c r="BK16" s="680"/>
      <c r="BL16" s="680"/>
      <c r="BM16" s="680"/>
      <c r="BN16" s="681"/>
      <c r="BO16" s="682" t="s">
        <v>127</v>
      </c>
      <c r="BP16" s="682"/>
      <c r="BQ16" s="682"/>
      <c r="BR16" s="682"/>
      <c r="BS16" s="688" t="s">
        <v>127</v>
      </c>
      <c r="BT16" s="680"/>
      <c r="BU16" s="680"/>
      <c r="BV16" s="680"/>
      <c r="BW16" s="680"/>
      <c r="BX16" s="680"/>
      <c r="BY16" s="680"/>
      <c r="BZ16" s="680"/>
      <c r="CA16" s="680"/>
      <c r="CB16" s="689"/>
      <c r="CD16" s="694" t="s">
        <v>259</v>
      </c>
      <c r="CE16" s="695"/>
      <c r="CF16" s="695"/>
      <c r="CG16" s="695"/>
      <c r="CH16" s="695"/>
      <c r="CI16" s="695"/>
      <c r="CJ16" s="695"/>
      <c r="CK16" s="695"/>
      <c r="CL16" s="695"/>
      <c r="CM16" s="695"/>
      <c r="CN16" s="695"/>
      <c r="CO16" s="695"/>
      <c r="CP16" s="695"/>
      <c r="CQ16" s="696"/>
      <c r="CR16" s="679">
        <v>31535</v>
      </c>
      <c r="CS16" s="680"/>
      <c r="CT16" s="680"/>
      <c r="CU16" s="680"/>
      <c r="CV16" s="680"/>
      <c r="CW16" s="680"/>
      <c r="CX16" s="680"/>
      <c r="CY16" s="681"/>
      <c r="CZ16" s="682">
        <v>0.7</v>
      </c>
      <c r="DA16" s="682"/>
      <c r="DB16" s="682"/>
      <c r="DC16" s="682"/>
      <c r="DD16" s="688" t="s">
        <v>127</v>
      </c>
      <c r="DE16" s="680"/>
      <c r="DF16" s="680"/>
      <c r="DG16" s="680"/>
      <c r="DH16" s="680"/>
      <c r="DI16" s="680"/>
      <c r="DJ16" s="680"/>
      <c r="DK16" s="680"/>
      <c r="DL16" s="680"/>
      <c r="DM16" s="680"/>
      <c r="DN16" s="680"/>
      <c r="DO16" s="680"/>
      <c r="DP16" s="681"/>
      <c r="DQ16" s="688">
        <v>9377</v>
      </c>
      <c r="DR16" s="680"/>
      <c r="DS16" s="680"/>
      <c r="DT16" s="680"/>
      <c r="DU16" s="680"/>
      <c r="DV16" s="680"/>
      <c r="DW16" s="680"/>
      <c r="DX16" s="680"/>
      <c r="DY16" s="680"/>
      <c r="DZ16" s="680"/>
      <c r="EA16" s="680"/>
      <c r="EB16" s="680"/>
      <c r="EC16" s="689"/>
    </row>
    <row r="17" spans="2:133" ht="11.25" customHeight="1">
      <c r="B17" s="676" t="s">
        <v>260</v>
      </c>
      <c r="C17" s="677"/>
      <c r="D17" s="677"/>
      <c r="E17" s="677"/>
      <c r="F17" s="677"/>
      <c r="G17" s="677"/>
      <c r="H17" s="677"/>
      <c r="I17" s="677"/>
      <c r="J17" s="677"/>
      <c r="K17" s="677"/>
      <c r="L17" s="677"/>
      <c r="M17" s="677"/>
      <c r="N17" s="677"/>
      <c r="O17" s="677"/>
      <c r="P17" s="677"/>
      <c r="Q17" s="678"/>
      <c r="R17" s="679">
        <v>1837</v>
      </c>
      <c r="S17" s="680"/>
      <c r="T17" s="680"/>
      <c r="U17" s="680"/>
      <c r="V17" s="680"/>
      <c r="W17" s="680"/>
      <c r="X17" s="680"/>
      <c r="Y17" s="681"/>
      <c r="Z17" s="682">
        <v>0</v>
      </c>
      <c r="AA17" s="682"/>
      <c r="AB17" s="682"/>
      <c r="AC17" s="682"/>
      <c r="AD17" s="683">
        <v>1837</v>
      </c>
      <c r="AE17" s="683"/>
      <c r="AF17" s="683"/>
      <c r="AG17" s="683"/>
      <c r="AH17" s="683"/>
      <c r="AI17" s="683"/>
      <c r="AJ17" s="683"/>
      <c r="AK17" s="683"/>
      <c r="AL17" s="684">
        <v>0.1</v>
      </c>
      <c r="AM17" s="685"/>
      <c r="AN17" s="685"/>
      <c r="AO17" s="686"/>
      <c r="AP17" s="676" t="s">
        <v>261</v>
      </c>
      <c r="AQ17" s="677"/>
      <c r="AR17" s="677"/>
      <c r="AS17" s="677"/>
      <c r="AT17" s="677"/>
      <c r="AU17" s="677"/>
      <c r="AV17" s="677"/>
      <c r="AW17" s="677"/>
      <c r="AX17" s="677"/>
      <c r="AY17" s="677"/>
      <c r="AZ17" s="677"/>
      <c r="BA17" s="677"/>
      <c r="BB17" s="677"/>
      <c r="BC17" s="677"/>
      <c r="BD17" s="677"/>
      <c r="BE17" s="677"/>
      <c r="BF17" s="678"/>
      <c r="BG17" s="679" t="s">
        <v>127</v>
      </c>
      <c r="BH17" s="680"/>
      <c r="BI17" s="680"/>
      <c r="BJ17" s="680"/>
      <c r="BK17" s="680"/>
      <c r="BL17" s="680"/>
      <c r="BM17" s="680"/>
      <c r="BN17" s="681"/>
      <c r="BO17" s="682" t="s">
        <v>127</v>
      </c>
      <c r="BP17" s="682"/>
      <c r="BQ17" s="682"/>
      <c r="BR17" s="682"/>
      <c r="BS17" s="688" t="s">
        <v>127</v>
      </c>
      <c r="BT17" s="680"/>
      <c r="BU17" s="680"/>
      <c r="BV17" s="680"/>
      <c r="BW17" s="680"/>
      <c r="BX17" s="680"/>
      <c r="BY17" s="680"/>
      <c r="BZ17" s="680"/>
      <c r="CA17" s="680"/>
      <c r="CB17" s="689"/>
      <c r="CD17" s="694" t="s">
        <v>262</v>
      </c>
      <c r="CE17" s="695"/>
      <c r="CF17" s="695"/>
      <c r="CG17" s="695"/>
      <c r="CH17" s="695"/>
      <c r="CI17" s="695"/>
      <c r="CJ17" s="695"/>
      <c r="CK17" s="695"/>
      <c r="CL17" s="695"/>
      <c r="CM17" s="695"/>
      <c r="CN17" s="695"/>
      <c r="CO17" s="695"/>
      <c r="CP17" s="695"/>
      <c r="CQ17" s="696"/>
      <c r="CR17" s="679">
        <v>684860</v>
      </c>
      <c r="CS17" s="680"/>
      <c r="CT17" s="680"/>
      <c r="CU17" s="680"/>
      <c r="CV17" s="680"/>
      <c r="CW17" s="680"/>
      <c r="CX17" s="680"/>
      <c r="CY17" s="681"/>
      <c r="CZ17" s="682">
        <v>14.2</v>
      </c>
      <c r="DA17" s="682"/>
      <c r="DB17" s="682"/>
      <c r="DC17" s="682"/>
      <c r="DD17" s="688" t="s">
        <v>127</v>
      </c>
      <c r="DE17" s="680"/>
      <c r="DF17" s="680"/>
      <c r="DG17" s="680"/>
      <c r="DH17" s="680"/>
      <c r="DI17" s="680"/>
      <c r="DJ17" s="680"/>
      <c r="DK17" s="680"/>
      <c r="DL17" s="680"/>
      <c r="DM17" s="680"/>
      <c r="DN17" s="680"/>
      <c r="DO17" s="680"/>
      <c r="DP17" s="681"/>
      <c r="DQ17" s="688">
        <v>608561</v>
      </c>
      <c r="DR17" s="680"/>
      <c r="DS17" s="680"/>
      <c r="DT17" s="680"/>
      <c r="DU17" s="680"/>
      <c r="DV17" s="680"/>
      <c r="DW17" s="680"/>
      <c r="DX17" s="680"/>
      <c r="DY17" s="680"/>
      <c r="DZ17" s="680"/>
      <c r="EA17" s="680"/>
      <c r="EB17" s="680"/>
      <c r="EC17" s="689"/>
    </row>
    <row r="18" spans="2:133" ht="11.25" customHeight="1">
      <c r="B18" s="676" t="s">
        <v>263</v>
      </c>
      <c r="C18" s="677"/>
      <c r="D18" s="677"/>
      <c r="E18" s="677"/>
      <c r="F18" s="677"/>
      <c r="G18" s="677"/>
      <c r="H18" s="677"/>
      <c r="I18" s="677"/>
      <c r="J18" s="677"/>
      <c r="K18" s="677"/>
      <c r="L18" s="677"/>
      <c r="M18" s="677"/>
      <c r="N18" s="677"/>
      <c r="O18" s="677"/>
      <c r="P18" s="677"/>
      <c r="Q18" s="678"/>
      <c r="R18" s="679">
        <v>1876947</v>
      </c>
      <c r="S18" s="680"/>
      <c r="T18" s="680"/>
      <c r="U18" s="680"/>
      <c r="V18" s="680"/>
      <c r="W18" s="680"/>
      <c r="X18" s="680"/>
      <c r="Y18" s="681"/>
      <c r="Z18" s="682">
        <v>37.700000000000003</v>
      </c>
      <c r="AA18" s="682"/>
      <c r="AB18" s="682"/>
      <c r="AC18" s="682"/>
      <c r="AD18" s="683">
        <v>1671331</v>
      </c>
      <c r="AE18" s="683"/>
      <c r="AF18" s="683"/>
      <c r="AG18" s="683"/>
      <c r="AH18" s="683"/>
      <c r="AI18" s="683"/>
      <c r="AJ18" s="683"/>
      <c r="AK18" s="683"/>
      <c r="AL18" s="684">
        <v>60.1</v>
      </c>
      <c r="AM18" s="685"/>
      <c r="AN18" s="685"/>
      <c r="AO18" s="686"/>
      <c r="AP18" s="676" t="s">
        <v>264</v>
      </c>
      <c r="AQ18" s="677"/>
      <c r="AR18" s="677"/>
      <c r="AS18" s="677"/>
      <c r="AT18" s="677"/>
      <c r="AU18" s="677"/>
      <c r="AV18" s="677"/>
      <c r="AW18" s="677"/>
      <c r="AX18" s="677"/>
      <c r="AY18" s="677"/>
      <c r="AZ18" s="677"/>
      <c r="BA18" s="677"/>
      <c r="BB18" s="677"/>
      <c r="BC18" s="677"/>
      <c r="BD18" s="677"/>
      <c r="BE18" s="677"/>
      <c r="BF18" s="678"/>
      <c r="BG18" s="679" t="s">
        <v>127</v>
      </c>
      <c r="BH18" s="680"/>
      <c r="BI18" s="680"/>
      <c r="BJ18" s="680"/>
      <c r="BK18" s="680"/>
      <c r="BL18" s="680"/>
      <c r="BM18" s="680"/>
      <c r="BN18" s="681"/>
      <c r="BO18" s="682" t="s">
        <v>127</v>
      </c>
      <c r="BP18" s="682"/>
      <c r="BQ18" s="682"/>
      <c r="BR18" s="682"/>
      <c r="BS18" s="688" t="s">
        <v>127</v>
      </c>
      <c r="BT18" s="680"/>
      <c r="BU18" s="680"/>
      <c r="BV18" s="680"/>
      <c r="BW18" s="680"/>
      <c r="BX18" s="680"/>
      <c r="BY18" s="680"/>
      <c r="BZ18" s="680"/>
      <c r="CA18" s="680"/>
      <c r="CB18" s="689"/>
      <c r="CD18" s="694" t="s">
        <v>265</v>
      </c>
      <c r="CE18" s="695"/>
      <c r="CF18" s="695"/>
      <c r="CG18" s="695"/>
      <c r="CH18" s="695"/>
      <c r="CI18" s="695"/>
      <c r="CJ18" s="695"/>
      <c r="CK18" s="695"/>
      <c r="CL18" s="695"/>
      <c r="CM18" s="695"/>
      <c r="CN18" s="695"/>
      <c r="CO18" s="695"/>
      <c r="CP18" s="695"/>
      <c r="CQ18" s="696"/>
      <c r="CR18" s="679" t="s">
        <v>127</v>
      </c>
      <c r="CS18" s="680"/>
      <c r="CT18" s="680"/>
      <c r="CU18" s="680"/>
      <c r="CV18" s="680"/>
      <c r="CW18" s="680"/>
      <c r="CX18" s="680"/>
      <c r="CY18" s="681"/>
      <c r="CZ18" s="682" t="s">
        <v>127</v>
      </c>
      <c r="DA18" s="682"/>
      <c r="DB18" s="682"/>
      <c r="DC18" s="682"/>
      <c r="DD18" s="688" t="s">
        <v>127</v>
      </c>
      <c r="DE18" s="680"/>
      <c r="DF18" s="680"/>
      <c r="DG18" s="680"/>
      <c r="DH18" s="680"/>
      <c r="DI18" s="680"/>
      <c r="DJ18" s="680"/>
      <c r="DK18" s="680"/>
      <c r="DL18" s="680"/>
      <c r="DM18" s="680"/>
      <c r="DN18" s="680"/>
      <c r="DO18" s="680"/>
      <c r="DP18" s="681"/>
      <c r="DQ18" s="688" t="s">
        <v>127</v>
      </c>
      <c r="DR18" s="680"/>
      <c r="DS18" s="680"/>
      <c r="DT18" s="680"/>
      <c r="DU18" s="680"/>
      <c r="DV18" s="680"/>
      <c r="DW18" s="680"/>
      <c r="DX18" s="680"/>
      <c r="DY18" s="680"/>
      <c r="DZ18" s="680"/>
      <c r="EA18" s="680"/>
      <c r="EB18" s="680"/>
      <c r="EC18" s="689"/>
    </row>
    <row r="19" spans="2:133" ht="11.25" customHeight="1">
      <c r="B19" s="676" t="s">
        <v>266</v>
      </c>
      <c r="C19" s="677"/>
      <c r="D19" s="677"/>
      <c r="E19" s="677"/>
      <c r="F19" s="677"/>
      <c r="G19" s="677"/>
      <c r="H19" s="677"/>
      <c r="I19" s="677"/>
      <c r="J19" s="677"/>
      <c r="K19" s="677"/>
      <c r="L19" s="677"/>
      <c r="M19" s="677"/>
      <c r="N19" s="677"/>
      <c r="O19" s="677"/>
      <c r="P19" s="677"/>
      <c r="Q19" s="678"/>
      <c r="R19" s="679">
        <v>1671331</v>
      </c>
      <c r="S19" s="680"/>
      <c r="T19" s="680"/>
      <c r="U19" s="680"/>
      <c r="V19" s="680"/>
      <c r="W19" s="680"/>
      <c r="X19" s="680"/>
      <c r="Y19" s="681"/>
      <c r="Z19" s="682">
        <v>33.6</v>
      </c>
      <c r="AA19" s="682"/>
      <c r="AB19" s="682"/>
      <c r="AC19" s="682"/>
      <c r="AD19" s="683">
        <v>1671331</v>
      </c>
      <c r="AE19" s="683"/>
      <c r="AF19" s="683"/>
      <c r="AG19" s="683"/>
      <c r="AH19" s="683"/>
      <c r="AI19" s="683"/>
      <c r="AJ19" s="683"/>
      <c r="AK19" s="683"/>
      <c r="AL19" s="684">
        <v>60.1</v>
      </c>
      <c r="AM19" s="685"/>
      <c r="AN19" s="685"/>
      <c r="AO19" s="686"/>
      <c r="AP19" s="676" t="s">
        <v>267</v>
      </c>
      <c r="AQ19" s="677"/>
      <c r="AR19" s="677"/>
      <c r="AS19" s="677"/>
      <c r="AT19" s="677"/>
      <c r="AU19" s="677"/>
      <c r="AV19" s="677"/>
      <c r="AW19" s="677"/>
      <c r="AX19" s="677"/>
      <c r="AY19" s="677"/>
      <c r="AZ19" s="677"/>
      <c r="BA19" s="677"/>
      <c r="BB19" s="677"/>
      <c r="BC19" s="677"/>
      <c r="BD19" s="677"/>
      <c r="BE19" s="677"/>
      <c r="BF19" s="678"/>
      <c r="BG19" s="679">
        <v>85236</v>
      </c>
      <c r="BH19" s="680"/>
      <c r="BI19" s="680"/>
      <c r="BJ19" s="680"/>
      <c r="BK19" s="680"/>
      <c r="BL19" s="680"/>
      <c r="BM19" s="680"/>
      <c r="BN19" s="681"/>
      <c r="BO19" s="682">
        <v>9.1</v>
      </c>
      <c r="BP19" s="682"/>
      <c r="BQ19" s="682"/>
      <c r="BR19" s="682"/>
      <c r="BS19" s="688" t="s">
        <v>127</v>
      </c>
      <c r="BT19" s="680"/>
      <c r="BU19" s="680"/>
      <c r="BV19" s="680"/>
      <c r="BW19" s="680"/>
      <c r="BX19" s="680"/>
      <c r="BY19" s="680"/>
      <c r="BZ19" s="680"/>
      <c r="CA19" s="680"/>
      <c r="CB19" s="689"/>
      <c r="CD19" s="694" t="s">
        <v>268</v>
      </c>
      <c r="CE19" s="695"/>
      <c r="CF19" s="695"/>
      <c r="CG19" s="695"/>
      <c r="CH19" s="695"/>
      <c r="CI19" s="695"/>
      <c r="CJ19" s="695"/>
      <c r="CK19" s="695"/>
      <c r="CL19" s="695"/>
      <c r="CM19" s="695"/>
      <c r="CN19" s="695"/>
      <c r="CO19" s="695"/>
      <c r="CP19" s="695"/>
      <c r="CQ19" s="696"/>
      <c r="CR19" s="679" t="s">
        <v>127</v>
      </c>
      <c r="CS19" s="680"/>
      <c r="CT19" s="680"/>
      <c r="CU19" s="680"/>
      <c r="CV19" s="680"/>
      <c r="CW19" s="680"/>
      <c r="CX19" s="680"/>
      <c r="CY19" s="681"/>
      <c r="CZ19" s="682" t="s">
        <v>127</v>
      </c>
      <c r="DA19" s="682"/>
      <c r="DB19" s="682"/>
      <c r="DC19" s="682"/>
      <c r="DD19" s="688" t="s">
        <v>127</v>
      </c>
      <c r="DE19" s="680"/>
      <c r="DF19" s="680"/>
      <c r="DG19" s="680"/>
      <c r="DH19" s="680"/>
      <c r="DI19" s="680"/>
      <c r="DJ19" s="680"/>
      <c r="DK19" s="680"/>
      <c r="DL19" s="680"/>
      <c r="DM19" s="680"/>
      <c r="DN19" s="680"/>
      <c r="DO19" s="680"/>
      <c r="DP19" s="681"/>
      <c r="DQ19" s="688" t="s">
        <v>127</v>
      </c>
      <c r="DR19" s="680"/>
      <c r="DS19" s="680"/>
      <c r="DT19" s="680"/>
      <c r="DU19" s="680"/>
      <c r="DV19" s="680"/>
      <c r="DW19" s="680"/>
      <c r="DX19" s="680"/>
      <c r="DY19" s="680"/>
      <c r="DZ19" s="680"/>
      <c r="EA19" s="680"/>
      <c r="EB19" s="680"/>
      <c r="EC19" s="689"/>
    </row>
    <row r="20" spans="2:133" ht="11.25" customHeight="1">
      <c r="B20" s="676" t="s">
        <v>269</v>
      </c>
      <c r="C20" s="677"/>
      <c r="D20" s="677"/>
      <c r="E20" s="677"/>
      <c r="F20" s="677"/>
      <c r="G20" s="677"/>
      <c r="H20" s="677"/>
      <c r="I20" s="677"/>
      <c r="J20" s="677"/>
      <c r="K20" s="677"/>
      <c r="L20" s="677"/>
      <c r="M20" s="677"/>
      <c r="N20" s="677"/>
      <c r="O20" s="677"/>
      <c r="P20" s="677"/>
      <c r="Q20" s="678"/>
      <c r="R20" s="679">
        <v>205616</v>
      </c>
      <c r="S20" s="680"/>
      <c r="T20" s="680"/>
      <c r="U20" s="680"/>
      <c r="V20" s="680"/>
      <c r="W20" s="680"/>
      <c r="X20" s="680"/>
      <c r="Y20" s="681"/>
      <c r="Z20" s="682">
        <v>4.0999999999999996</v>
      </c>
      <c r="AA20" s="682"/>
      <c r="AB20" s="682"/>
      <c r="AC20" s="682"/>
      <c r="AD20" s="683" t="s">
        <v>127</v>
      </c>
      <c r="AE20" s="683"/>
      <c r="AF20" s="683"/>
      <c r="AG20" s="683"/>
      <c r="AH20" s="683"/>
      <c r="AI20" s="683"/>
      <c r="AJ20" s="683"/>
      <c r="AK20" s="683"/>
      <c r="AL20" s="684" t="s">
        <v>127</v>
      </c>
      <c r="AM20" s="685"/>
      <c r="AN20" s="685"/>
      <c r="AO20" s="686"/>
      <c r="AP20" s="676" t="s">
        <v>270</v>
      </c>
      <c r="AQ20" s="677"/>
      <c r="AR20" s="677"/>
      <c r="AS20" s="677"/>
      <c r="AT20" s="677"/>
      <c r="AU20" s="677"/>
      <c r="AV20" s="677"/>
      <c r="AW20" s="677"/>
      <c r="AX20" s="677"/>
      <c r="AY20" s="677"/>
      <c r="AZ20" s="677"/>
      <c r="BA20" s="677"/>
      <c r="BB20" s="677"/>
      <c r="BC20" s="677"/>
      <c r="BD20" s="677"/>
      <c r="BE20" s="677"/>
      <c r="BF20" s="678"/>
      <c r="BG20" s="679">
        <v>85236</v>
      </c>
      <c r="BH20" s="680"/>
      <c r="BI20" s="680"/>
      <c r="BJ20" s="680"/>
      <c r="BK20" s="680"/>
      <c r="BL20" s="680"/>
      <c r="BM20" s="680"/>
      <c r="BN20" s="681"/>
      <c r="BO20" s="682">
        <v>9.1</v>
      </c>
      <c r="BP20" s="682"/>
      <c r="BQ20" s="682"/>
      <c r="BR20" s="682"/>
      <c r="BS20" s="688" t="s">
        <v>127</v>
      </c>
      <c r="BT20" s="680"/>
      <c r="BU20" s="680"/>
      <c r="BV20" s="680"/>
      <c r="BW20" s="680"/>
      <c r="BX20" s="680"/>
      <c r="BY20" s="680"/>
      <c r="BZ20" s="680"/>
      <c r="CA20" s="680"/>
      <c r="CB20" s="689"/>
      <c r="CD20" s="694" t="s">
        <v>271</v>
      </c>
      <c r="CE20" s="695"/>
      <c r="CF20" s="695"/>
      <c r="CG20" s="695"/>
      <c r="CH20" s="695"/>
      <c r="CI20" s="695"/>
      <c r="CJ20" s="695"/>
      <c r="CK20" s="695"/>
      <c r="CL20" s="695"/>
      <c r="CM20" s="695"/>
      <c r="CN20" s="695"/>
      <c r="CO20" s="695"/>
      <c r="CP20" s="695"/>
      <c r="CQ20" s="696"/>
      <c r="CR20" s="679">
        <v>4817204</v>
      </c>
      <c r="CS20" s="680"/>
      <c r="CT20" s="680"/>
      <c r="CU20" s="680"/>
      <c r="CV20" s="680"/>
      <c r="CW20" s="680"/>
      <c r="CX20" s="680"/>
      <c r="CY20" s="681"/>
      <c r="CZ20" s="682">
        <v>100</v>
      </c>
      <c r="DA20" s="682"/>
      <c r="DB20" s="682"/>
      <c r="DC20" s="682"/>
      <c r="DD20" s="688">
        <v>729470</v>
      </c>
      <c r="DE20" s="680"/>
      <c r="DF20" s="680"/>
      <c r="DG20" s="680"/>
      <c r="DH20" s="680"/>
      <c r="DI20" s="680"/>
      <c r="DJ20" s="680"/>
      <c r="DK20" s="680"/>
      <c r="DL20" s="680"/>
      <c r="DM20" s="680"/>
      <c r="DN20" s="680"/>
      <c r="DO20" s="680"/>
      <c r="DP20" s="681"/>
      <c r="DQ20" s="688">
        <v>3213525</v>
      </c>
      <c r="DR20" s="680"/>
      <c r="DS20" s="680"/>
      <c r="DT20" s="680"/>
      <c r="DU20" s="680"/>
      <c r="DV20" s="680"/>
      <c r="DW20" s="680"/>
      <c r="DX20" s="680"/>
      <c r="DY20" s="680"/>
      <c r="DZ20" s="680"/>
      <c r="EA20" s="680"/>
      <c r="EB20" s="680"/>
      <c r="EC20" s="689"/>
    </row>
    <row r="21" spans="2:133" ht="11.25" customHeight="1">
      <c r="B21" s="676" t="s">
        <v>272</v>
      </c>
      <c r="C21" s="677"/>
      <c r="D21" s="677"/>
      <c r="E21" s="677"/>
      <c r="F21" s="677"/>
      <c r="G21" s="677"/>
      <c r="H21" s="677"/>
      <c r="I21" s="677"/>
      <c r="J21" s="677"/>
      <c r="K21" s="677"/>
      <c r="L21" s="677"/>
      <c r="M21" s="677"/>
      <c r="N21" s="677"/>
      <c r="O21" s="677"/>
      <c r="P21" s="677"/>
      <c r="Q21" s="678"/>
      <c r="R21" s="679" t="s">
        <v>127</v>
      </c>
      <c r="S21" s="680"/>
      <c r="T21" s="680"/>
      <c r="U21" s="680"/>
      <c r="V21" s="680"/>
      <c r="W21" s="680"/>
      <c r="X21" s="680"/>
      <c r="Y21" s="681"/>
      <c r="Z21" s="682" t="s">
        <v>127</v>
      </c>
      <c r="AA21" s="682"/>
      <c r="AB21" s="682"/>
      <c r="AC21" s="682"/>
      <c r="AD21" s="683" t="s">
        <v>127</v>
      </c>
      <c r="AE21" s="683"/>
      <c r="AF21" s="683"/>
      <c r="AG21" s="683"/>
      <c r="AH21" s="683"/>
      <c r="AI21" s="683"/>
      <c r="AJ21" s="683"/>
      <c r="AK21" s="683"/>
      <c r="AL21" s="684" t="s">
        <v>127</v>
      </c>
      <c r="AM21" s="685"/>
      <c r="AN21" s="685"/>
      <c r="AO21" s="686"/>
      <c r="AP21" s="697" t="s">
        <v>273</v>
      </c>
      <c r="AQ21" s="698"/>
      <c r="AR21" s="698"/>
      <c r="AS21" s="698"/>
      <c r="AT21" s="698"/>
      <c r="AU21" s="698"/>
      <c r="AV21" s="698"/>
      <c r="AW21" s="698"/>
      <c r="AX21" s="698"/>
      <c r="AY21" s="698"/>
      <c r="AZ21" s="698"/>
      <c r="BA21" s="698"/>
      <c r="BB21" s="698"/>
      <c r="BC21" s="698"/>
      <c r="BD21" s="698"/>
      <c r="BE21" s="698"/>
      <c r="BF21" s="699"/>
      <c r="BG21" s="679">
        <v>85236</v>
      </c>
      <c r="BH21" s="680"/>
      <c r="BI21" s="680"/>
      <c r="BJ21" s="680"/>
      <c r="BK21" s="680"/>
      <c r="BL21" s="680"/>
      <c r="BM21" s="680"/>
      <c r="BN21" s="681"/>
      <c r="BO21" s="682">
        <v>9.1</v>
      </c>
      <c r="BP21" s="682"/>
      <c r="BQ21" s="682"/>
      <c r="BR21" s="682"/>
      <c r="BS21" s="688" t="s">
        <v>127</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c r="B22" s="676" t="s">
        <v>274</v>
      </c>
      <c r="C22" s="677"/>
      <c r="D22" s="677"/>
      <c r="E22" s="677"/>
      <c r="F22" s="677"/>
      <c r="G22" s="677"/>
      <c r="H22" s="677"/>
      <c r="I22" s="677"/>
      <c r="J22" s="677"/>
      <c r="K22" s="677"/>
      <c r="L22" s="677"/>
      <c r="M22" s="677"/>
      <c r="N22" s="677"/>
      <c r="O22" s="677"/>
      <c r="P22" s="677"/>
      <c r="Q22" s="678"/>
      <c r="R22" s="679">
        <v>2985190</v>
      </c>
      <c r="S22" s="680"/>
      <c r="T22" s="680"/>
      <c r="U22" s="680"/>
      <c r="V22" s="680"/>
      <c r="W22" s="680"/>
      <c r="X22" s="680"/>
      <c r="Y22" s="681"/>
      <c r="Z22" s="682">
        <v>60</v>
      </c>
      <c r="AA22" s="682"/>
      <c r="AB22" s="682"/>
      <c r="AC22" s="682"/>
      <c r="AD22" s="683">
        <v>2779574</v>
      </c>
      <c r="AE22" s="683"/>
      <c r="AF22" s="683"/>
      <c r="AG22" s="683"/>
      <c r="AH22" s="683"/>
      <c r="AI22" s="683"/>
      <c r="AJ22" s="683"/>
      <c r="AK22" s="683"/>
      <c r="AL22" s="684">
        <v>100</v>
      </c>
      <c r="AM22" s="685"/>
      <c r="AN22" s="685"/>
      <c r="AO22" s="686"/>
      <c r="AP22" s="697" t="s">
        <v>275</v>
      </c>
      <c r="AQ22" s="698"/>
      <c r="AR22" s="698"/>
      <c r="AS22" s="698"/>
      <c r="AT22" s="698"/>
      <c r="AU22" s="698"/>
      <c r="AV22" s="698"/>
      <c r="AW22" s="698"/>
      <c r="AX22" s="698"/>
      <c r="AY22" s="698"/>
      <c r="AZ22" s="698"/>
      <c r="BA22" s="698"/>
      <c r="BB22" s="698"/>
      <c r="BC22" s="698"/>
      <c r="BD22" s="698"/>
      <c r="BE22" s="698"/>
      <c r="BF22" s="699"/>
      <c r="BG22" s="679" t="s">
        <v>127</v>
      </c>
      <c r="BH22" s="680"/>
      <c r="BI22" s="680"/>
      <c r="BJ22" s="680"/>
      <c r="BK22" s="680"/>
      <c r="BL22" s="680"/>
      <c r="BM22" s="680"/>
      <c r="BN22" s="681"/>
      <c r="BO22" s="682" t="s">
        <v>127</v>
      </c>
      <c r="BP22" s="682"/>
      <c r="BQ22" s="682"/>
      <c r="BR22" s="682"/>
      <c r="BS22" s="688" t="s">
        <v>127</v>
      </c>
      <c r="BT22" s="680"/>
      <c r="BU22" s="680"/>
      <c r="BV22" s="680"/>
      <c r="BW22" s="680"/>
      <c r="BX22" s="680"/>
      <c r="BY22" s="680"/>
      <c r="BZ22" s="680"/>
      <c r="CA22" s="680"/>
      <c r="CB22" s="689"/>
      <c r="CD22" s="661" t="s">
        <v>276</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c r="B23" s="676" t="s">
        <v>277</v>
      </c>
      <c r="C23" s="677"/>
      <c r="D23" s="677"/>
      <c r="E23" s="677"/>
      <c r="F23" s="677"/>
      <c r="G23" s="677"/>
      <c r="H23" s="677"/>
      <c r="I23" s="677"/>
      <c r="J23" s="677"/>
      <c r="K23" s="677"/>
      <c r="L23" s="677"/>
      <c r="M23" s="677"/>
      <c r="N23" s="677"/>
      <c r="O23" s="677"/>
      <c r="P23" s="677"/>
      <c r="Q23" s="678"/>
      <c r="R23" s="679">
        <v>564</v>
      </c>
      <c r="S23" s="680"/>
      <c r="T23" s="680"/>
      <c r="U23" s="680"/>
      <c r="V23" s="680"/>
      <c r="W23" s="680"/>
      <c r="X23" s="680"/>
      <c r="Y23" s="681"/>
      <c r="Z23" s="682">
        <v>0</v>
      </c>
      <c r="AA23" s="682"/>
      <c r="AB23" s="682"/>
      <c r="AC23" s="682"/>
      <c r="AD23" s="683">
        <v>564</v>
      </c>
      <c r="AE23" s="683"/>
      <c r="AF23" s="683"/>
      <c r="AG23" s="683"/>
      <c r="AH23" s="683"/>
      <c r="AI23" s="683"/>
      <c r="AJ23" s="683"/>
      <c r="AK23" s="683"/>
      <c r="AL23" s="684">
        <v>0</v>
      </c>
      <c r="AM23" s="685"/>
      <c r="AN23" s="685"/>
      <c r="AO23" s="686"/>
      <c r="AP23" s="697" t="s">
        <v>278</v>
      </c>
      <c r="AQ23" s="698"/>
      <c r="AR23" s="698"/>
      <c r="AS23" s="698"/>
      <c r="AT23" s="698"/>
      <c r="AU23" s="698"/>
      <c r="AV23" s="698"/>
      <c r="AW23" s="698"/>
      <c r="AX23" s="698"/>
      <c r="AY23" s="698"/>
      <c r="AZ23" s="698"/>
      <c r="BA23" s="698"/>
      <c r="BB23" s="698"/>
      <c r="BC23" s="698"/>
      <c r="BD23" s="698"/>
      <c r="BE23" s="698"/>
      <c r="BF23" s="699"/>
      <c r="BG23" s="679" t="s">
        <v>127</v>
      </c>
      <c r="BH23" s="680"/>
      <c r="BI23" s="680"/>
      <c r="BJ23" s="680"/>
      <c r="BK23" s="680"/>
      <c r="BL23" s="680"/>
      <c r="BM23" s="680"/>
      <c r="BN23" s="681"/>
      <c r="BO23" s="682" t="s">
        <v>127</v>
      </c>
      <c r="BP23" s="682"/>
      <c r="BQ23" s="682"/>
      <c r="BR23" s="682"/>
      <c r="BS23" s="688" t="s">
        <v>127</v>
      </c>
      <c r="BT23" s="680"/>
      <c r="BU23" s="680"/>
      <c r="BV23" s="680"/>
      <c r="BW23" s="680"/>
      <c r="BX23" s="680"/>
      <c r="BY23" s="680"/>
      <c r="BZ23" s="680"/>
      <c r="CA23" s="680"/>
      <c r="CB23" s="689"/>
      <c r="CD23" s="661" t="s">
        <v>218</v>
      </c>
      <c r="CE23" s="662"/>
      <c r="CF23" s="662"/>
      <c r="CG23" s="662"/>
      <c r="CH23" s="662"/>
      <c r="CI23" s="662"/>
      <c r="CJ23" s="662"/>
      <c r="CK23" s="662"/>
      <c r="CL23" s="662"/>
      <c r="CM23" s="662"/>
      <c r="CN23" s="662"/>
      <c r="CO23" s="662"/>
      <c r="CP23" s="662"/>
      <c r="CQ23" s="663"/>
      <c r="CR23" s="661" t="s">
        <v>279</v>
      </c>
      <c r="CS23" s="662"/>
      <c r="CT23" s="662"/>
      <c r="CU23" s="662"/>
      <c r="CV23" s="662"/>
      <c r="CW23" s="662"/>
      <c r="CX23" s="662"/>
      <c r="CY23" s="663"/>
      <c r="CZ23" s="661" t="s">
        <v>280</v>
      </c>
      <c r="DA23" s="662"/>
      <c r="DB23" s="662"/>
      <c r="DC23" s="663"/>
      <c r="DD23" s="661" t="s">
        <v>281</v>
      </c>
      <c r="DE23" s="662"/>
      <c r="DF23" s="662"/>
      <c r="DG23" s="662"/>
      <c r="DH23" s="662"/>
      <c r="DI23" s="662"/>
      <c r="DJ23" s="662"/>
      <c r="DK23" s="663"/>
      <c r="DL23" s="709" t="s">
        <v>282</v>
      </c>
      <c r="DM23" s="710"/>
      <c r="DN23" s="710"/>
      <c r="DO23" s="710"/>
      <c r="DP23" s="710"/>
      <c r="DQ23" s="710"/>
      <c r="DR23" s="710"/>
      <c r="DS23" s="710"/>
      <c r="DT23" s="710"/>
      <c r="DU23" s="710"/>
      <c r="DV23" s="711"/>
      <c r="DW23" s="661" t="s">
        <v>283</v>
      </c>
      <c r="DX23" s="662"/>
      <c r="DY23" s="662"/>
      <c r="DZ23" s="662"/>
      <c r="EA23" s="662"/>
      <c r="EB23" s="662"/>
      <c r="EC23" s="663"/>
    </row>
    <row r="24" spans="2:133" ht="11.25" customHeight="1">
      <c r="B24" s="676" t="s">
        <v>284</v>
      </c>
      <c r="C24" s="677"/>
      <c r="D24" s="677"/>
      <c r="E24" s="677"/>
      <c r="F24" s="677"/>
      <c r="G24" s="677"/>
      <c r="H24" s="677"/>
      <c r="I24" s="677"/>
      <c r="J24" s="677"/>
      <c r="K24" s="677"/>
      <c r="L24" s="677"/>
      <c r="M24" s="677"/>
      <c r="N24" s="677"/>
      <c r="O24" s="677"/>
      <c r="P24" s="677"/>
      <c r="Q24" s="678"/>
      <c r="R24" s="679">
        <v>18390</v>
      </c>
      <c r="S24" s="680"/>
      <c r="T24" s="680"/>
      <c r="U24" s="680"/>
      <c r="V24" s="680"/>
      <c r="W24" s="680"/>
      <c r="X24" s="680"/>
      <c r="Y24" s="681"/>
      <c r="Z24" s="682">
        <v>0.4</v>
      </c>
      <c r="AA24" s="682"/>
      <c r="AB24" s="682"/>
      <c r="AC24" s="682"/>
      <c r="AD24" s="683" t="s">
        <v>127</v>
      </c>
      <c r="AE24" s="683"/>
      <c r="AF24" s="683"/>
      <c r="AG24" s="683"/>
      <c r="AH24" s="683"/>
      <c r="AI24" s="683"/>
      <c r="AJ24" s="683"/>
      <c r="AK24" s="683"/>
      <c r="AL24" s="684" t="s">
        <v>127</v>
      </c>
      <c r="AM24" s="685"/>
      <c r="AN24" s="685"/>
      <c r="AO24" s="686"/>
      <c r="AP24" s="697" t="s">
        <v>285</v>
      </c>
      <c r="AQ24" s="698"/>
      <c r="AR24" s="698"/>
      <c r="AS24" s="698"/>
      <c r="AT24" s="698"/>
      <c r="AU24" s="698"/>
      <c r="AV24" s="698"/>
      <c r="AW24" s="698"/>
      <c r="AX24" s="698"/>
      <c r="AY24" s="698"/>
      <c r="AZ24" s="698"/>
      <c r="BA24" s="698"/>
      <c r="BB24" s="698"/>
      <c r="BC24" s="698"/>
      <c r="BD24" s="698"/>
      <c r="BE24" s="698"/>
      <c r="BF24" s="699"/>
      <c r="BG24" s="679" t="s">
        <v>127</v>
      </c>
      <c r="BH24" s="680"/>
      <c r="BI24" s="680"/>
      <c r="BJ24" s="680"/>
      <c r="BK24" s="680"/>
      <c r="BL24" s="680"/>
      <c r="BM24" s="680"/>
      <c r="BN24" s="681"/>
      <c r="BO24" s="682" t="s">
        <v>127</v>
      </c>
      <c r="BP24" s="682"/>
      <c r="BQ24" s="682"/>
      <c r="BR24" s="682"/>
      <c r="BS24" s="688" t="s">
        <v>127</v>
      </c>
      <c r="BT24" s="680"/>
      <c r="BU24" s="680"/>
      <c r="BV24" s="680"/>
      <c r="BW24" s="680"/>
      <c r="BX24" s="680"/>
      <c r="BY24" s="680"/>
      <c r="BZ24" s="680"/>
      <c r="CA24" s="680"/>
      <c r="CB24" s="689"/>
      <c r="CD24" s="690" t="s">
        <v>286</v>
      </c>
      <c r="CE24" s="691"/>
      <c r="CF24" s="691"/>
      <c r="CG24" s="691"/>
      <c r="CH24" s="691"/>
      <c r="CI24" s="691"/>
      <c r="CJ24" s="691"/>
      <c r="CK24" s="691"/>
      <c r="CL24" s="691"/>
      <c r="CM24" s="691"/>
      <c r="CN24" s="691"/>
      <c r="CO24" s="691"/>
      <c r="CP24" s="691"/>
      <c r="CQ24" s="692"/>
      <c r="CR24" s="668">
        <v>1730343</v>
      </c>
      <c r="CS24" s="669"/>
      <c r="CT24" s="669"/>
      <c r="CU24" s="669"/>
      <c r="CV24" s="669"/>
      <c r="CW24" s="669"/>
      <c r="CX24" s="669"/>
      <c r="CY24" s="670"/>
      <c r="CZ24" s="673">
        <v>35.9</v>
      </c>
      <c r="DA24" s="674"/>
      <c r="DB24" s="674"/>
      <c r="DC24" s="693"/>
      <c r="DD24" s="712">
        <v>1397727</v>
      </c>
      <c r="DE24" s="669"/>
      <c r="DF24" s="669"/>
      <c r="DG24" s="669"/>
      <c r="DH24" s="669"/>
      <c r="DI24" s="669"/>
      <c r="DJ24" s="669"/>
      <c r="DK24" s="670"/>
      <c r="DL24" s="712">
        <v>1305120</v>
      </c>
      <c r="DM24" s="669"/>
      <c r="DN24" s="669"/>
      <c r="DO24" s="669"/>
      <c r="DP24" s="669"/>
      <c r="DQ24" s="669"/>
      <c r="DR24" s="669"/>
      <c r="DS24" s="669"/>
      <c r="DT24" s="669"/>
      <c r="DU24" s="669"/>
      <c r="DV24" s="670"/>
      <c r="DW24" s="673">
        <v>45.1</v>
      </c>
      <c r="DX24" s="674"/>
      <c r="DY24" s="674"/>
      <c r="DZ24" s="674"/>
      <c r="EA24" s="674"/>
      <c r="EB24" s="674"/>
      <c r="EC24" s="675"/>
    </row>
    <row r="25" spans="2:133" ht="11.25" customHeight="1">
      <c r="B25" s="676" t="s">
        <v>287</v>
      </c>
      <c r="C25" s="677"/>
      <c r="D25" s="677"/>
      <c r="E25" s="677"/>
      <c r="F25" s="677"/>
      <c r="G25" s="677"/>
      <c r="H25" s="677"/>
      <c r="I25" s="677"/>
      <c r="J25" s="677"/>
      <c r="K25" s="677"/>
      <c r="L25" s="677"/>
      <c r="M25" s="677"/>
      <c r="N25" s="677"/>
      <c r="O25" s="677"/>
      <c r="P25" s="677"/>
      <c r="Q25" s="678"/>
      <c r="R25" s="679">
        <v>159226</v>
      </c>
      <c r="S25" s="680"/>
      <c r="T25" s="680"/>
      <c r="U25" s="680"/>
      <c r="V25" s="680"/>
      <c r="W25" s="680"/>
      <c r="X25" s="680"/>
      <c r="Y25" s="681"/>
      <c r="Z25" s="682">
        <v>3.2</v>
      </c>
      <c r="AA25" s="682"/>
      <c r="AB25" s="682"/>
      <c r="AC25" s="682"/>
      <c r="AD25" s="683" t="s">
        <v>127</v>
      </c>
      <c r="AE25" s="683"/>
      <c r="AF25" s="683"/>
      <c r="AG25" s="683"/>
      <c r="AH25" s="683"/>
      <c r="AI25" s="683"/>
      <c r="AJ25" s="683"/>
      <c r="AK25" s="683"/>
      <c r="AL25" s="684" t="s">
        <v>127</v>
      </c>
      <c r="AM25" s="685"/>
      <c r="AN25" s="685"/>
      <c r="AO25" s="686"/>
      <c r="AP25" s="697" t="s">
        <v>288</v>
      </c>
      <c r="AQ25" s="698"/>
      <c r="AR25" s="698"/>
      <c r="AS25" s="698"/>
      <c r="AT25" s="698"/>
      <c r="AU25" s="698"/>
      <c r="AV25" s="698"/>
      <c r="AW25" s="698"/>
      <c r="AX25" s="698"/>
      <c r="AY25" s="698"/>
      <c r="AZ25" s="698"/>
      <c r="BA25" s="698"/>
      <c r="BB25" s="698"/>
      <c r="BC25" s="698"/>
      <c r="BD25" s="698"/>
      <c r="BE25" s="698"/>
      <c r="BF25" s="699"/>
      <c r="BG25" s="679" t="s">
        <v>127</v>
      </c>
      <c r="BH25" s="680"/>
      <c r="BI25" s="680"/>
      <c r="BJ25" s="680"/>
      <c r="BK25" s="680"/>
      <c r="BL25" s="680"/>
      <c r="BM25" s="680"/>
      <c r="BN25" s="681"/>
      <c r="BO25" s="682" t="s">
        <v>127</v>
      </c>
      <c r="BP25" s="682"/>
      <c r="BQ25" s="682"/>
      <c r="BR25" s="682"/>
      <c r="BS25" s="688" t="s">
        <v>127</v>
      </c>
      <c r="BT25" s="680"/>
      <c r="BU25" s="680"/>
      <c r="BV25" s="680"/>
      <c r="BW25" s="680"/>
      <c r="BX25" s="680"/>
      <c r="BY25" s="680"/>
      <c r="BZ25" s="680"/>
      <c r="CA25" s="680"/>
      <c r="CB25" s="689"/>
      <c r="CD25" s="694" t="s">
        <v>289</v>
      </c>
      <c r="CE25" s="695"/>
      <c r="CF25" s="695"/>
      <c r="CG25" s="695"/>
      <c r="CH25" s="695"/>
      <c r="CI25" s="695"/>
      <c r="CJ25" s="695"/>
      <c r="CK25" s="695"/>
      <c r="CL25" s="695"/>
      <c r="CM25" s="695"/>
      <c r="CN25" s="695"/>
      <c r="CO25" s="695"/>
      <c r="CP25" s="695"/>
      <c r="CQ25" s="696"/>
      <c r="CR25" s="679">
        <v>805217</v>
      </c>
      <c r="CS25" s="715"/>
      <c r="CT25" s="715"/>
      <c r="CU25" s="715"/>
      <c r="CV25" s="715"/>
      <c r="CW25" s="715"/>
      <c r="CX25" s="715"/>
      <c r="CY25" s="716"/>
      <c r="CZ25" s="684">
        <v>16.7</v>
      </c>
      <c r="DA25" s="713"/>
      <c r="DB25" s="713"/>
      <c r="DC25" s="717"/>
      <c r="DD25" s="688">
        <v>702221</v>
      </c>
      <c r="DE25" s="715"/>
      <c r="DF25" s="715"/>
      <c r="DG25" s="715"/>
      <c r="DH25" s="715"/>
      <c r="DI25" s="715"/>
      <c r="DJ25" s="715"/>
      <c r="DK25" s="716"/>
      <c r="DL25" s="688">
        <v>619633</v>
      </c>
      <c r="DM25" s="715"/>
      <c r="DN25" s="715"/>
      <c r="DO25" s="715"/>
      <c r="DP25" s="715"/>
      <c r="DQ25" s="715"/>
      <c r="DR25" s="715"/>
      <c r="DS25" s="715"/>
      <c r="DT25" s="715"/>
      <c r="DU25" s="715"/>
      <c r="DV25" s="716"/>
      <c r="DW25" s="684">
        <v>21.4</v>
      </c>
      <c r="DX25" s="713"/>
      <c r="DY25" s="713"/>
      <c r="DZ25" s="713"/>
      <c r="EA25" s="713"/>
      <c r="EB25" s="713"/>
      <c r="EC25" s="714"/>
    </row>
    <row r="26" spans="2:133" ht="11.25" customHeight="1">
      <c r="B26" s="676" t="s">
        <v>290</v>
      </c>
      <c r="C26" s="677"/>
      <c r="D26" s="677"/>
      <c r="E26" s="677"/>
      <c r="F26" s="677"/>
      <c r="G26" s="677"/>
      <c r="H26" s="677"/>
      <c r="I26" s="677"/>
      <c r="J26" s="677"/>
      <c r="K26" s="677"/>
      <c r="L26" s="677"/>
      <c r="M26" s="677"/>
      <c r="N26" s="677"/>
      <c r="O26" s="677"/>
      <c r="P26" s="677"/>
      <c r="Q26" s="678"/>
      <c r="R26" s="679">
        <v>28760</v>
      </c>
      <c r="S26" s="680"/>
      <c r="T26" s="680"/>
      <c r="U26" s="680"/>
      <c r="V26" s="680"/>
      <c r="W26" s="680"/>
      <c r="X26" s="680"/>
      <c r="Y26" s="681"/>
      <c r="Z26" s="682">
        <v>0.6</v>
      </c>
      <c r="AA26" s="682"/>
      <c r="AB26" s="682"/>
      <c r="AC26" s="682"/>
      <c r="AD26" s="683" t="s">
        <v>127</v>
      </c>
      <c r="AE26" s="683"/>
      <c r="AF26" s="683"/>
      <c r="AG26" s="683"/>
      <c r="AH26" s="683"/>
      <c r="AI26" s="683"/>
      <c r="AJ26" s="683"/>
      <c r="AK26" s="683"/>
      <c r="AL26" s="684" t="s">
        <v>127</v>
      </c>
      <c r="AM26" s="685"/>
      <c r="AN26" s="685"/>
      <c r="AO26" s="686"/>
      <c r="AP26" s="697" t="s">
        <v>291</v>
      </c>
      <c r="AQ26" s="718"/>
      <c r="AR26" s="718"/>
      <c r="AS26" s="718"/>
      <c r="AT26" s="718"/>
      <c r="AU26" s="718"/>
      <c r="AV26" s="718"/>
      <c r="AW26" s="718"/>
      <c r="AX26" s="718"/>
      <c r="AY26" s="718"/>
      <c r="AZ26" s="718"/>
      <c r="BA26" s="718"/>
      <c r="BB26" s="718"/>
      <c r="BC26" s="718"/>
      <c r="BD26" s="718"/>
      <c r="BE26" s="718"/>
      <c r="BF26" s="699"/>
      <c r="BG26" s="679" t="s">
        <v>127</v>
      </c>
      <c r="BH26" s="680"/>
      <c r="BI26" s="680"/>
      <c r="BJ26" s="680"/>
      <c r="BK26" s="680"/>
      <c r="BL26" s="680"/>
      <c r="BM26" s="680"/>
      <c r="BN26" s="681"/>
      <c r="BO26" s="682" t="s">
        <v>127</v>
      </c>
      <c r="BP26" s="682"/>
      <c r="BQ26" s="682"/>
      <c r="BR26" s="682"/>
      <c r="BS26" s="688" t="s">
        <v>127</v>
      </c>
      <c r="BT26" s="680"/>
      <c r="BU26" s="680"/>
      <c r="BV26" s="680"/>
      <c r="BW26" s="680"/>
      <c r="BX26" s="680"/>
      <c r="BY26" s="680"/>
      <c r="BZ26" s="680"/>
      <c r="CA26" s="680"/>
      <c r="CB26" s="689"/>
      <c r="CD26" s="694" t="s">
        <v>292</v>
      </c>
      <c r="CE26" s="695"/>
      <c r="CF26" s="695"/>
      <c r="CG26" s="695"/>
      <c r="CH26" s="695"/>
      <c r="CI26" s="695"/>
      <c r="CJ26" s="695"/>
      <c r="CK26" s="695"/>
      <c r="CL26" s="695"/>
      <c r="CM26" s="695"/>
      <c r="CN26" s="695"/>
      <c r="CO26" s="695"/>
      <c r="CP26" s="695"/>
      <c r="CQ26" s="696"/>
      <c r="CR26" s="679">
        <v>482651</v>
      </c>
      <c r="CS26" s="680"/>
      <c r="CT26" s="680"/>
      <c r="CU26" s="680"/>
      <c r="CV26" s="680"/>
      <c r="CW26" s="680"/>
      <c r="CX26" s="680"/>
      <c r="CY26" s="681"/>
      <c r="CZ26" s="684">
        <v>10</v>
      </c>
      <c r="DA26" s="713"/>
      <c r="DB26" s="713"/>
      <c r="DC26" s="717"/>
      <c r="DD26" s="688">
        <v>482651</v>
      </c>
      <c r="DE26" s="680"/>
      <c r="DF26" s="680"/>
      <c r="DG26" s="680"/>
      <c r="DH26" s="680"/>
      <c r="DI26" s="680"/>
      <c r="DJ26" s="680"/>
      <c r="DK26" s="681"/>
      <c r="DL26" s="688" t="s">
        <v>127</v>
      </c>
      <c r="DM26" s="680"/>
      <c r="DN26" s="680"/>
      <c r="DO26" s="680"/>
      <c r="DP26" s="680"/>
      <c r="DQ26" s="680"/>
      <c r="DR26" s="680"/>
      <c r="DS26" s="680"/>
      <c r="DT26" s="680"/>
      <c r="DU26" s="680"/>
      <c r="DV26" s="681"/>
      <c r="DW26" s="684" t="s">
        <v>127</v>
      </c>
      <c r="DX26" s="713"/>
      <c r="DY26" s="713"/>
      <c r="DZ26" s="713"/>
      <c r="EA26" s="713"/>
      <c r="EB26" s="713"/>
      <c r="EC26" s="714"/>
    </row>
    <row r="27" spans="2:133" ht="11.25" customHeight="1">
      <c r="B27" s="676" t="s">
        <v>293</v>
      </c>
      <c r="C27" s="677"/>
      <c r="D27" s="677"/>
      <c r="E27" s="677"/>
      <c r="F27" s="677"/>
      <c r="G27" s="677"/>
      <c r="H27" s="677"/>
      <c r="I27" s="677"/>
      <c r="J27" s="677"/>
      <c r="K27" s="677"/>
      <c r="L27" s="677"/>
      <c r="M27" s="677"/>
      <c r="N27" s="677"/>
      <c r="O27" s="677"/>
      <c r="P27" s="677"/>
      <c r="Q27" s="678"/>
      <c r="R27" s="679">
        <v>345770</v>
      </c>
      <c r="S27" s="680"/>
      <c r="T27" s="680"/>
      <c r="U27" s="680"/>
      <c r="V27" s="680"/>
      <c r="W27" s="680"/>
      <c r="X27" s="680"/>
      <c r="Y27" s="681"/>
      <c r="Z27" s="682">
        <v>6.9</v>
      </c>
      <c r="AA27" s="682"/>
      <c r="AB27" s="682"/>
      <c r="AC27" s="682"/>
      <c r="AD27" s="683" t="s">
        <v>127</v>
      </c>
      <c r="AE27" s="683"/>
      <c r="AF27" s="683"/>
      <c r="AG27" s="683"/>
      <c r="AH27" s="683"/>
      <c r="AI27" s="683"/>
      <c r="AJ27" s="683"/>
      <c r="AK27" s="683"/>
      <c r="AL27" s="684" t="s">
        <v>127</v>
      </c>
      <c r="AM27" s="685"/>
      <c r="AN27" s="685"/>
      <c r="AO27" s="686"/>
      <c r="AP27" s="676" t="s">
        <v>294</v>
      </c>
      <c r="AQ27" s="677"/>
      <c r="AR27" s="677"/>
      <c r="AS27" s="677"/>
      <c r="AT27" s="677"/>
      <c r="AU27" s="677"/>
      <c r="AV27" s="677"/>
      <c r="AW27" s="677"/>
      <c r="AX27" s="677"/>
      <c r="AY27" s="677"/>
      <c r="AZ27" s="677"/>
      <c r="BA27" s="677"/>
      <c r="BB27" s="677"/>
      <c r="BC27" s="677"/>
      <c r="BD27" s="677"/>
      <c r="BE27" s="677"/>
      <c r="BF27" s="678"/>
      <c r="BG27" s="679">
        <v>937670</v>
      </c>
      <c r="BH27" s="680"/>
      <c r="BI27" s="680"/>
      <c r="BJ27" s="680"/>
      <c r="BK27" s="680"/>
      <c r="BL27" s="680"/>
      <c r="BM27" s="680"/>
      <c r="BN27" s="681"/>
      <c r="BO27" s="682">
        <v>100</v>
      </c>
      <c r="BP27" s="682"/>
      <c r="BQ27" s="682"/>
      <c r="BR27" s="682"/>
      <c r="BS27" s="688">
        <v>13825</v>
      </c>
      <c r="BT27" s="680"/>
      <c r="BU27" s="680"/>
      <c r="BV27" s="680"/>
      <c r="BW27" s="680"/>
      <c r="BX27" s="680"/>
      <c r="BY27" s="680"/>
      <c r="BZ27" s="680"/>
      <c r="CA27" s="680"/>
      <c r="CB27" s="689"/>
      <c r="CD27" s="694" t="s">
        <v>295</v>
      </c>
      <c r="CE27" s="695"/>
      <c r="CF27" s="695"/>
      <c r="CG27" s="695"/>
      <c r="CH27" s="695"/>
      <c r="CI27" s="695"/>
      <c r="CJ27" s="695"/>
      <c r="CK27" s="695"/>
      <c r="CL27" s="695"/>
      <c r="CM27" s="695"/>
      <c r="CN27" s="695"/>
      <c r="CO27" s="695"/>
      <c r="CP27" s="695"/>
      <c r="CQ27" s="696"/>
      <c r="CR27" s="679">
        <v>240266</v>
      </c>
      <c r="CS27" s="715"/>
      <c r="CT27" s="715"/>
      <c r="CU27" s="715"/>
      <c r="CV27" s="715"/>
      <c r="CW27" s="715"/>
      <c r="CX27" s="715"/>
      <c r="CY27" s="716"/>
      <c r="CZ27" s="684">
        <v>5</v>
      </c>
      <c r="DA27" s="713"/>
      <c r="DB27" s="713"/>
      <c r="DC27" s="717"/>
      <c r="DD27" s="688">
        <v>86945</v>
      </c>
      <c r="DE27" s="715"/>
      <c r="DF27" s="715"/>
      <c r="DG27" s="715"/>
      <c r="DH27" s="715"/>
      <c r="DI27" s="715"/>
      <c r="DJ27" s="715"/>
      <c r="DK27" s="716"/>
      <c r="DL27" s="688">
        <v>76926</v>
      </c>
      <c r="DM27" s="715"/>
      <c r="DN27" s="715"/>
      <c r="DO27" s="715"/>
      <c r="DP27" s="715"/>
      <c r="DQ27" s="715"/>
      <c r="DR27" s="715"/>
      <c r="DS27" s="715"/>
      <c r="DT27" s="715"/>
      <c r="DU27" s="715"/>
      <c r="DV27" s="716"/>
      <c r="DW27" s="684">
        <v>2.7</v>
      </c>
      <c r="DX27" s="713"/>
      <c r="DY27" s="713"/>
      <c r="DZ27" s="713"/>
      <c r="EA27" s="713"/>
      <c r="EB27" s="713"/>
      <c r="EC27" s="714"/>
    </row>
    <row r="28" spans="2:133" ht="11.25" customHeight="1">
      <c r="B28" s="721" t="s">
        <v>296</v>
      </c>
      <c r="C28" s="722"/>
      <c r="D28" s="722"/>
      <c r="E28" s="722"/>
      <c r="F28" s="722"/>
      <c r="G28" s="722"/>
      <c r="H28" s="722"/>
      <c r="I28" s="722"/>
      <c r="J28" s="722"/>
      <c r="K28" s="722"/>
      <c r="L28" s="722"/>
      <c r="M28" s="722"/>
      <c r="N28" s="722"/>
      <c r="O28" s="722"/>
      <c r="P28" s="722"/>
      <c r="Q28" s="723"/>
      <c r="R28" s="679" t="s">
        <v>127</v>
      </c>
      <c r="S28" s="680"/>
      <c r="T28" s="680"/>
      <c r="U28" s="680"/>
      <c r="V28" s="680"/>
      <c r="W28" s="680"/>
      <c r="X28" s="680"/>
      <c r="Y28" s="681"/>
      <c r="Z28" s="682" t="s">
        <v>127</v>
      </c>
      <c r="AA28" s="682"/>
      <c r="AB28" s="682"/>
      <c r="AC28" s="682"/>
      <c r="AD28" s="683" t="s">
        <v>127</v>
      </c>
      <c r="AE28" s="683"/>
      <c r="AF28" s="683"/>
      <c r="AG28" s="683"/>
      <c r="AH28" s="683"/>
      <c r="AI28" s="683"/>
      <c r="AJ28" s="683"/>
      <c r="AK28" s="683"/>
      <c r="AL28" s="684" t="s">
        <v>127</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297</v>
      </c>
      <c r="CE28" s="695"/>
      <c r="CF28" s="695"/>
      <c r="CG28" s="695"/>
      <c r="CH28" s="695"/>
      <c r="CI28" s="695"/>
      <c r="CJ28" s="695"/>
      <c r="CK28" s="695"/>
      <c r="CL28" s="695"/>
      <c r="CM28" s="695"/>
      <c r="CN28" s="695"/>
      <c r="CO28" s="695"/>
      <c r="CP28" s="695"/>
      <c r="CQ28" s="696"/>
      <c r="CR28" s="679">
        <v>684860</v>
      </c>
      <c r="CS28" s="680"/>
      <c r="CT28" s="680"/>
      <c r="CU28" s="680"/>
      <c r="CV28" s="680"/>
      <c r="CW28" s="680"/>
      <c r="CX28" s="680"/>
      <c r="CY28" s="681"/>
      <c r="CZ28" s="684">
        <v>14.2</v>
      </c>
      <c r="DA28" s="713"/>
      <c r="DB28" s="713"/>
      <c r="DC28" s="717"/>
      <c r="DD28" s="688">
        <v>608561</v>
      </c>
      <c r="DE28" s="680"/>
      <c r="DF28" s="680"/>
      <c r="DG28" s="680"/>
      <c r="DH28" s="680"/>
      <c r="DI28" s="680"/>
      <c r="DJ28" s="680"/>
      <c r="DK28" s="681"/>
      <c r="DL28" s="688">
        <v>608561</v>
      </c>
      <c r="DM28" s="680"/>
      <c r="DN28" s="680"/>
      <c r="DO28" s="680"/>
      <c r="DP28" s="680"/>
      <c r="DQ28" s="680"/>
      <c r="DR28" s="680"/>
      <c r="DS28" s="680"/>
      <c r="DT28" s="680"/>
      <c r="DU28" s="680"/>
      <c r="DV28" s="681"/>
      <c r="DW28" s="684">
        <v>21</v>
      </c>
      <c r="DX28" s="713"/>
      <c r="DY28" s="713"/>
      <c r="DZ28" s="713"/>
      <c r="EA28" s="713"/>
      <c r="EB28" s="713"/>
      <c r="EC28" s="714"/>
    </row>
    <row r="29" spans="2:133" ht="11.25" customHeight="1">
      <c r="B29" s="676" t="s">
        <v>298</v>
      </c>
      <c r="C29" s="677"/>
      <c r="D29" s="677"/>
      <c r="E29" s="677"/>
      <c r="F29" s="677"/>
      <c r="G29" s="677"/>
      <c r="H29" s="677"/>
      <c r="I29" s="677"/>
      <c r="J29" s="677"/>
      <c r="K29" s="677"/>
      <c r="L29" s="677"/>
      <c r="M29" s="677"/>
      <c r="N29" s="677"/>
      <c r="O29" s="677"/>
      <c r="P29" s="677"/>
      <c r="Q29" s="678"/>
      <c r="R29" s="679">
        <v>262443</v>
      </c>
      <c r="S29" s="680"/>
      <c r="T29" s="680"/>
      <c r="U29" s="680"/>
      <c r="V29" s="680"/>
      <c r="W29" s="680"/>
      <c r="X29" s="680"/>
      <c r="Y29" s="681"/>
      <c r="Z29" s="682">
        <v>5.3</v>
      </c>
      <c r="AA29" s="682"/>
      <c r="AB29" s="682"/>
      <c r="AC29" s="682"/>
      <c r="AD29" s="683" t="s">
        <v>127</v>
      </c>
      <c r="AE29" s="683"/>
      <c r="AF29" s="683"/>
      <c r="AG29" s="683"/>
      <c r="AH29" s="683"/>
      <c r="AI29" s="683"/>
      <c r="AJ29" s="683"/>
      <c r="AK29" s="683"/>
      <c r="AL29" s="684" t="s">
        <v>127</v>
      </c>
      <c r="AM29" s="685"/>
      <c r="AN29" s="685"/>
      <c r="AO29" s="686"/>
      <c r="AP29" s="658" t="s">
        <v>218</v>
      </c>
      <c r="AQ29" s="659"/>
      <c r="AR29" s="659"/>
      <c r="AS29" s="659"/>
      <c r="AT29" s="659"/>
      <c r="AU29" s="659"/>
      <c r="AV29" s="659"/>
      <c r="AW29" s="659"/>
      <c r="AX29" s="659"/>
      <c r="AY29" s="659"/>
      <c r="AZ29" s="659"/>
      <c r="BA29" s="659"/>
      <c r="BB29" s="659"/>
      <c r="BC29" s="659"/>
      <c r="BD29" s="659"/>
      <c r="BE29" s="659"/>
      <c r="BF29" s="660"/>
      <c r="BG29" s="658" t="s">
        <v>299</v>
      </c>
      <c r="BH29" s="719"/>
      <c r="BI29" s="719"/>
      <c r="BJ29" s="719"/>
      <c r="BK29" s="719"/>
      <c r="BL29" s="719"/>
      <c r="BM29" s="719"/>
      <c r="BN29" s="719"/>
      <c r="BO29" s="719"/>
      <c r="BP29" s="719"/>
      <c r="BQ29" s="720"/>
      <c r="BR29" s="658" t="s">
        <v>300</v>
      </c>
      <c r="BS29" s="719"/>
      <c r="BT29" s="719"/>
      <c r="BU29" s="719"/>
      <c r="BV29" s="719"/>
      <c r="BW29" s="719"/>
      <c r="BX29" s="719"/>
      <c r="BY29" s="719"/>
      <c r="BZ29" s="719"/>
      <c r="CA29" s="719"/>
      <c r="CB29" s="720"/>
      <c r="CD29" s="742" t="s">
        <v>301</v>
      </c>
      <c r="CE29" s="743"/>
      <c r="CF29" s="694" t="s">
        <v>69</v>
      </c>
      <c r="CG29" s="695"/>
      <c r="CH29" s="695"/>
      <c r="CI29" s="695"/>
      <c r="CJ29" s="695"/>
      <c r="CK29" s="695"/>
      <c r="CL29" s="695"/>
      <c r="CM29" s="695"/>
      <c r="CN29" s="695"/>
      <c r="CO29" s="695"/>
      <c r="CP29" s="695"/>
      <c r="CQ29" s="696"/>
      <c r="CR29" s="679">
        <v>684153</v>
      </c>
      <c r="CS29" s="715"/>
      <c r="CT29" s="715"/>
      <c r="CU29" s="715"/>
      <c r="CV29" s="715"/>
      <c r="CW29" s="715"/>
      <c r="CX29" s="715"/>
      <c r="CY29" s="716"/>
      <c r="CZ29" s="684">
        <v>14.2</v>
      </c>
      <c r="DA29" s="713"/>
      <c r="DB29" s="713"/>
      <c r="DC29" s="717"/>
      <c r="DD29" s="688">
        <v>607854</v>
      </c>
      <c r="DE29" s="715"/>
      <c r="DF29" s="715"/>
      <c r="DG29" s="715"/>
      <c r="DH29" s="715"/>
      <c r="DI29" s="715"/>
      <c r="DJ29" s="715"/>
      <c r="DK29" s="716"/>
      <c r="DL29" s="688">
        <v>607854</v>
      </c>
      <c r="DM29" s="715"/>
      <c r="DN29" s="715"/>
      <c r="DO29" s="715"/>
      <c r="DP29" s="715"/>
      <c r="DQ29" s="715"/>
      <c r="DR29" s="715"/>
      <c r="DS29" s="715"/>
      <c r="DT29" s="715"/>
      <c r="DU29" s="715"/>
      <c r="DV29" s="716"/>
      <c r="DW29" s="684">
        <v>21</v>
      </c>
      <c r="DX29" s="713"/>
      <c r="DY29" s="713"/>
      <c r="DZ29" s="713"/>
      <c r="EA29" s="713"/>
      <c r="EB29" s="713"/>
      <c r="EC29" s="714"/>
    </row>
    <row r="30" spans="2:133" ht="11.25" customHeight="1">
      <c r="B30" s="676" t="s">
        <v>302</v>
      </c>
      <c r="C30" s="677"/>
      <c r="D30" s="677"/>
      <c r="E30" s="677"/>
      <c r="F30" s="677"/>
      <c r="G30" s="677"/>
      <c r="H30" s="677"/>
      <c r="I30" s="677"/>
      <c r="J30" s="677"/>
      <c r="K30" s="677"/>
      <c r="L30" s="677"/>
      <c r="M30" s="677"/>
      <c r="N30" s="677"/>
      <c r="O30" s="677"/>
      <c r="P30" s="677"/>
      <c r="Q30" s="678"/>
      <c r="R30" s="679">
        <v>64612</v>
      </c>
      <c r="S30" s="680"/>
      <c r="T30" s="680"/>
      <c r="U30" s="680"/>
      <c r="V30" s="680"/>
      <c r="W30" s="680"/>
      <c r="X30" s="680"/>
      <c r="Y30" s="681"/>
      <c r="Z30" s="682">
        <v>1.3</v>
      </c>
      <c r="AA30" s="682"/>
      <c r="AB30" s="682"/>
      <c r="AC30" s="682"/>
      <c r="AD30" s="683" t="s">
        <v>127</v>
      </c>
      <c r="AE30" s="683"/>
      <c r="AF30" s="683"/>
      <c r="AG30" s="683"/>
      <c r="AH30" s="683"/>
      <c r="AI30" s="683"/>
      <c r="AJ30" s="683"/>
      <c r="AK30" s="683"/>
      <c r="AL30" s="684" t="s">
        <v>127</v>
      </c>
      <c r="AM30" s="685"/>
      <c r="AN30" s="685"/>
      <c r="AO30" s="686"/>
      <c r="AP30" s="727" t="s">
        <v>303</v>
      </c>
      <c r="AQ30" s="728"/>
      <c r="AR30" s="728"/>
      <c r="AS30" s="728"/>
      <c r="AT30" s="733" t="s">
        <v>304</v>
      </c>
      <c r="AU30" s="229"/>
      <c r="AV30" s="229"/>
      <c r="AW30" s="229"/>
      <c r="AX30" s="665" t="s">
        <v>184</v>
      </c>
      <c r="AY30" s="666"/>
      <c r="AZ30" s="666"/>
      <c r="BA30" s="666"/>
      <c r="BB30" s="666"/>
      <c r="BC30" s="666"/>
      <c r="BD30" s="666"/>
      <c r="BE30" s="666"/>
      <c r="BF30" s="667"/>
      <c r="BG30" s="739">
        <v>99.6</v>
      </c>
      <c r="BH30" s="740"/>
      <c r="BI30" s="740"/>
      <c r="BJ30" s="740"/>
      <c r="BK30" s="740"/>
      <c r="BL30" s="740"/>
      <c r="BM30" s="674">
        <v>99.1</v>
      </c>
      <c r="BN30" s="740"/>
      <c r="BO30" s="740"/>
      <c r="BP30" s="740"/>
      <c r="BQ30" s="741"/>
      <c r="BR30" s="739">
        <v>99.6</v>
      </c>
      <c r="BS30" s="740"/>
      <c r="BT30" s="740"/>
      <c r="BU30" s="740"/>
      <c r="BV30" s="740"/>
      <c r="BW30" s="740"/>
      <c r="BX30" s="674">
        <v>99.1</v>
      </c>
      <c r="BY30" s="740"/>
      <c r="BZ30" s="740"/>
      <c r="CA30" s="740"/>
      <c r="CB30" s="741"/>
      <c r="CD30" s="744"/>
      <c r="CE30" s="745"/>
      <c r="CF30" s="694" t="s">
        <v>305</v>
      </c>
      <c r="CG30" s="695"/>
      <c r="CH30" s="695"/>
      <c r="CI30" s="695"/>
      <c r="CJ30" s="695"/>
      <c r="CK30" s="695"/>
      <c r="CL30" s="695"/>
      <c r="CM30" s="695"/>
      <c r="CN30" s="695"/>
      <c r="CO30" s="695"/>
      <c r="CP30" s="695"/>
      <c r="CQ30" s="696"/>
      <c r="CR30" s="679">
        <v>639995</v>
      </c>
      <c r="CS30" s="680"/>
      <c r="CT30" s="680"/>
      <c r="CU30" s="680"/>
      <c r="CV30" s="680"/>
      <c r="CW30" s="680"/>
      <c r="CX30" s="680"/>
      <c r="CY30" s="681"/>
      <c r="CZ30" s="684">
        <v>13.3</v>
      </c>
      <c r="DA30" s="713"/>
      <c r="DB30" s="713"/>
      <c r="DC30" s="717"/>
      <c r="DD30" s="688">
        <v>573018</v>
      </c>
      <c r="DE30" s="680"/>
      <c r="DF30" s="680"/>
      <c r="DG30" s="680"/>
      <c r="DH30" s="680"/>
      <c r="DI30" s="680"/>
      <c r="DJ30" s="680"/>
      <c r="DK30" s="681"/>
      <c r="DL30" s="688">
        <v>573018</v>
      </c>
      <c r="DM30" s="680"/>
      <c r="DN30" s="680"/>
      <c r="DO30" s="680"/>
      <c r="DP30" s="680"/>
      <c r="DQ30" s="680"/>
      <c r="DR30" s="680"/>
      <c r="DS30" s="680"/>
      <c r="DT30" s="680"/>
      <c r="DU30" s="680"/>
      <c r="DV30" s="681"/>
      <c r="DW30" s="684">
        <v>19.8</v>
      </c>
      <c r="DX30" s="713"/>
      <c r="DY30" s="713"/>
      <c r="DZ30" s="713"/>
      <c r="EA30" s="713"/>
      <c r="EB30" s="713"/>
      <c r="EC30" s="714"/>
    </row>
    <row r="31" spans="2:133" ht="11.25" customHeight="1">
      <c r="B31" s="676" t="s">
        <v>306</v>
      </c>
      <c r="C31" s="677"/>
      <c r="D31" s="677"/>
      <c r="E31" s="677"/>
      <c r="F31" s="677"/>
      <c r="G31" s="677"/>
      <c r="H31" s="677"/>
      <c r="I31" s="677"/>
      <c r="J31" s="677"/>
      <c r="K31" s="677"/>
      <c r="L31" s="677"/>
      <c r="M31" s="677"/>
      <c r="N31" s="677"/>
      <c r="O31" s="677"/>
      <c r="P31" s="677"/>
      <c r="Q31" s="678"/>
      <c r="R31" s="679">
        <v>30089</v>
      </c>
      <c r="S31" s="680"/>
      <c r="T31" s="680"/>
      <c r="U31" s="680"/>
      <c r="V31" s="680"/>
      <c r="W31" s="680"/>
      <c r="X31" s="680"/>
      <c r="Y31" s="681"/>
      <c r="Z31" s="682">
        <v>0.6</v>
      </c>
      <c r="AA31" s="682"/>
      <c r="AB31" s="682"/>
      <c r="AC31" s="682"/>
      <c r="AD31" s="683" t="s">
        <v>127</v>
      </c>
      <c r="AE31" s="683"/>
      <c r="AF31" s="683"/>
      <c r="AG31" s="683"/>
      <c r="AH31" s="683"/>
      <c r="AI31" s="683"/>
      <c r="AJ31" s="683"/>
      <c r="AK31" s="683"/>
      <c r="AL31" s="684" t="s">
        <v>127</v>
      </c>
      <c r="AM31" s="685"/>
      <c r="AN31" s="685"/>
      <c r="AO31" s="686"/>
      <c r="AP31" s="729"/>
      <c r="AQ31" s="730"/>
      <c r="AR31" s="730"/>
      <c r="AS31" s="730"/>
      <c r="AT31" s="734"/>
      <c r="AU31" s="228" t="s">
        <v>307</v>
      </c>
      <c r="AV31" s="228"/>
      <c r="AW31" s="228"/>
      <c r="AX31" s="676" t="s">
        <v>308</v>
      </c>
      <c r="AY31" s="677"/>
      <c r="AZ31" s="677"/>
      <c r="BA31" s="677"/>
      <c r="BB31" s="677"/>
      <c r="BC31" s="677"/>
      <c r="BD31" s="677"/>
      <c r="BE31" s="677"/>
      <c r="BF31" s="678"/>
      <c r="BG31" s="736">
        <v>99.3</v>
      </c>
      <c r="BH31" s="715"/>
      <c r="BI31" s="715"/>
      <c r="BJ31" s="715"/>
      <c r="BK31" s="715"/>
      <c r="BL31" s="715"/>
      <c r="BM31" s="685">
        <v>98.6</v>
      </c>
      <c r="BN31" s="737"/>
      <c r="BO31" s="737"/>
      <c r="BP31" s="737"/>
      <c r="BQ31" s="738"/>
      <c r="BR31" s="736">
        <v>99.3</v>
      </c>
      <c r="BS31" s="715"/>
      <c r="BT31" s="715"/>
      <c r="BU31" s="715"/>
      <c r="BV31" s="715"/>
      <c r="BW31" s="715"/>
      <c r="BX31" s="685">
        <v>98.6</v>
      </c>
      <c r="BY31" s="737"/>
      <c r="BZ31" s="737"/>
      <c r="CA31" s="737"/>
      <c r="CB31" s="738"/>
      <c r="CD31" s="744"/>
      <c r="CE31" s="745"/>
      <c r="CF31" s="694" t="s">
        <v>309</v>
      </c>
      <c r="CG31" s="695"/>
      <c r="CH31" s="695"/>
      <c r="CI31" s="695"/>
      <c r="CJ31" s="695"/>
      <c r="CK31" s="695"/>
      <c r="CL31" s="695"/>
      <c r="CM31" s="695"/>
      <c r="CN31" s="695"/>
      <c r="CO31" s="695"/>
      <c r="CP31" s="695"/>
      <c r="CQ31" s="696"/>
      <c r="CR31" s="679">
        <v>44158</v>
      </c>
      <c r="CS31" s="715"/>
      <c r="CT31" s="715"/>
      <c r="CU31" s="715"/>
      <c r="CV31" s="715"/>
      <c r="CW31" s="715"/>
      <c r="CX31" s="715"/>
      <c r="CY31" s="716"/>
      <c r="CZ31" s="684">
        <v>0.9</v>
      </c>
      <c r="DA31" s="713"/>
      <c r="DB31" s="713"/>
      <c r="DC31" s="717"/>
      <c r="DD31" s="688">
        <v>34836</v>
      </c>
      <c r="DE31" s="715"/>
      <c r="DF31" s="715"/>
      <c r="DG31" s="715"/>
      <c r="DH31" s="715"/>
      <c r="DI31" s="715"/>
      <c r="DJ31" s="715"/>
      <c r="DK31" s="716"/>
      <c r="DL31" s="688">
        <v>34836</v>
      </c>
      <c r="DM31" s="715"/>
      <c r="DN31" s="715"/>
      <c r="DO31" s="715"/>
      <c r="DP31" s="715"/>
      <c r="DQ31" s="715"/>
      <c r="DR31" s="715"/>
      <c r="DS31" s="715"/>
      <c r="DT31" s="715"/>
      <c r="DU31" s="715"/>
      <c r="DV31" s="716"/>
      <c r="DW31" s="684">
        <v>1.2</v>
      </c>
      <c r="DX31" s="713"/>
      <c r="DY31" s="713"/>
      <c r="DZ31" s="713"/>
      <c r="EA31" s="713"/>
      <c r="EB31" s="713"/>
      <c r="EC31" s="714"/>
    </row>
    <row r="32" spans="2:133" ht="11.25" customHeight="1">
      <c r="B32" s="676" t="s">
        <v>310</v>
      </c>
      <c r="C32" s="677"/>
      <c r="D32" s="677"/>
      <c r="E32" s="677"/>
      <c r="F32" s="677"/>
      <c r="G32" s="677"/>
      <c r="H32" s="677"/>
      <c r="I32" s="677"/>
      <c r="J32" s="677"/>
      <c r="K32" s="677"/>
      <c r="L32" s="677"/>
      <c r="M32" s="677"/>
      <c r="N32" s="677"/>
      <c r="O32" s="677"/>
      <c r="P32" s="677"/>
      <c r="Q32" s="678"/>
      <c r="R32" s="679">
        <v>161364</v>
      </c>
      <c r="S32" s="680"/>
      <c r="T32" s="680"/>
      <c r="U32" s="680"/>
      <c r="V32" s="680"/>
      <c r="W32" s="680"/>
      <c r="X32" s="680"/>
      <c r="Y32" s="681"/>
      <c r="Z32" s="682">
        <v>3.2</v>
      </c>
      <c r="AA32" s="682"/>
      <c r="AB32" s="682"/>
      <c r="AC32" s="682"/>
      <c r="AD32" s="683" t="s">
        <v>127</v>
      </c>
      <c r="AE32" s="683"/>
      <c r="AF32" s="683"/>
      <c r="AG32" s="683"/>
      <c r="AH32" s="683"/>
      <c r="AI32" s="683"/>
      <c r="AJ32" s="683"/>
      <c r="AK32" s="683"/>
      <c r="AL32" s="684" t="s">
        <v>127</v>
      </c>
      <c r="AM32" s="685"/>
      <c r="AN32" s="685"/>
      <c r="AO32" s="686"/>
      <c r="AP32" s="731"/>
      <c r="AQ32" s="732"/>
      <c r="AR32" s="732"/>
      <c r="AS32" s="732"/>
      <c r="AT32" s="735"/>
      <c r="AU32" s="230"/>
      <c r="AV32" s="230"/>
      <c r="AW32" s="230"/>
      <c r="AX32" s="724" t="s">
        <v>311</v>
      </c>
      <c r="AY32" s="725"/>
      <c r="AZ32" s="725"/>
      <c r="BA32" s="725"/>
      <c r="BB32" s="725"/>
      <c r="BC32" s="725"/>
      <c r="BD32" s="725"/>
      <c r="BE32" s="725"/>
      <c r="BF32" s="726"/>
      <c r="BG32" s="748">
        <v>99.8</v>
      </c>
      <c r="BH32" s="749"/>
      <c r="BI32" s="749"/>
      <c r="BJ32" s="749"/>
      <c r="BK32" s="749"/>
      <c r="BL32" s="749"/>
      <c r="BM32" s="750">
        <v>99.3</v>
      </c>
      <c r="BN32" s="749"/>
      <c r="BO32" s="749"/>
      <c r="BP32" s="749"/>
      <c r="BQ32" s="751"/>
      <c r="BR32" s="748">
        <v>99.8</v>
      </c>
      <c r="BS32" s="749"/>
      <c r="BT32" s="749"/>
      <c r="BU32" s="749"/>
      <c r="BV32" s="749"/>
      <c r="BW32" s="749"/>
      <c r="BX32" s="750">
        <v>99.3</v>
      </c>
      <c r="BY32" s="749"/>
      <c r="BZ32" s="749"/>
      <c r="CA32" s="749"/>
      <c r="CB32" s="751"/>
      <c r="CD32" s="746"/>
      <c r="CE32" s="747"/>
      <c r="CF32" s="694" t="s">
        <v>312</v>
      </c>
      <c r="CG32" s="695"/>
      <c r="CH32" s="695"/>
      <c r="CI32" s="695"/>
      <c r="CJ32" s="695"/>
      <c r="CK32" s="695"/>
      <c r="CL32" s="695"/>
      <c r="CM32" s="695"/>
      <c r="CN32" s="695"/>
      <c r="CO32" s="695"/>
      <c r="CP32" s="695"/>
      <c r="CQ32" s="696"/>
      <c r="CR32" s="679">
        <v>707</v>
      </c>
      <c r="CS32" s="680"/>
      <c r="CT32" s="680"/>
      <c r="CU32" s="680"/>
      <c r="CV32" s="680"/>
      <c r="CW32" s="680"/>
      <c r="CX32" s="680"/>
      <c r="CY32" s="681"/>
      <c r="CZ32" s="684">
        <v>0</v>
      </c>
      <c r="DA32" s="713"/>
      <c r="DB32" s="713"/>
      <c r="DC32" s="717"/>
      <c r="DD32" s="688">
        <v>707</v>
      </c>
      <c r="DE32" s="680"/>
      <c r="DF32" s="680"/>
      <c r="DG32" s="680"/>
      <c r="DH32" s="680"/>
      <c r="DI32" s="680"/>
      <c r="DJ32" s="680"/>
      <c r="DK32" s="681"/>
      <c r="DL32" s="688">
        <v>707</v>
      </c>
      <c r="DM32" s="680"/>
      <c r="DN32" s="680"/>
      <c r="DO32" s="680"/>
      <c r="DP32" s="680"/>
      <c r="DQ32" s="680"/>
      <c r="DR32" s="680"/>
      <c r="DS32" s="680"/>
      <c r="DT32" s="680"/>
      <c r="DU32" s="680"/>
      <c r="DV32" s="681"/>
      <c r="DW32" s="684">
        <v>0</v>
      </c>
      <c r="DX32" s="713"/>
      <c r="DY32" s="713"/>
      <c r="DZ32" s="713"/>
      <c r="EA32" s="713"/>
      <c r="EB32" s="713"/>
      <c r="EC32" s="714"/>
    </row>
    <row r="33" spans="2:133" ht="11.25" customHeight="1">
      <c r="B33" s="676" t="s">
        <v>313</v>
      </c>
      <c r="C33" s="677"/>
      <c r="D33" s="677"/>
      <c r="E33" s="677"/>
      <c r="F33" s="677"/>
      <c r="G33" s="677"/>
      <c r="H33" s="677"/>
      <c r="I33" s="677"/>
      <c r="J33" s="677"/>
      <c r="K33" s="677"/>
      <c r="L33" s="677"/>
      <c r="M33" s="677"/>
      <c r="N33" s="677"/>
      <c r="O33" s="677"/>
      <c r="P33" s="677"/>
      <c r="Q33" s="678"/>
      <c r="R33" s="679">
        <v>154303</v>
      </c>
      <c r="S33" s="680"/>
      <c r="T33" s="680"/>
      <c r="U33" s="680"/>
      <c r="V33" s="680"/>
      <c r="W33" s="680"/>
      <c r="X33" s="680"/>
      <c r="Y33" s="681"/>
      <c r="Z33" s="682">
        <v>3.1</v>
      </c>
      <c r="AA33" s="682"/>
      <c r="AB33" s="682"/>
      <c r="AC33" s="682"/>
      <c r="AD33" s="683" t="s">
        <v>127</v>
      </c>
      <c r="AE33" s="683"/>
      <c r="AF33" s="683"/>
      <c r="AG33" s="683"/>
      <c r="AH33" s="683"/>
      <c r="AI33" s="683"/>
      <c r="AJ33" s="683"/>
      <c r="AK33" s="683"/>
      <c r="AL33" s="684" t="s">
        <v>127</v>
      </c>
      <c r="AM33" s="685"/>
      <c r="AN33" s="685"/>
      <c r="AO33" s="686"/>
      <c r="AP33" s="231"/>
      <c r="AQ33" s="232"/>
      <c r="AR33" s="228"/>
      <c r="AS33" s="229"/>
      <c r="AT33" s="229"/>
      <c r="AU33" s="229"/>
      <c r="AV33" s="229"/>
      <c r="AW33" s="229"/>
      <c r="AX33" s="229"/>
      <c r="AY33" s="229"/>
      <c r="AZ33" s="229"/>
      <c r="BA33" s="229"/>
      <c r="BB33" s="229"/>
      <c r="BC33" s="229"/>
      <c r="BD33" s="229"/>
      <c r="BE33" s="229"/>
      <c r="BF33" s="229"/>
      <c r="BG33" s="232"/>
      <c r="BH33" s="232"/>
      <c r="BI33" s="232"/>
      <c r="BJ33" s="232"/>
      <c r="BK33" s="232"/>
      <c r="BL33" s="232"/>
      <c r="BM33" s="232"/>
      <c r="BN33" s="232"/>
      <c r="BO33" s="232"/>
      <c r="BP33" s="232"/>
      <c r="BQ33" s="232"/>
      <c r="BR33" s="232"/>
      <c r="BS33" s="232"/>
      <c r="BT33" s="232"/>
      <c r="BU33" s="232"/>
      <c r="BV33" s="232"/>
      <c r="BW33" s="232"/>
      <c r="BX33" s="232"/>
      <c r="BY33" s="232"/>
      <c r="BZ33" s="232"/>
      <c r="CA33" s="232"/>
      <c r="CB33" s="232"/>
      <c r="CD33" s="694" t="s">
        <v>314</v>
      </c>
      <c r="CE33" s="695"/>
      <c r="CF33" s="695"/>
      <c r="CG33" s="695"/>
      <c r="CH33" s="695"/>
      <c r="CI33" s="695"/>
      <c r="CJ33" s="695"/>
      <c r="CK33" s="695"/>
      <c r="CL33" s="695"/>
      <c r="CM33" s="695"/>
      <c r="CN33" s="695"/>
      <c r="CO33" s="695"/>
      <c r="CP33" s="695"/>
      <c r="CQ33" s="696"/>
      <c r="CR33" s="679">
        <v>2325856</v>
      </c>
      <c r="CS33" s="715"/>
      <c r="CT33" s="715"/>
      <c r="CU33" s="715"/>
      <c r="CV33" s="715"/>
      <c r="CW33" s="715"/>
      <c r="CX33" s="715"/>
      <c r="CY33" s="716"/>
      <c r="CZ33" s="684">
        <v>48.3</v>
      </c>
      <c r="DA33" s="713"/>
      <c r="DB33" s="713"/>
      <c r="DC33" s="717"/>
      <c r="DD33" s="688">
        <v>1639987</v>
      </c>
      <c r="DE33" s="715"/>
      <c r="DF33" s="715"/>
      <c r="DG33" s="715"/>
      <c r="DH33" s="715"/>
      <c r="DI33" s="715"/>
      <c r="DJ33" s="715"/>
      <c r="DK33" s="716"/>
      <c r="DL33" s="688">
        <v>1158944</v>
      </c>
      <c r="DM33" s="715"/>
      <c r="DN33" s="715"/>
      <c r="DO33" s="715"/>
      <c r="DP33" s="715"/>
      <c r="DQ33" s="715"/>
      <c r="DR33" s="715"/>
      <c r="DS33" s="715"/>
      <c r="DT33" s="715"/>
      <c r="DU33" s="715"/>
      <c r="DV33" s="716"/>
      <c r="DW33" s="684">
        <v>40.1</v>
      </c>
      <c r="DX33" s="713"/>
      <c r="DY33" s="713"/>
      <c r="DZ33" s="713"/>
      <c r="EA33" s="713"/>
      <c r="EB33" s="713"/>
      <c r="EC33" s="714"/>
    </row>
    <row r="34" spans="2:133" ht="11.25" customHeight="1">
      <c r="B34" s="676" t="s">
        <v>315</v>
      </c>
      <c r="C34" s="677"/>
      <c r="D34" s="677"/>
      <c r="E34" s="677"/>
      <c r="F34" s="677"/>
      <c r="G34" s="677"/>
      <c r="H34" s="677"/>
      <c r="I34" s="677"/>
      <c r="J34" s="677"/>
      <c r="K34" s="677"/>
      <c r="L34" s="677"/>
      <c r="M34" s="677"/>
      <c r="N34" s="677"/>
      <c r="O34" s="677"/>
      <c r="P34" s="677"/>
      <c r="Q34" s="678"/>
      <c r="R34" s="679">
        <v>132454</v>
      </c>
      <c r="S34" s="680"/>
      <c r="T34" s="680"/>
      <c r="U34" s="680"/>
      <c r="V34" s="680"/>
      <c r="W34" s="680"/>
      <c r="X34" s="680"/>
      <c r="Y34" s="681"/>
      <c r="Z34" s="682">
        <v>2.7</v>
      </c>
      <c r="AA34" s="682"/>
      <c r="AB34" s="682"/>
      <c r="AC34" s="682"/>
      <c r="AD34" s="683">
        <v>135</v>
      </c>
      <c r="AE34" s="683"/>
      <c r="AF34" s="683"/>
      <c r="AG34" s="683"/>
      <c r="AH34" s="683"/>
      <c r="AI34" s="683"/>
      <c r="AJ34" s="683"/>
      <c r="AK34" s="683"/>
      <c r="AL34" s="684">
        <v>0</v>
      </c>
      <c r="AM34" s="685"/>
      <c r="AN34" s="685"/>
      <c r="AO34" s="686"/>
      <c r="AP34" s="233"/>
      <c r="AQ34" s="658" t="s">
        <v>316</v>
      </c>
      <c r="AR34" s="659"/>
      <c r="AS34" s="659"/>
      <c r="AT34" s="659"/>
      <c r="AU34" s="659"/>
      <c r="AV34" s="659"/>
      <c r="AW34" s="659"/>
      <c r="AX34" s="659"/>
      <c r="AY34" s="659"/>
      <c r="AZ34" s="659"/>
      <c r="BA34" s="659"/>
      <c r="BB34" s="659"/>
      <c r="BC34" s="659"/>
      <c r="BD34" s="659"/>
      <c r="BE34" s="659"/>
      <c r="BF34" s="660"/>
      <c r="BG34" s="658" t="s">
        <v>317</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318</v>
      </c>
      <c r="CE34" s="695"/>
      <c r="CF34" s="695"/>
      <c r="CG34" s="695"/>
      <c r="CH34" s="695"/>
      <c r="CI34" s="695"/>
      <c r="CJ34" s="695"/>
      <c r="CK34" s="695"/>
      <c r="CL34" s="695"/>
      <c r="CM34" s="695"/>
      <c r="CN34" s="695"/>
      <c r="CO34" s="695"/>
      <c r="CP34" s="695"/>
      <c r="CQ34" s="696"/>
      <c r="CR34" s="679">
        <v>930639</v>
      </c>
      <c r="CS34" s="680"/>
      <c r="CT34" s="680"/>
      <c r="CU34" s="680"/>
      <c r="CV34" s="680"/>
      <c r="CW34" s="680"/>
      <c r="CX34" s="680"/>
      <c r="CY34" s="681"/>
      <c r="CZ34" s="684">
        <v>19.3</v>
      </c>
      <c r="DA34" s="713"/>
      <c r="DB34" s="713"/>
      <c r="DC34" s="717"/>
      <c r="DD34" s="688">
        <v>566314</v>
      </c>
      <c r="DE34" s="680"/>
      <c r="DF34" s="680"/>
      <c r="DG34" s="680"/>
      <c r="DH34" s="680"/>
      <c r="DI34" s="680"/>
      <c r="DJ34" s="680"/>
      <c r="DK34" s="681"/>
      <c r="DL34" s="688">
        <v>454088</v>
      </c>
      <c r="DM34" s="680"/>
      <c r="DN34" s="680"/>
      <c r="DO34" s="680"/>
      <c r="DP34" s="680"/>
      <c r="DQ34" s="680"/>
      <c r="DR34" s="680"/>
      <c r="DS34" s="680"/>
      <c r="DT34" s="680"/>
      <c r="DU34" s="680"/>
      <c r="DV34" s="681"/>
      <c r="DW34" s="684">
        <v>15.7</v>
      </c>
      <c r="DX34" s="713"/>
      <c r="DY34" s="713"/>
      <c r="DZ34" s="713"/>
      <c r="EA34" s="713"/>
      <c r="EB34" s="713"/>
      <c r="EC34" s="714"/>
    </row>
    <row r="35" spans="2:133" ht="11.25" customHeight="1">
      <c r="B35" s="676" t="s">
        <v>319</v>
      </c>
      <c r="C35" s="677"/>
      <c r="D35" s="677"/>
      <c r="E35" s="677"/>
      <c r="F35" s="677"/>
      <c r="G35" s="677"/>
      <c r="H35" s="677"/>
      <c r="I35" s="677"/>
      <c r="J35" s="677"/>
      <c r="K35" s="677"/>
      <c r="L35" s="677"/>
      <c r="M35" s="677"/>
      <c r="N35" s="677"/>
      <c r="O35" s="677"/>
      <c r="P35" s="677"/>
      <c r="Q35" s="678"/>
      <c r="R35" s="679">
        <v>634086</v>
      </c>
      <c r="S35" s="680"/>
      <c r="T35" s="680"/>
      <c r="U35" s="680"/>
      <c r="V35" s="680"/>
      <c r="W35" s="680"/>
      <c r="X35" s="680"/>
      <c r="Y35" s="681"/>
      <c r="Z35" s="682">
        <v>12.7</v>
      </c>
      <c r="AA35" s="682"/>
      <c r="AB35" s="682"/>
      <c r="AC35" s="682"/>
      <c r="AD35" s="683" t="s">
        <v>127</v>
      </c>
      <c r="AE35" s="683"/>
      <c r="AF35" s="683"/>
      <c r="AG35" s="683"/>
      <c r="AH35" s="683"/>
      <c r="AI35" s="683"/>
      <c r="AJ35" s="683"/>
      <c r="AK35" s="683"/>
      <c r="AL35" s="684" t="s">
        <v>127</v>
      </c>
      <c r="AM35" s="685"/>
      <c r="AN35" s="685"/>
      <c r="AO35" s="686"/>
      <c r="AP35" s="233"/>
      <c r="AQ35" s="752" t="s">
        <v>320</v>
      </c>
      <c r="AR35" s="753"/>
      <c r="AS35" s="753"/>
      <c r="AT35" s="753"/>
      <c r="AU35" s="753"/>
      <c r="AV35" s="753"/>
      <c r="AW35" s="753"/>
      <c r="AX35" s="753"/>
      <c r="AY35" s="754"/>
      <c r="AZ35" s="668">
        <v>340364</v>
      </c>
      <c r="BA35" s="669"/>
      <c r="BB35" s="669"/>
      <c r="BC35" s="669"/>
      <c r="BD35" s="669"/>
      <c r="BE35" s="669"/>
      <c r="BF35" s="755"/>
      <c r="BG35" s="690" t="s">
        <v>321</v>
      </c>
      <c r="BH35" s="691"/>
      <c r="BI35" s="691"/>
      <c r="BJ35" s="691"/>
      <c r="BK35" s="691"/>
      <c r="BL35" s="691"/>
      <c r="BM35" s="691"/>
      <c r="BN35" s="691"/>
      <c r="BO35" s="691"/>
      <c r="BP35" s="691"/>
      <c r="BQ35" s="691"/>
      <c r="BR35" s="691"/>
      <c r="BS35" s="691"/>
      <c r="BT35" s="691"/>
      <c r="BU35" s="692"/>
      <c r="BV35" s="668">
        <v>1202</v>
      </c>
      <c r="BW35" s="669"/>
      <c r="BX35" s="669"/>
      <c r="BY35" s="669"/>
      <c r="BZ35" s="669"/>
      <c r="CA35" s="669"/>
      <c r="CB35" s="755"/>
      <c r="CD35" s="694" t="s">
        <v>322</v>
      </c>
      <c r="CE35" s="695"/>
      <c r="CF35" s="695"/>
      <c r="CG35" s="695"/>
      <c r="CH35" s="695"/>
      <c r="CI35" s="695"/>
      <c r="CJ35" s="695"/>
      <c r="CK35" s="695"/>
      <c r="CL35" s="695"/>
      <c r="CM35" s="695"/>
      <c r="CN35" s="695"/>
      <c r="CO35" s="695"/>
      <c r="CP35" s="695"/>
      <c r="CQ35" s="696"/>
      <c r="CR35" s="679">
        <v>180930</v>
      </c>
      <c r="CS35" s="715"/>
      <c r="CT35" s="715"/>
      <c r="CU35" s="715"/>
      <c r="CV35" s="715"/>
      <c r="CW35" s="715"/>
      <c r="CX35" s="715"/>
      <c r="CY35" s="716"/>
      <c r="CZ35" s="684">
        <v>3.8</v>
      </c>
      <c r="DA35" s="713"/>
      <c r="DB35" s="713"/>
      <c r="DC35" s="717"/>
      <c r="DD35" s="688">
        <v>154352</v>
      </c>
      <c r="DE35" s="715"/>
      <c r="DF35" s="715"/>
      <c r="DG35" s="715"/>
      <c r="DH35" s="715"/>
      <c r="DI35" s="715"/>
      <c r="DJ35" s="715"/>
      <c r="DK35" s="716"/>
      <c r="DL35" s="688">
        <v>130836</v>
      </c>
      <c r="DM35" s="715"/>
      <c r="DN35" s="715"/>
      <c r="DO35" s="715"/>
      <c r="DP35" s="715"/>
      <c r="DQ35" s="715"/>
      <c r="DR35" s="715"/>
      <c r="DS35" s="715"/>
      <c r="DT35" s="715"/>
      <c r="DU35" s="715"/>
      <c r="DV35" s="716"/>
      <c r="DW35" s="684">
        <v>4.5</v>
      </c>
      <c r="DX35" s="713"/>
      <c r="DY35" s="713"/>
      <c r="DZ35" s="713"/>
      <c r="EA35" s="713"/>
      <c r="EB35" s="713"/>
      <c r="EC35" s="714"/>
    </row>
    <row r="36" spans="2:133" ht="11.25" customHeight="1">
      <c r="B36" s="676" t="s">
        <v>323</v>
      </c>
      <c r="C36" s="677"/>
      <c r="D36" s="677"/>
      <c r="E36" s="677"/>
      <c r="F36" s="677"/>
      <c r="G36" s="677"/>
      <c r="H36" s="677"/>
      <c r="I36" s="677"/>
      <c r="J36" s="677"/>
      <c r="K36" s="677"/>
      <c r="L36" s="677"/>
      <c r="M36" s="677"/>
      <c r="N36" s="677"/>
      <c r="O36" s="677"/>
      <c r="P36" s="677"/>
      <c r="Q36" s="678"/>
      <c r="R36" s="679" t="s">
        <v>127</v>
      </c>
      <c r="S36" s="680"/>
      <c r="T36" s="680"/>
      <c r="U36" s="680"/>
      <c r="V36" s="680"/>
      <c r="W36" s="680"/>
      <c r="X36" s="680"/>
      <c r="Y36" s="681"/>
      <c r="Z36" s="682" t="s">
        <v>127</v>
      </c>
      <c r="AA36" s="682"/>
      <c r="AB36" s="682"/>
      <c r="AC36" s="682"/>
      <c r="AD36" s="683" t="s">
        <v>127</v>
      </c>
      <c r="AE36" s="683"/>
      <c r="AF36" s="683"/>
      <c r="AG36" s="683"/>
      <c r="AH36" s="683"/>
      <c r="AI36" s="683"/>
      <c r="AJ36" s="683"/>
      <c r="AK36" s="683"/>
      <c r="AL36" s="684" t="s">
        <v>127</v>
      </c>
      <c r="AM36" s="685"/>
      <c r="AN36" s="685"/>
      <c r="AO36" s="686"/>
      <c r="AQ36" s="756" t="s">
        <v>324</v>
      </c>
      <c r="AR36" s="757"/>
      <c r="AS36" s="757"/>
      <c r="AT36" s="757"/>
      <c r="AU36" s="757"/>
      <c r="AV36" s="757"/>
      <c r="AW36" s="757"/>
      <c r="AX36" s="757"/>
      <c r="AY36" s="758"/>
      <c r="AZ36" s="679">
        <v>128300</v>
      </c>
      <c r="BA36" s="680"/>
      <c r="BB36" s="680"/>
      <c r="BC36" s="680"/>
      <c r="BD36" s="715"/>
      <c r="BE36" s="715"/>
      <c r="BF36" s="738"/>
      <c r="BG36" s="694" t="s">
        <v>325</v>
      </c>
      <c r="BH36" s="695"/>
      <c r="BI36" s="695"/>
      <c r="BJ36" s="695"/>
      <c r="BK36" s="695"/>
      <c r="BL36" s="695"/>
      <c r="BM36" s="695"/>
      <c r="BN36" s="695"/>
      <c r="BO36" s="695"/>
      <c r="BP36" s="695"/>
      <c r="BQ36" s="695"/>
      <c r="BR36" s="695"/>
      <c r="BS36" s="695"/>
      <c r="BT36" s="695"/>
      <c r="BU36" s="696"/>
      <c r="BV36" s="679">
        <v>-3562</v>
      </c>
      <c r="BW36" s="680"/>
      <c r="BX36" s="680"/>
      <c r="BY36" s="680"/>
      <c r="BZ36" s="680"/>
      <c r="CA36" s="680"/>
      <c r="CB36" s="689"/>
      <c r="CD36" s="694" t="s">
        <v>326</v>
      </c>
      <c r="CE36" s="695"/>
      <c r="CF36" s="695"/>
      <c r="CG36" s="695"/>
      <c r="CH36" s="695"/>
      <c r="CI36" s="695"/>
      <c r="CJ36" s="695"/>
      <c r="CK36" s="695"/>
      <c r="CL36" s="695"/>
      <c r="CM36" s="695"/>
      <c r="CN36" s="695"/>
      <c r="CO36" s="695"/>
      <c r="CP36" s="695"/>
      <c r="CQ36" s="696"/>
      <c r="CR36" s="679">
        <v>688954</v>
      </c>
      <c r="CS36" s="680"/>
      <c r="CT36" s="680"/>
      <c r="CU36" s="680"/>
      <c r="CV36" s="680"/>
      <c r="CW36" s="680"/>
      <c r="CX36" s="680"/>
      <c r="CY36" s="681"/>
      <c r="CZ36" s="684">
        <v>14.3</v>
      </c>
      <c r="DA36" s="713"/>
      <c r="DB36" s="713"/>
      <c r="DC36" s="717"/>
      <c r="DD36" s="688">
        <v>514626</v>
      </c>
      <c r="DE36" s="680"/>
      <c r="DF36" s="680"/>
      <c r="DG36" s="680"/>
      <c r="DH36" s="680"/>
      <c r="DI36" s="680"/>
      <c r="DJ36" s="680"/>
      <c r="DK36" s="681"/>
      <c r="DL36" s="688">
        <v>327510</v>
      </c>
      <c r="DM36" s="680"/>
      <c r="DN36" s="680"/>
      <c r="DO36" s="680"/>
      <c r="DP36" s="680"/>
      <c r="DQ36" s="680"/>
      <c r="DR36" s="680"/>
      <c r="DS36" s="680"/>
      <c r="DT36" s="680"/>
      <c r="DU36" s="680"/>
      <c r="DV36" s="681"/>
      <c r="DW36" s="684">
        <v>11.3</v>
      </c>
      <c r="DX36" s="713"/>
      <c r="DY36" s="713"/>
      <c r="DZ36" s="713"/>
      <c r="EA36" s="713"/>
      <c r="EB36" s="713"/>
      <c r="EC36" s="714"/>
    </row>
    <row r="37" spans="2:133" ht="11.25" customHeight="1">
      <c r="B37" s="676" t="s">
        <v>327</v>
      </c>
      <c r="C37" s="677"/>
      <c r="D37" s="677"/>
      <c r="E37" s="677"/>
      <c r="F37" s="677"/>
      <c r="G37" s="677"/>
      <c r="H37" s="677"/>
      <c r="I37" s="677"/>
      <c r="J37" s="677"/>
      <c r="K37" s="677"/>
      <c r="L37" s="677"/>
      <c r="M37" s="677"/>
      <c r="N37" s="677"/>
      <c r="O37" s="677"/>
      <c r="P37" s="677"/>
      <c r="Q37" s="678"/>
      <c r="R37" s="679">
        <v>110986</v>
      </c>
      <c r="S37" s="680"/>
      <c r="T37" s="680"/>
      <c r="U37" s="680"/>
      <c r="V37" s="680"/>
      <c r="W37" s="680"/>
      <c r="X37" s="680"/>
      <c r="Y37" s="681"/>
      <c r="Z37" s="682">
        <v>2.2000000000000002</v>
      </c>
      <c r="AA37" s="682"/>
      <c r="AB37" s="682"/>
      <c r="AC37" s="682"/>
      <c r="AD37" s="683" t="s">
        <v>127</v>
      </c>
      <c r="AE37" s="683"/>
      <c r="AF37" s="683"/>
      <c r="AG37" s="683"/>
      <c r="AH37" s="683"/>
      <c r="AI37" s="683"/>
      <c r="AJ37" s="683"/>
      <c r="AK37" s="683"/>
      <c r="AL37" s="684" t="s">
        <v>127</v>
      </c>
      <c r="AM37" s="685"/>
      <c r="AN37" s="685"/>
      <c r="AO37" s="686"/>
      <c r="AQ37" s="756" t="s">
        <v>328</v>
      </c>
      <c r="AR37" s="757"/>
      <c r="AS37" s="757"/>
      <c r="AT37" s="757"/>
      <c r="AU37" s="757"/>
      <c r="AV37" s="757"/>
      <c r="AW37" s="757"/>
      <c r="AX37" s="757"/>
      <c r="AY37" s="758"/>
      <c r="AZ37" s="679">
        <v>22300</v>
      </c>
      <c r="BA37" s="680"/>
      <c r="BB37" s="680"/>
      <c r="BC37" s="680"/>
      <c r="BD37" s="715"/>
      <c r="BE37" s="715"/>
      <c r="BF37" s="738"/>
      <c r="BG37" s="694" t="s">
        <v>329</v>
      </c>
      <c r="BH37" s="695"/>
      <c r="BI37" s="695"/>
      <c r="BJ37" s="695"/>
      <c r="BK37" s="695"/>
      <c r="BL37" s="695"/>
      <c r="BM37" s="695"/>
      <c r="BN37" s="695"/>
      <c r="BO37" s="695"/>
      <c r="BP37" s="695"/>
      <c r="BQ37" s="695"/>
      <c r="BR37" s="695"/>
      <c r="BS37" s="695"/>
      <c r="BT37" s="695"/>
      <c r="BU37" s="696"/>
      <c r="BV37" s="679">
        <v>848</v>
      </c>
      <c r="BW37" s="680"/>
      <c r="BX37" s="680"/>
      <c r="BY37" s="680"/>
      <c r="BZ37" s="680"/>
      <c r="CA37" s="680"/>
      <c r="CB37" s="689"/>
      <c r="CD37" s="694" t="s">
        <v>330</v>
      </c>
      <c r="CE37" s="695"/>
      <c r="CF37" s="695"/>
      <c r="CG37" s="695"/>
      <c r="CH37" s="695"/>
      <c r="CI37" s="695"/>
      <c r="CJ37" s="695"/>
      <c r="CK37" s="695"/>
      <c r="CL37" s="695"/>
      <c r="CM37" s="695"/>
      <c r="CN37" s="695"/>
      <c r="CO37" s="695"/>
      <c r="CP37" s="695"/>
      <c r="CQ37" s="696"/>
      <c r="CR37" s="679">
        <v>217040</v>
      </c>
      <c r="CS37" s="715"/>
      <c r="CT37" s="715"/>
      <c r="CU37" s="715"/>
      <c r="CV37" s="715"/>
      <c r="CW37" s="715"/>
      <c r="CX37" s="715"/>
      <c r="CY37" s="716"/>
      <c r="CZ37" s="684">
        <v>4.5</v>
      </c>
      <c r="DA37" s="713"/>
      <c r="DB37" s="713"/>
      <c r="DC37" s="717"/>
      <c r="DD37" s="688">
        <v>217005</v>
      </c>
      <c r="DE37" s="715"/>
      <c r="DF37" s="715"/>
      <c r="DG37" s="715"/>
      <c r="DH37" s="715"/>
      <c r="DI37" s="715"/>
      <c r="DJ37" s="715"/>
      <c r="DK37" s="716"/>
      <c r="DL37" s="688">
        <v>202559</v>
      </c>
      <c r="DM37" s="715"/>
      <c r="DN37" s="715"/>
      <c r="DO37" s="715"/>
      <c r="DP37" s="715"/>
      <c r="DQ37" s="715"/>
      <c r="DR37" s="715"/>
      <c r="DS37" s="715"/>
      <c r="DT37" s="715"/>
      <c r="DU37" s="715"/>
      <c r="DV37" s="716"/>
      <c r="DW37" s="684">
        <v>7</v>
      </c>
      <c r="DX37" s="713"/>
      <c r="DY37" s="713"/>
      <c r="DZ37" s="713"/>
      <c r="EA37" s="713"/>
      <c r="EB37" s="713"/>
      <c r="EC37" s="714"/>
    </row>
    <row r="38" spans="2:133" ht="11.25" customHeight="1">
      <c r="B38" s="724" t="s">
        <v>331</v>
      </c>
      <c r="C38" s="725"/>
      <c r="D38" s="725"/>
      <c r="E38" s="725"/>
      <c r="F38" s="725"/>
      <c r="G38" s="725"/>
      <c r="H38" s="725"/>
      <c r="I38" s="725"/>
      <c r="J38" s="725"/>
      <c r="K38" s="725"/>
      <c r="L38" s="725"/>
      <c r="M38" s="725"/>
      <c r="N38" s="725"/>
      <c r="O38" s="725"/>
      <c r="P38" s="725"/>
      <c r="Q38" s="726"/>
      <c r="R38" s="759">
        <v>4977251</v>
      </c>
      <c r="S38" s="760"/>
      <c r="T38" s="760"/>
      <c r="U38" s="760"/>
      <c r="V38" s="760"/>
      <c r="W38" s="760"/>
      <c r="X38" s="760"/>
      <c r="Y38" s="761"/>
      <c r="Z38" s="762">
        <v>100</v>
      </c>
      <c r="AA38" s="762"/>
      <c r="AB38" s="762"/>
      <c r="AC38" s="762"/>
      <c r="AD38" s="763">
        <v>2780273</v>
      </c>
      <c r="AE38" s="763"/>
      <c r="AF38" s="763"/>
      <c r="AG38" s="763"/>
      <c r="AH38" s="763"/>
      <c r="AI38" s="763"/>
      <c r="AJ38" s="763"/>
      <c r="AK38" s="763"/>
      <c r="AL38" s="764">
        <v>100</v>
      </c>
      <c r="AM38" s="750"/>
      <c r="AN38" s="750"/>
      <c r="AO38" s="765"/>
      <c r="AQ38" s="756" t="s">
        <v>332</v>
      </c>
      <c r="AR38" s="757"/>
      <c r="AS38" s="757"/>
      <c r="AT38" s="757"/>
      <c r="AU38" s="757"/>
      <c r="AV38" s="757"/>
      <c r="AW38" s="757"/>
      <c r="AX38" s="757"/>
      <c r="AY38" s="758"/>
      <c r="AZ38" s="679" t="s">
        <v>127</v>
      </c>
      <c r="BA38" s="680"/>
      <c r="BB38" s="680"/>
      <c r="BC38" s="680"/>
      <c r="BD38" s="715"/>
      <c r="BE38" s="715"/>
      <c r="BF38" s="738"/>
      <c r="BG38" s="694" t="s">
        <v>333</v>
      </c>
      <c r="BH38" s="695"/>
      <c r="BI38" s="695"/>
      <c r="BJ38" s="695"/>
      <c r="BK38" s="695"/>
      <c r="BL38" s="695"/>
      <c r="BM38" s="695"/>
      <c r="BN38" s="695"/>
      <c r="BO38" s="695"/>
      <c r="BP38" s="695"/>
      <c r="BQ38" s="695"/>
      <c r="BR38" s="695"/>
      <c r="BS38" s="695"/>
      <c r="BT38" s="695"/>
      <c r="BU38" s="696"/>
      <c r="BV38" s="679">
        <v>1460</v>
      </c>
      <c r="BW38" s="680"/>
      <c r="BX38" s="680"/>
      <c r="BY38" s="680"/>
      <c r="BZ38" s="680"/>
      <c r="CA38" s="680"/>
      <c r="CB38" s="689"/>
      <c r="CD38" s="694" t="s">
        <v>334</v>
      </c>
      <c r="CE38" s="695"/>
      <c r="CF38" s="695"/>
      <c r="CG38" s="695"/>
      <c r="CH38" s="695"/>
      <c r="CI38" s="695"/>
      <c r="CJ38" s="695"/>
      <c r="CK38" s="695"/>
      <c r="CL38" s="695"/>
      <c r="CM38" s="695"/>
      <c r="CN38" s="695"/>
      <c r="CO38" s="695"/>
      <c r="CP38" s="695"/>
      <c r="CQ38" s="696"/>
      <c r="CR38" s="679">
        <v>340364</v>
      </c>
      <c r="CS38" s="680"/>
      <c r="CT38" s="680"/>
      <c r="CU38" s="680"/>
      <c r="CV38" s="680"/>
      <c r="CW38" s="680"/>
      <c r="CX38" s="680"/>
      <c r="CY38" s="681"/>
      <c r="CZ38" s="684">
        <v>7.1</v>
      </c>
      <c r="DA38" s="713"/>
      <c r="DB38" s="713"/>
      <c r="DC38" s="717"/>
      <c r="DD38" s="688">
        <v>297823</v>
      </c>
      <c r="DE38" s="680"/>
      <c r="DF38" s="680"/>
      <c r="DG38" s="680"/>
      <c r="DH38" s="680"/>
      <c r="DI38" s="680"/>
      <c r="DJ38" s="680"/>
      <c r="DK38" s="681"/>
      <c r="DL38" s="688">
        <v>246510</v>
      </c>
      <c r="DM38" s="680"/>
      <c r="DN38" s="680"/>
      <c r="DO38" s="680"/>
      <c r="DP38" s="680"/>
      <c r="DQ38" s="680"/>
      <c r="DR38" s="680"/>
      <c r="DS38" s="680"/>
      <c r="DT38" s="680"/>
      <c r="DU38" s="680"/>
      <c r="DV38" s="681"/>
      <c r="DW38" s="684">
        <v>8.5</v>
      </c>
      <c r="DX38" s="713"/>
      <c r="DY38" s="713"/>
      <c r="DZ38" s="713"/>
      <c r="EA38" s="713"/>
      <c r="EB38" s="713"/>
      <c r="EC38" s="714"/>
    </row>
    <row r="39" spans="2:133" ht="11.25" customHeight="1">
      <c r="AQ39" s="756" t="s">
        <v>335</v>
      </c>
      <c r="AR39" s="757"/>
      <c r="AS39" s="757"/>
      <c r="AT39" s="757"/>
      <c r="AU39" s="757"/>
      <c r="AV39" s="757"/>
      <c r="AW39" s="757"/>
      <c r="AX39" s="757"/>
      <c r="AY39" s="758"/>
      <c r="AZ39" s="679" t="s">
        <v>336</v>
      </c>
      <c r="BA39" s="680"/>
      <c r="BB39" s="680"/>
      <c r="BC39" s="680"/>
      <c r="BD39" s="715"/>
      <c r="BE39" s="715"/>
      <c r="BF39" s="738"/>
      <c r="BG39" s="770" t="s">
        <v>337</v>
      </c>
      <c r="BH39" s="771"/>
      <c r="BI39" s="771"/>
      <c r="BJ39" s="771"/>
      <c r="BK39" s="771"/>
      <c r="BL39" s="234"/>
      <c r="BM39" s="695" t="s">
        <v>338</v>
      </c>
      <c r="BN39" s="695"/>
      <c r="BO39" s="695"/>
      <c r="BP39" s="695"/>
      <c r="BQ39" s="695"/>
      <c r="BR39" s="695"/>
      <c r="BS39" s="695"/>
      <c r="BT39" s="695"/>
      <c r="BU39" s="696"/>
      <c r="BV39" s="679">
        <v>120</v>
      </c>
      <c r="BW39" s="680"/>
      <c r="BX39" s="680"/>
      <c r="BY39" s="680"/>
      <c r="BZ39" s="680"/>
      <c r="CA39" s="680"/>
      <c r="CB39" s="689"/>
      <c r="CD39" s="694" t="s">
        <v>339</v>
      </c>
      <c r="CE39" s="695"/>
      <c r="CF39" s="695"/>
      <c r="CG39" s="695"/>
      <c r="CH39" s="695"/>
      <c r="CI39" s="695"/>
      <c r="CJ39" s="695"/>
      <c r="CK39" s="695"/>
      <c r="CL39" s="695"/>
      <c r="CM39" s="695"/>
      <c r="CN39" s="695"/>
      <c r="CO39" s="695"/>
      <c r="CP39" s="695"/>
      <c r="CQ39" s="696"/>
      <c r="CR39" s="679">
        <v>173669</v>
      </c>
      <c r="CS39" s="715"/>
      <c r="CT39" s="715"/>
      <c r="CU39" s="715"/>
      <c r="CV39" s="715"/>
      <c r="CW39" s="715"/>
      <c r="CX39" s="715"/>
      <c r="CY39" s="716"/>
      <c r="CZ39" s="684">
        <v>3.6</v>
      </c>
      <c r="DA39" s="713"/>
      <c r="DB39" s="713"/>
      <c r="DC39" s="717"/>
      <c r="DD39" s="688">
        <v>102572</v>
      </c>
      <c r="DE39" s="715"/>
      <c r="DF39" s="715"/>
      <c r="DG39" s="715"/>
      <c r="DH39" s="715"/>
      <c r="DI39" s="715"/>
      <c r="DJ39" s="715"/>
      <c r="DK39" s="716"/>
      <c r="DL39" s="688" t="s">
        <v>336</v>
      </c>
      <c r="DM39" s="715"/>
      <c r="DN39" s="715"/>
      <c r="DO39" s="715"/>
      <c r="DP39" s="715"/>
      <c r="DQ39" s="715"/>
      <c r="DR39" s="715"/>
      <c r="DS39" s="715"/>
      <c r="DT39" s="715"/>
      <c r="DU39" s="715"/>
      <c r="DV39" s="716"/>
      <c r="DW39" s="684" t="s">
        <v>336</v>
      </c>
      <c r="DX39" s="713"/>
      <c r="DY39" s="713"/>
      <c r="DZ39" s="713"/>
      <c r="EA39" s="713"/>
      <c r="EB39" s="713"/>
      <c r="EC39" s="714"/>
    </row>
    <row r="40" spans="2:133" ht="11.25" customHeight="1">
      <c r="AQ40" s="756" t="s">
        <v>340</v>
      </c>
      <c r="AR40" s="757"/>
      <c r="AS40" s="757"/>
      <c r="AT40" s="757"/>
      <c r="AU40" s="757"/>
      <c r="AV40" s="757"/>
      <c r="AW40" s="757"/>
      <c r="AX40" s="757"/>
      <c r="AY40" s="758"/>
      <c r="AZ40" s="679">
        <v>61204</v>
      </c>
      <c r="BA40" s="680"/>
      <c r="BB40" s="680"/>
      <c r="BC40" s="680"/>
      <c r="BD40" s="715"/>
      <c r="BE40" s="715"/>
      <c r="BF40" s="738"/>
      <c r="BG40" s="770"/>
      <c r="BH40" s="771"/>
      <c r="BI40" s="771"/>
      <c r="BJ40" s="771"/>
      <c r="BK40" s="771"/>
      <c r="BL40" s="234"/>
      <c r="BM40" s="695" t="s">
        <v>341</v>
      </c>
      <c r="BN40" s="695"/>
      <c r="BO40" s="695"/>
      <c r="BP40" s="695"/>
      <c r="BQ40" s="695"/>
      <c r="BR40" s="695"/>
      <c r="BS40" s="695"/>
      <c r="BT40" s="695"/>
      <c r="BU40" s="696"/>
      <c r="BV40" s="679" t="s">
        <v>127</v>
      </c>
      <c r="BW40" s="680"/>
      <c r="BX40" s="680"/>
      <c r="BY40" s="680"/>
      <c r="BZ40" s="680"/>
      <c r="CA40" s="680"/>
      <c r="CB40" s="689"/>
      <c r="CD40" s="694" t="s">
        <v>342</v>
      </c>
      <c r="CE40" s="695"/>
      <c r="CF40" s="695"/>
      <c r="CG40" s="695"/>
      <c r="CH40" s="695"/>
      <c r="CI40" s="695"/>
      <c r="CJ40" s="695"/>
      <c r="CK40" s="695"/>
      <c r="CL40" s="695"/>
      <c r="CM40" s="695"/>
      <c r="CN40" s="695"/>
      <c r="CO40" s="695"/>
      <c r="CP40" s="695"/>
      <c r="CQ40" s="696"/>
      <c r="CR40" s="679">
        <v>11300</v>
      </c>
      <c r="CS40" s="680"/>
      <c r="CT40" s="680"/>
      <c r="CU40" s="680"/>
      <c r="CV40" s="680"/>
      <c r="CW40" s="680"/>
      <c r="CX40" s="680"/>
      <c r="CY40" s="681"/>
      <c r="CZ40" s="684">
        <v>0.2</v>
      </c>
      <c r="DA40" s="713"/>
      <c r="DB40" s="713"/>
      <c r="DC40" s="717"/>
      <c r="DD40" s="688">
        <v>4300</v>
      </c>
      <c r="DE40" s="680"/>
      <c r="DF40" s="680"/>
      <c r="DG40" s="680"/>
      <c r="DH40" s="680"/>
      <c r="DI40" s="680"/>
      <c r="DJ40" s="680"/>
      <c r="DK40" s="681"/>
      <c r="DL40" s="688" t="s">
        <v>336</v>
      </c>
      <c r="DM40" s="680"/>
      <c r="DN40" s="680"/>
      <c r="DO40" s="680"/>
      <c r="DP40" s="680"/>
      <c r="DQ40" s="680"/>
      <c r="DR40" s="680"/>
      <c r="DS40" s="680"/>
      <c r="DT40" s="680"/>
      <c r="DU40" s="680"/>
      <c r="DV40" s="681"/>
      <c r="DW40" s="684" t="s">
        <v>336</v>
      </c>
      <c r="DX40" s="713"/>
      <c r="DY40" s="713"/>
      <c r="DZ40" s="713"/>
      <c r="EA40" s="713"/>
      <c r="EB40" s="713"/>
      <c r="EC40" s="714"/>
    </row>
    <row r="41" spans="2:133" ht="11.25" customHeight="1">
      <c r="AQ41" s="766" t="s">
        <v>343</v>
      </c>
      <c r="AR41" s="767"/>
      <c r="AS41" s="767"/>
      <c r="AT41" s="767"/>
      <c r="AU41" s="767"/>
      <c r="AV41" s="767"/>
      <c r="AW41" s="767"/>
      <c r="AX41" s="767"/>
      <c r="AY41" s="768"/>
      <c r="AZ41" s="759">
        <v>128560</v>
      </c>
      <c r="BA41" s="760"/>
      <c r="BB41" s="760"/>
      <c r="BC41" s="760"/>
      <c r="BD41" s="749"/>
      <c r="BE41" s="749"/>
      <c r="BF41" s="751"/>
      <c r="BG41" s="772"/>
      <c r="BH41" s="773"/>
      <c r="BI41" s="773"/>
      <c r="BJ41" s="773"/>
      <c r="BK41" s="773"/>
      <c r="BL41" s="235"/>
      <c r="BM41" s="704" t="s">
        <v>344</v>
      </c>
      <c r="BN41" s="704"/>
      <c r="BO41" s="704"/>
      <c r="BP41" s="704"/>
      <c r="BQ41" s="704"/>
      <c r="BR41" s="704"/>
      <c r="BS41" s="704"/>
      <c r="BT41" s="704"/>
      <c r="BU41" s="705"/>
      <c r="BV41" s="759" t="s">
        <v>127</v>
      </c>
      <c r="BW41" s="760"/>
      <c r="BX41" s="760"/>
      <c r="BY41" s="760"/>
      <c r="BZ41" s="760"/>
      <c r="CA41" s="760"/>
      <c r="CB41" s="769"/>
      <c r="CD41" s="694" t="s">
        <v>345</v>
      </c>
      <c r="CE41" s="695"/>
      <c r="CF41" s="695"/>
      <c r="CG41" s="695"/>
      <c r="CH41" s="695"/>
      <c r="CI41" s="695"/>
      <c r="CJ41" s="695"/>
      <c r="CK41" s="695"/>
      <c r="CL41" s="695"/>
      <c r="CM41" s="695"/>
      <c r="CN41" s="695"/>
      <c r="CO41" s="695"/>
      <c r="CP41" s="695"/>
      <c r="CQ41" s="696"/>
      <c r="CR41" s="679" t="s">
        <v>127</v>
      </c>
      <c r="CS41" s="715"/>
      <c r="CT41" s="715"/>
      <c r="CU41" s="715"/>
      <c r="CV41" s="715"/>
      <c r="CW41" s="715"/>
      <c r="CX41" s="715"/>
      <c r="CY41" s="716"/>
      <c r="CZ41" s="684" t="s">
        <v>127</v>
      </c>
      <c r="DA41" s="713"/>
      <c r="DB41" s="713"/>
      <c r="DC41" s="717"/>
      <c r="DD41" s="688" t="s">
        <v>127</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c r="B42" s="228" t="s">
        <v>346</v>
      </c>
      <c r="C42" s="228"/>
      <c r="D42" s="228"/>
      <c r="E42" s="228"/>
      <c r="F42" s="228"/>
      <c r="G42" s="228"/>
      <c r="H42" s="228"/>
      <c r="I42" s="228"/>
      <c r="J42" s="228"/>
      <c r="K42" s="228"/>
      <c r="L42" s="228"/>
      <c r="M42" s="228"/>
      <c r="N42" s="228"/>
      <c r="O42" s="228"/>
      <c r="P42" s="228"/>
      <c r="Q42" s="228"/>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BV42" s="237"/>
      <c r="BW42" s="237"/>
      <c r="BX42" s="237"/>
      <c r="BY42" s="237"/>
      <c r="BZ42" s="237"/>
      <c r="CA42" s="237"/>
      <c r="CB42" s="237"/>
      <c r="CD42" s="676" t="s">
        <v>347</v>
      </c>
      <c r="CE42" s="677"/>
      <c r="CF42" s="677"/>
      <c r="CG42" s="677"/>
      <c r="CH42" s="677"/>
      <c r="CI42" s="677"/>
      <c r="CJ42" s="677"/>
      <c r="CK42" s="677"/>
      <c r="CL42" s="677"/>
      <c r="CM42" s="677"/>
      <c r="CN42" s="677"/>
      <c r="CO42" s="677"/>
      <c r="CP42" s="677"/>
      <c r="CQ42" s="678"/>
      <c r="CR42" s="679">
        <v>761005</v>
      </c>
      <c r="CS42" s="680"/>
      <c r="CT42" s="680"/>
      <c r="CU42" s="680"/>
      <c r="CV42" s="680"/>
      <c r="CW42" s="680"/>
      <c r="CX42" s="680"/>
      <c r="CY42" s="681"/>
      <c r="CZ42" s="684">
        <v>15.8</v>
      </c>
      <c r="DA42" s="685"/>
      <c r="DB42" s="685"/>
      <c r="DC42" s="780"/>
      <c r="DD42" s="688">
        <v>175811</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c r="B43" s="238" t="s">
        <v>348</v>
      </c>
      <c r="C43" s="228"/>
      <c r="D43" s="228"/>
      <c r="E43" s="228"/>
      <c r="F43" s="228"/>
      <c r="G43" s="228"/>
      <c r="H43" s="228"/>
      <c r="I43" s="228"/>
      <c r="J43" s="228"/>
      <c r="K43" s="228"/>
      <c r="L43" s="228"/>
      <c r="M43" s="228"/>
      <c r="N43" s="228"/>
      <c r="O43" s="228"/>
      <c r="P43" s="228"/>
      <c r="Q43" s="228"/>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CD43" s="676" t="s">
        <v>349</v>
      </c>
      <c r="CE43" s="677"/>
      <c r="CF43" s="677"/>
      <c r="CG43" s="677"/>
      <c r="CH43" s="677"/>
      <c r="CI43" s="677"/>
      <c r="CJ43" s="677"/>
      <c r="CK43" s="677"/>
      <c r="CL43" s="677"/>
      <c r="CM43" s="677"/>
      <c r="CN43" s="677"/>
      <c r="CO43" s="677"/>
      <c r="CP43" s="677"/>
      <c r="CQ43" s="678"/>
      <c r="CR43" s="679">
        <v>22233</v>
      </c>
      <c r="CS43" s="715"/>
      <c r="CT43" s="715"/>
      <c r="CU43" s="715"/>
      <c r="CV43" s="715"/>
      <c r="CW43" s="715"/>
      <c r="CX43" s="715"/>
      <c r="CY43" s="716"/>
      <c r="CZ43" s="684">
        <v>0.5</v>
      </c>
      <c r="DA43" s="713"/>
      <c r="DB43" s="713"/>
      <c r="DC43" s="717"/>
      <c r="DD43" s="688">
        <v>14434</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c r="B44" s="239" t="s">
        <v>350</v>
      </c>
      <c r="CD44" s="791" t="s">
        <v>301</v>
      </c>
      <c r="CE44" s="792"/>
      <c r="CF44" s="676" t="s">
        <v>351</v>
      </c>
      <c r="CG44" s="677"/>
      <c r="CH44" s="677"/>
      <c r="CI44" s="677"/>
      <c r="CJ44" s="677"/>
      <c r="CK44" s="677"/>
      <c r="CL44" s="677"/>
      <c r="CM44" s="677"/>
      <c r="CN44" s="677"/>
      <c r="CO44" s="677"/>
      <c r="CP44" s="677"/>
      <c r="CQ44" s="678"/>
      <c r="CR44" s="679">
        <v>729470</v>
      </c>
      <c r="CS44" s="680"/>
      <c r="CT44" s="680"/>
      <c r="CU44" s="680"/>
      <c r="CV44" s="680"/>
      <c r="CW44" s="680"/>
      <c r="CX44" s="680"/>
      <c r="CY44" s="681"/>
      <c r="CZ44" s="684">
        <v>15.1</v>
      </c>
      <c r="DA44" s="685"/>
      <c r="DB44" s="685"/>
      <c r="DC44" s="780"/>
      <c r="DD44" s="688">
        <v>166434</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c r="CD45" s="793"/>
      <c r="CE45" s="794"/>
      <c r="CF45" s="676" t="s">
        <v>352</v>
      </c>
      <c r="CG45" s="677"/>
      <c r="CH45" s="677"/>
      <c r="CI45" s="677"/>
      <c r="CJ45" s="677"/>
      <c r="CK45" s="677"/>
      <c r="CL45" s="677"/>
      <c r="CM45" s="677"/>
      <c r="CN45" s="677"/>
      <c r="CO45" s="677"/>
      <c r="CP45" s="677"/>
      <c r="CQ45" s="678"/>
      <c r="CR45" s="679">
        <v>401095</v>
      </c>
      <c r="CS45" s="715"/>
      <c r="CT45" s="715"/>
      <c r="CU45" s="715"/>
      <c r="CV45" s="715"/>
      <c r="CW45" s="715"/>
      <c r="CX45" s="715"/>
      <c r="CY45" s="716"/>
      <c r="CZ45" s="684">
        <v>8.3000000000000007</v>
      </c>
      <c r="DA45" s="713"/>
      <c r="DB45" s="713"/>
      <c r="DC45" s="717"/>
      <c r="DD45" s="688">
        <v>26979</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c r="CD46" s="793"/>
      <c r="CE46" s="794"/>
      <c r="CF46" s="676" t="s">
        <v>353</v>
      </c>
      <c r="CG46" s="677"/>
      <c r="CH46" s="677"/>
      <c r="CI46" s="677"/>
      <c r="CJ46" s="677"/>
      <c r="CK46" s="677"/>
      <c r="CL46" s="677"/>
      <c r="CM46" s="677"/>
      <c r="CN46" s="677"/>
      <c r="CO46" s="677"/>
      <c r="CP46" s="677"/>
      <c r="CQ46" s="678"/>
      <c r="CR46" s="679">
        <v>328375</v>
      </c>
      <c r="CS46" s="680"/>
      <c r="CT46" s="680"/>
      <c r="CU46" s="680"/>
      <c r="CV46" s="680"/>
      <c r="CW46" s="680"/>
      <c r="CX46" s="680"/>
      <c r="CY46" s="681"/>
      <c r="CZ46" s="684">
        <v>6.8</v>
      </c>
      <c r="DA46" s="685"/>
      <c r="DB46" s="685"/>
      <c r="DC46" s="780"/>
      <c r="DD46" s="688">
        <v>139455</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c r="CD47" s="793"/>
      <c r="CE47" s="794"/>
      <c r="CF47" s="676" t="s">
        <v>354</v>
      </c>
      <c r="CG47" s="677"/>
      <c r="CH47" s="677"/>
      <c r="CI47" s="677"/>
      <c r="CJ47" s="677"/>
      <c r="CK47" s="677"/>
      <c r="CL47" s="677"/>
      <c r="CM47" s="677"/>
      <c r="CN47" s="677"/>
      <c r="CO47" s="677"/>
      <c r="CP47" s="677"/>
      <c r="CQ47" s="678"/>
      <c r="CR47" s="679">
        <v>31535</v>
      </c>
      <c r="CS47" s="715"/>
      <c r="CT47" s="715"/>
      <c r="CU47" s="715"/>
      <c r="CV47" s="715"/>
      <c r="CW47" s="715"/>
      <c r="CX47" s="715"/>
      <c r="CY47" s="716"/>
      <c r="CZ47" s="684">
        <v>0.7</v>
      </c>
      <c r="DA47" s="713"/>
      <c r="DB47" s="713"/>
      <c r="DC47" s="717"/>
      <c r="DD47" s="688">
        <v>9377</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c r="CD48" s="795"/>
      <c r="CE48" s="796"/>
      <c r="CF48" s="676" t="s">
        <v>355</v>
      </c>
      <c r="CG48" s="677"/>
      <c r="CH48" s="677"/>
      <c r="CI48" s="677"/>
      <c r="CJ48" s="677"/>
      <c r="CK48" s="677"/>
      <c r="CL48" s="677"/>
      <c r="CM48" s="677"/>
      <c r="CN48" s="677"/>
      <c r="CO48" s="677"/>
      <c r="CP48" s="677"/>
      <c r="CQ48" s="678"/>
      <c r="CR48" s="679" t="s">
        <v>336</v>
      </c>
      <c r="CS48" s="680"/>
      <c r="CT48" s="680"/>
      <c r="CU48" s="680"/>
      <c r="CV48" s="680"/>
      <c r="CW48" s="680"/>
      <c r="CX48" s="680"/>
      <c r="CY48" s="681"/>
      <c r="CZ48" s="684" t="s">
        <v>127</v>
      </c>
      <c r="DA48" s="685"/>
      <c r="DB48" s="685"/>
      <c r="DC48" s="780"/>
      <c r="DD48" s="688" t="s">
        <v>336</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c r="CD49" s="724" t="s">
        <v>356</v>
      </c>
      <c r="CE49" s="725"/>
      <c r="CF49" s="725"/>
      <c r="CG49" s="725"/>
      <c r="CH49" s="725"/>
      <c r="CI49" s="725"/>
      <c r="CJ49" s="725"/>
      <c r="CK49" s="725"/>
      <c r="CL49" s="725"/>
      <c r="CM49" s="725"/>
      <c r="CN49" s="725"/>
      <c r="CO49" s="725"/>
      <c r="CP49" s="725"/>
      <c r="CQ49" s="726"/>
      <c r="CR49" s="759">
        <v>4817204</v>
      </c>
      <c r="CS49" s="749"/>
      <c r="CT49" s="749"/>
      <c r="CU49" s="749"/>
      <c r="CV49" s="749"/>
      <c r="CW49" s="749"/>
      <c r="CX49" s="749"/>
      <c r="CY49" s="781"/>
      <c r="CZ49" s="764">
        <v>100</v>
      </c>
      <c r="DA49" s="782"/>
      <c r="DB49" s="782"/>
      <c r="DC49" s="783"/>
      <c r="DD49" s="784">
        <v>3213525</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row r="51" spans="82:133" hidden="1"/>
    <row r="52" spans="82:133" hidden="1"/>
    <row r="53" spans="82:133" hidden="1"/>
  </sheetData>
  <sheetProtection algorithmName="SHA-512" hashValue="zoN1hH3eqB9f/xmP3kxt91PJs3p3pB9ISyOFvEzMOUCG8HK8DXjVsumRTbIyh4cwd0v5VpzCys6eGsuAcE3kEA==" saltValue="6106HygUbx7tIRYk6Ax6+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Z1" zoomScale="70" zoomScaleNormal="25" zoomScaleSheetLayoutView="70" workbookViewId="0">
      <selection activeCell="BQ103" sqref="BQ103:DZ103"/>
    </sheetView>
  </sheetViews>
  <sheetFormatPr defaultColWidth="0" defaultRowHeight="13.5" zeroHeight="1"/>
  <cols>
    <col min="1" max="130" width="2.75" style="288" customWidth="1"/>
    <col min="131" max="131" width="1.625" style="288" customWidth="1"/>
    <col min="132" max="16384" width="9" style="288" hidden="1"/>
  </cols>
  <sheetData>
    <row r="1" spans="1:131" s="246" customFormat="1" ht="11.25" customHeight="1" thickBot="1">
      <c r="A1" s="241"/>
      <c r="B1" s="241"/>
      <c r="C1" s="241"/>
      <c r="D1" s="241"/>
      <c r="E1" s="241"/>
      <c r="F1" s="241"/>
      <c r="G1" s="241"/>
      <c r="H1" s="241"/>
      <c r="I1" s="241"/>
      <c r="J1" s="241"/>
      <c r="K1" s="241"/>
      <c r="L1" s="241"/>
      <c r="M1" s="241"/>
      <c r="N1" s="242"/>
      <c r="O1" s="242"/>
      <c r="P1" s="242"/>
      <c r="Q1" s="242"/>
      <c r="R1" s="242"/>
      <c r="S1" s="242"/>
      <c r="T1" s="242"/>
      <c r="U1" s="242"/>
      <c r="V1" s="242"/>
      <c r="W1" s="242"/>
      <c r="X1" s="242"/>
      <c r="Y1" s="242"/>
      <c r="Z1" s="242"/>
      <c r="AA1" s="242"/>
      <c r="AB1" s="242"/>
      <c r="AC1" s="242"/>
      <c r="AD1" s="242"/>
      <c r="AE1" s="242"/>
      <c r="AF1" s="242"/>
      <c r="AG1" s="242"/>
      <c r="AH1" s="242"/>
      <c r="AI1" s="242"/>
      <c r="AJ1" s="242"/>
      <c r="AK1" s="242"/>
      <c r="AL1" s="242"/>
      <c r="AM1" s="242"/>
      <c r="AN1" s="242"/>
      <c r="AO1" s="242"/>
      <c r="AP1" s="242"/>
      <c r="AQ1" s="242"/>
      <c r="AR1" s="242"/>
      <c r="AS1" s="242"/>
      <c r="AT1" s="242"/>
      <c r="AU1" s="242"/>
      <c r="AV1" s="242"/>
      <c r="AW1" s="242"/>
      <c r="AX1" s="242"/>
      <c r="AY1" s="242"/>
      <c r="AZ1" s="242"/>
      <c r="BA1" s="242"/>
      <c r="BB1" s="242"/>
      <c r="BC1" s="242"/>
      <c r="BD1" s="242"/>
      <c r="BE1" s="242"/>
      <c r="BF1" s="242"/>
      <c r="BG1" s="242"/>
      <c r="BH1" s="242"/>
      <c r="BI1" s="242"/>
      <c r="BJ1" s="242"/>
      <c r="BK1" s="242"/>
      <c r="BL1" s="242"/>
      <c r="BM1" s="242"/>
      <c r="BN1" s="242"/>
      <c r="BO1" s="242"/>
      <c r="BP1" s="242"/>
      <c r="BQ1" s="242"/>
      <c r="BR1" s="242"/>
      <c r="BS1" s="242"/>
      <c r="BT1" s="242"/>
      <c r="BU1" s="242"/>
      <c r="BV1" s="242"/>
      <c r="BW1" s="242"/>
      <c r="BX1" s="242"/>
      <c r="BY1" s="242"/>
      <c r="BZ1" s="242"/>
      <c r="CA1" s="242"/>
      <c r="CB1" s="242"/>
      <c r="CC1" s="242"/>
      <c r="CD1" s="242"/>
      <c r="CE1" s="242"/>
      <c r="CF1" s="242"/>
      <c r="CG1" s="242"/>
      <c r="CH1" s="242"/>
      <c r="CI1" s="242"/>
      <c r="CJ1" s="242"/>
      <c r="CK1" s="242"/>
      <c r="CL1" s="242"/>
      <c r="CM1" s="242"/>
      <c r="CN1" s="242"/>
      <c r="CO1" s="242"/>
      <c r="CP1" s="242"/>
      <c r="CQ1" s="242"/>
      <c r="CR1" s="242"/>
      <c r="CS1" s="242"/>
      <c r="CT1" s="242"/>
      <c r="CU1" s="242"/>
      <c r="CV1" s="242"/>
      <c r="CW1" s="242"/>
      <c r="CX1" s="242"/>
      <c r="CY1" s="242"/>
      <c r="CZ1" s="242"/>
      <c r="DA1" s="242"/>
      <c r="DB1" s="242"/>
      <c r="DC1" s="242"/>
      <c r="DD1" s="242"/>
      <c r="DE1" s="242"/>
      <c r="DF1" s="242"/>
      <c r="DG1" s="242"/>
      <c r="DH1" s="242"/>
      <c r="DI1" s="242"/>
      <c r="DJ1" s="242"/>
      <c r="DK1" s="242"/>
      <c r="DL1" s="242"/>
      <c r="DM1" s="242"/>
      <c r="DN1" s="242"/>
      <c r="DO1" s="242"/>
      <c r="DP1" s="243"/>
      <c r="DQ1" s="244"/>
      <c r="DR1" s="244"/>
      <c r="DS1" s="244"/>
      <c r="DT1" s="244"/>
      <c r="DU1" s="244"/>
      <c r="DV1" s="244"/>
      <c r="DW1" s="244"/>
      <c r="DX1" s="244"/>
      <c r="DY1" s="244"/>
      <c r="DZ1" s="244"/>
      <c r="EA1" s="245"/>
    </row>
    <row r="2" spans="1:131" s="250" customFormat="1" ht="26.25" customHeight="1" thickBot="1">
      <c r="A2" s="247" t="s">
        <v>357</v>
      </c>
      <c r="B2" s="248"/>
      <c r="C2" s="248"/>
      <c r="D2" s="248"/>
      <c r="E2" s="248"/>
      <c r="F2" s="248"/>
      <c r="G2" s="248"/>
      <c r="H2" s="248"/>
      <c r="I2" s="248"/>
      <c r="J2" s="248"/>
      <c r="K2" s="248"/>
      <c r="L2" s="248"/>
      <c r="M2" s="248"/>
      <c r="N2" s="248"/>
      <c r="O2" s="248"/>
      <c r="P2" s="248"/>
      <c r="Q2" s="248"/>
      <c r="R2" s="248"/>
      <c r="S2" s="248"/>
      <c r="T2" s="248"/>
      <c r="U2" s="248"/>
      <c r="V2" s="248"/>
      <c r="W2" s="248"/>
      <c r="X2" s="248"/>
      <c r="Y2" s="248"/>
      <c r="Z2" s="248"/>
      <c r="AA2" s="248"/>
      <c r="AB2" s="248"/>
      <c r="AC2" s="248"/>
      <c r="AD2" s="248"/>
      <c r="AE2" s="248"/>
      <c r="AF2" s="248"/>
      <c r="AG2" s="248"/>
      <c r="AH2" s="248"/>
      <c r="AI2" s="248"/>
      <c r="AJ2" s="248"/>
      <c r="AK2" s="248"/>
      <c r="AL2" s="248"/>
      <c r="AM2" s="248"/>
      <c r="AN2" s="248"/>
      <c r="AO2" s="248"/>
      <c r="AP2" s="248"/>
      <c r="AQ2" s="248"/>
      <c r="AR2" s="248"/>
      <c r="AS2" s="248"/>
      <c r="AT2" s="248"/>
      <c r="AU2" s="248"/>
      <c r="AV2" s="248"/>
      <c r="AW2" s="248"/>
      <c r="AX2" s="248"/>
      <c r="AY2" s="248"/>
      <c r="AZ2" s="248"/>
      <c r="BA2" s="248"/>
      <c r="BB2" s="248"/>
      <c r="BC2" s="248"/>
      <c r="BD2" s="248"/>
      <c r="BE2" s="248"/>
      <c r="BF2" s="248"/>
      <c r="BG2" s="248"/>
      <c r="BH2" s="248"/>
      <c r="BI2" s="248"/>
      <c r="BJ2" s="248"/>
      <c r="BK2" s="248"/>
      <c r="BL2" s="248"/>
      <c r="BM2" s="248"/>
      <c r="BN2" s="248"/>
      <c r="BO2" s="248"/>
      <c r="BP2" s="248"/>
      <c r="BQ2" s="248"/>
      <c r="BR2" s="248"/>
      <c r="BS2" s="248"/>
      <c r="BT2" s="248"/>
      <c r="BU2" s="248"/>
      <c r="BV2" s="248"/>
      <c r="BW2" s="248"/>
      <c r="BX2" s="248"/>
      <c r="BY2" s="248"/>
      <c r="BZ2" s="248"/>
      <c r="CA2" s="248"/>
      <c r="CB2" s="248"/>
      <c r="CC2" s="248"/>
      <c r="CD2" s="248"/>
      <c r="CE2" s="248"/>
      <c r="CF2" s="248"/>
      <c r="CG2" s="248"/>
      <c r="CH2" s="248"/>
      <c r="CI2" s="248"/>
      <c r="CJ2" s="248"/>
      <c r="CK2" s="248"/>
      <c r="CL2" s="248"/>
      <c r="CM2" s="248"/>
      <c r="CN2" s="248"/>
      <c r="CO2" s="248"/>
      <c r="CP2" s="248"/>
      <c r="CQ2" s="248"/>
      <c r="CR2" s="248"/>
      <c r="CS2" s="248"/>
      <c r="CT2" s="248"/>
      <c r="CU2" s="248"/>
      <c r="CV2" s="248"/>
      <c r="CW2" s="248"/>
      <c r="CX2" s="248"/>
      <c r="CY2" s="248"/>
      <c r="CZ2" s="248"/>
      <c r="DA2" s="248"/>
      <c r="DB2" s="248"/>
      <c r="DC2" s="248"/>
      <c r="DD2" s="248"/>
      <c r="DE2" s="248"/>
      <c r="DF2" s="248"/>
      <c r="DG2" s="248"/>
      <c r="DH2" s="248"/>
      <c r="DI2" s="248"/>
      <c r="DJ2" s="826" t="s">
        <v>358</v>
      </c>
      <c r="DK2" s="827"/>
      <c r="DL2" s="827"/>
      <c r="DM2" s="827"/>
      <c r="DN2" s="827"/>
      <c r="DO2" s="828"/>
      <c r="DP2" s="248"/>
      <c r="DQ2" s="826" t="s">
        <v>359</v>
      </c>
      <c r="DR2" s="827"/>
      <c r="DS2" s="827"/>
      <c r="DT2" s="827"/>
      <c r="DU2" s="827"/>
      <c r="DV2" s="827"/>
      <c r="DW2" s="827"/>
      <c r="DX2" s="827"/>
      <c r="DY2" s="827"/>
      <c r="DZ2" s="828"/>
      <c r="EA2" s="249"/>
    </row>
    <row r="3" spans="1:131" s="246" customFormat="1" ht="11.25" customHeight="1">
      <c r="A3" s="242"/>
      <c r="B3" s="242"/>
      <c r="C3" s="242"/>
      <c r="D3" s="242"/>
      <c r="E3" s="242"/>
      <c r="F3" s="242"/>
      <c r="G3" s="242"/>
      <c r="H3" s="242"/>
      <c r="I3" s="242"/>
      <c r="J3" s="242"/>
      <c r="K3" s="242"/>
      <c r="L3" s="242"/>
      <c r="M3" s="242"/>
      <c r="N3" s="242"/>
      <c r="O3" s="242"/>
      <c r="P3" s="242"/>
      <c r="Q3" s="242"/>
      <c r="R3" s="242"/>
      <c r="S3" s="242"/>
      <c r="T3" s="242"/>
      <c r="U3" s="242"/>
      <c r="V3" s="242"/>
      <c r="W3" s="242"/>
      <c r="X3" s="242"/>
      <c r="Y3" s="242"/>
      <c r="Z3" s="242"/>
      <c r="AA3" s="242"/>
      <c r="AB3" s="242"/>
      <c r="AC3" s="242"/>
      <c r="AD3" s="242"/>
      <c r="AE3" s="242"/>
      <c r="AF3" s="242"/>
      <c r="AG3" s="242"/>
      <c r="AH3" s="242"/>
      <c r="AI3" s="242"/>
      <c r="AJ3" s="242"/>
      <c r="AK3" s="242"/>
      <c r="AL3" s="242"/>
      <c r="AM3" s="242"/>
      <c r="AN3" s="242"/>
      <c r="AO3" s="242"/>
      <c r="AP3" s="242"/>
      <c r="AQ3" s="242"/>
      <c r="AR3" s="242"/>
      <c r="AS3" s="242"/>
      <c r="AT3" s="242"/>
      <c r="AU3" s="242"/>
      <c r="AV3" s="242"/>
      <c r="AW3" s="242"/>
      <c r="AX3" s="242"/>
      <c r="AY3" s="242"/>
      <c r="AZ3" s="242"/>
      <c r="BA3" s="242"/>
      <c r="BB3" s="242"/>
      <c r="BC3" s="242"/>
      <c r="BD3" s="242"/>
      <c r="BE3" s="242"/>
      <c r="BF3" s="242"/>
      <c r="BG3" s="242"/>
      <c r="BH3" s="242"/>
      <c r="BI3" s="242"/>
      <c r="BJ3" s="242"/>
      <c r="BK3" s="242"/>
      <c r="BL3" s="242"/>
      <c r="BM3" s="242"/>
      <c r="BN3" s="242"/>
      <c r="BO3" s="242"/>
      <c r="BP3" s="242"/>
      <c r="BQ3" s="242"/>
      <c r="BR3" s="242"/>
      <c r="BS3" s="242"/>
      <c r="BT3" s="242"/>
      <c r="BU3" s="242"/>
      <c r="BV3" s="242"/>
      <c r="BW3" s="242"/>
      <c r="BX3" s="242"/>
      <c r="BY3" s="242"/>
      <c r="BZ3" s="242"/>
      <c r="CA3" s="242"/>
      <c r="CB3" s="242"/>
      <c r="CC3" s="242"/>
      <c r="CD3" s="242"/>
      <c r="CE3" s="242"/>
      <c r="CF3" s="242"/>
      <c r="CG3" s="242"/>
      <c r="CH3" s="242"/>
      <c r="CI3" s="242"/>
      <c r="CJ3" s="242"/>
      <c r="CK3" s="242"/>
      <c r="CL3" s="242"/>
      <c r="CM3" s="242"/>
      <c r="CN3" s="242"/>
      <c r="CO3" s="242"/>
      <c r="CP3" s="242"/>
      <c r="CQ3" s="242"/>
      <c r="CR3" s="242"/>
      <c r="CS3" s="242"/>
      <c r="CT3" s="242"/>
      <c r="CU3" s="242"/>
      <c r="CV3" s="242"/>
      <c r="CW3" s="242"/>
      <c r="CX3" s="242"/>
      <c r="CY3" s="242"/>
      <c r="CZ3" s="242"/>
      <c r="DA3" s="242"/>
      <c r="DB3" s="242"/>
      <c r="DC3" s="242"/>
      <c r="DD3" s="242"/>
      <c r="DE3" s="242"/>
      <c r="DF3" s="242"/>
      <c r="DG3" s="242"/>
      <c r="DH3" s="242"/>
      <c r="DI3" s="242"/>
      <c r="DJ3" s="242"/>
      <c r="DK3" s="242"/>
      <c r="DL3" s="242"/>
      <c r="DM3" s="242"/>
      <c r="DN3" s="242"/>
      <c r="DO3" s="242"/>
      <c r="DP3" s="242"/>
      <c r="DQ3" s="242"/>
      <c r="DR3" s="242"/>
      <c r="DS3" s="242"/>
      <c r="DT3" s="242"/>
      <c r="DU3" s="242"/>
      <c r="DV3" s="242"/>
      <c r="DW3" s="242"/>
      <c r="DX3" s="242"/>
      <c r="DY3" s="242"/>
      <c r="DZ3" s="242"/>
      <c r="EA3" s="245"/>
    </row>
    <row r="4" spans="1:131" s="254" customFormat="1" ht="26.25" customHeight="1" thickBot="1">
      <c r="A4" s="829" t="s">
        <v>360</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1"/>
      <c r="BA4" s="251"/>
      <c r="BB4" s="251"/>
      <c r="BC4" s="251"/>
      <c r="BD4" s="251"/>
      <c r="BE4" s="252"/>
      <c r="BF4" s="252"/>
      <c r="BG4" s="252"/>
      <c r="BH4" s="252"/>
      <c r="BI4" s="252"/>
      <c r="BJ4" s="252"/>
      <c r="BK4" s="252"/>
      <c r="BL4" s="252"/>
      <c r="BM4" s="252"/>
      <c r="BN4" s="252"/>
      <c r="BO4" s="252"/>
      <c r="BP4" s="252"/>
      <c r="BQ4" s="251" t="s">
        <v>361</v>
      </c>
      <c r="BR4" s="251"/>
      <c r="BS4" s="251"/>
      <c r="BT4" s="251"/>
      <c r="BU4" s="251"/>
      <c r="BV4" s="251"/>
      <c r="BW4" s="251"/>
      <c r="BX4" s="251"/>
      <c r="BY4" s="251"/>
      <c r="BZ4" s="251"/>
      <c r="CA4" s="251"/>
      <c r="CB4" s="251"/>
      <c r="CC4" s="251"/>
      <c r="CD4" s="251"/>
      <c r="CE4" s="251"/>
      <c r="CF4" s="251"/>
      <c r="CG4" s="251"/>
      <c r="CH4" s="251"/>
      <c r="CI4" s="251"/>
      <c r="CJ4" s="251"/>
      <c r="CK4" s="251"/>
      <c r="CL4" s="251"/>
      <c r="CM4" s="251"/>
      <c r="CN4" s="251"/>
      <c r="CO4" s="251"/>
      <c r="CP4" s="251"/>
      <c r="CQ4" s="251"/>
      <c r="CR4" s="251"/>
      <c r="CS4" s="251"/>
      <c r="CT4" s="251"/>
      <c r="CU4" s="251"/>
      <c r="CV4" s="251"/>
      <c r="CW4" s="251"/>
      <c r="CX4" s="251"/>
      <c r="CY4" s="251"/>
      <c r="CZ4" s="251"/>
      <c r="DA4" s="251"/>
      <c r="DB4" s="251"/>
      <c r="DC4" s="251"/>
      <c r="DD4" s="251"/>
      <c r="DE4" s="251"/>
      <c r="DF4" s="251"/>
      <c r="DG4" s="251"/>
      <c r="DH4" s="251"/>
      <c r="DI4" s="251"/>
      <c r="DJ4" s="251"/>
      <c r="DK4" s="251"/>
      <c r="DL4" s="251"/>
      <c r="DM4" s="251"/>
      <c r="DN4" s="251"/>
      <c r="DO4" s="251"/>
      <c r="DP4" s="251"/>
      <c r="DQ4" s="251"/>
      <c r="DR4" s="251"/>
      <c r="DS4" s="251"/>
      <c r="DT4" s="251"/>
      <c r="DU4" s="251"/>
      <c r="DV4" s="251"/>
      <c r="DW4" s="251"/>
      <c r="DX4" s="251"/>
      <c r="DY4" s="251"/>
      <c r="DZ4" s="251"/>
      <c r="EA4" s="253"/>
    </row>
    <row r="5" spans="1:131" s="254" customFormat="1" ht="26.25" customHeight="1">
      <c r="A5" s="820" t="s">
        <v>362</v>
      </c>
      <c r="B5" s="821"/>
      <c r="C5" s="821"/>
      <c r="D5" s="821"/>
      <c r="E5" s="821"/>
      <c r="F5" s="821"/>
      <c r="G5" s="821"/>
      <c r="H5" s="821"/>
      <c r="I5" s="821"/>
      <c r="J5" s="821"/>
      <c r="K5" s="821"/>
      <c r="L5" s="821"/>
      <c r="M5" s="821"/>
      <c r="N5" s="821"/>
      <c r="O5" s="821"/>
      <c r="P5" s="822"/>
      <c r="Q5" s="797" t="s">
        <v>363</v>
      </c>
      <c r="R5" s="798"/>
      <c r="S5" s="798"/>
      <c r="T5" s="798"/>
      <c r="U5" s="799"/>
      <c r="V5" s="797" t="s">
        <v>364</v>
      </c>
      <c r="W5" s="798"/>
      <c r="X5" s="798"/>
      <c r="Y5" s="798"/>
      <c r="Z5" s="799"/>
      <c r="AA5" s="797" t="s">
        <v>365</v>
      </c>
      <c r="AB5" s="798"/>
      <c r="AC5" s="798"/>
      <c r="AD5" s="798"/>
      <c r="AE5" s="798"/>
      <c r="AF5" s="830" t="s">
        <v>366</v>
      </c>
      <c r="AG5" s="798"/>
      <c r="AH5" s="798"/>
      <c r="AI5" s="798"/>
      <c r="AJ5" s="809"/>
      <c r="AK5" s="798" t="s">
        <v>367</v>
      </c>
      <c r="AL5" s="798"/>
      <c r="AM5" s="798"/>
      <c r="AN5" s="798"/>
      <c r="AO5" s="799"/>
      <c r="AP5" s="797" t="s">
        <v>368</v>
      </c>
      <c r="AQ5" s="798"/>
      <c r="AR5" s="798"/>
      <c r="AS5" s="798"/>
      <c r="AT5" s="799"/>
      <c r="AU5" s="797" t="s">
        <v>369</v>
      </c>
      <c r="AV5" s="798"/>
      <c r="AW5" s="798"/>
      <c r="AX5" s="798"/>
      <c r="AY5" s="809"/>
      <c r="AZ5" s="255"/>
      <c r="BA5" s="255"/>
      <c r="BB5" s="255"/>
      <c r="BC5" s="255"/>
      <c r="BD5" s="255"/>
      <c r="BE5" s="256"/>
      <c r="BF5" s="256"/>
      <c r="BG5" s="256"/>
      <c r="BH5" s="256"/>
      <c r="BI5" s="256"/>
      <c r="BJ5" s="256"/>
      <c r="BK5" s="256"/>
      <c r="BL5" s="256"/>
      <c r="BM5" s="256"/>
      <c r="BN5" s="256"/>
      <c r="BO5" s="256"/>
      <c r="BP5" s="256"/>
      <c r="BQ5" s="820" t="s">
        <v>370</v>
      </c>
      <c r="BR5" s="821"/>
      <c r="BS5" s="821"/>
      <c r="BT5" s="821"/>
      <c r="BU5" s="821"/>
      <c r="BV5" s="821"/>
      <c r="BW5" s="821"/>
      <c r="BX5" s="821"/>
      <c r="BY5" s="821"/>
      <c r="BZ5" s="821"/>
      <c r="CA5" s="821"/>
      <c r="CB5" s="821"/>
      <c r="CC5" s="821"/>
      <c r="CD5" s="821"/>
      <c r="CE5" s="821"/>
      <c r="CF5" s="821"/>
      <c r="CG5" s="822"/>
      <c r="CH5" s="797" t="s">
        <v>371</v>
      </c>
      <c r="CI5" s="798"/>
      <c r="CJ5" s="798"/>
      <c r="CK5" s="798"/>
      <c r="CL5" s="799"/>
      <c r="CM5" s="797" t="s">
        <v>372</v>
      </c>
      <c r="CN5" s="798"/>
      <c r="CO5" s="798"/>
      <c r="CP5" s="798"/>
      <c r="CQ5" s="799"/>
      <c r="CR5" s="797" t="s">
        <v>373</v>
      </c>
      <c r="CS5" s="798"/>
      <c r="CT5" s="798"/>
      <c r="CU5" s="798"/>
      <c r="CV5" s="799"/>
      <c r="CW5" s="797" t="s">
        <v>374</v>
      </c>
      <c r="CX5" s="798"/>
      <c r="CY5" s="798"/>
      <c r="CZ5" s="798"/>
      <c r="DA5" s="799"/>
      <c r="DB5" s="797" t="s">
        <v>375</v>
      </c>
      <c r="DC5" s="798"/>
      <c r="DD5" s="798"/>
      <c r="DE5" s="798"/>
      <c r="DF5" s="799"/>
      <c r="DG5" s="803" t="s">
        <v>376</v>
      </c>
      <c r="DH5" s="804"/>
      <c r="DI5" s="804"/>
      <c r="DJ5" s="804"/>
      <c r="DK5" s="805"/>
      <c r="DL5" s="803" t="s">
        <v>377</v>
      </c>
      <c r="DM5" s="804"/>
      <c r="DN5" s="804"/>
      <c r="DO5" s="804"/>
      <c r="DP5" s="805"/>
      <c r="DQ5" s="797" t="s">
        <v>378</v>
      </c>
      <c r="DR5" s="798"/>
      <c r="DS5" s="798"/>
      <c r="DT5" s="798"/>
      <c r="DU5" s="799"/>
      <c r="DV5" s="797" t="s">
        <v>369</v>
      </c>
      <c r="DW5" s="798"/>
      <c r="DX5" s="798"/>
      <c r="DY5" s="798"/>
      <c r="DZ5" s="809"/>
      <c r="EA5" s="253"/>
    </row>
    <row r="6" spans="1:131" s="254" customFormat="1" ht="26.25" customHeight="1" thickBot="1">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1"/>
      <c r="BA6" s="251"/>
      <c r="BB6" s="251"/>
      <c r="BC6" s="251"/>
      <c r="BD6" s="251"/>
      <c r="BE6" s="252"/>
      <c r="BF6" s="252"/>
      <c r="BG6" s="252"/>
      <c r="BH6" s="252"/>
      <c r="BI6" s="252"/>
      <c r="BJ6" s="252"/>
      <c r="BK6" s="252"/>
      <c r="BL6" s="252"/>
      <c r="BM6" s="252"/>
      <c r="BN6" s="252"/>
      <c r="BO6" s="252"/>
      <c r="BP6" s="252"/>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3"/>
    </row>
    <row r="7" spans="1:131" s="254" customFormat="1" ht="26.25" customHeight="1" thickTop="1">
      <c r="A7" s="257">
        <v>1</v>
      </c>
      <c r="B7" s="811" t="s">
        <v>379</v>
      </c>
      <c r="C7" s="812"/>
      <c r="D7" s="812"/>
      <c r="E7" s="812"/>
      <c r="F7" s="812"/>
      <c r="G7" s="812"/>
      <c r="H7" s="812"/>
      <c r="I7" s="812"/>
      <c r="J7" s="812"/>
      <c r="K7" s="812"/>
      <c r="L7" s="812"/>
      <c r="M7" s="812"/>
      <c r="N7" s="812"/>
      <c r="O7" s="812"/>
      <c r="P7" s="813"/>
      <c r="Q7" s="814">
        <v>4977</v>
      </c>
      <c r="R7" s="815"/>
      <c r="S7" s="815"/>
      <c r="T7" s="815"/>
      <c r="U7" s="815"/>
      <c r="V7" s="815">
        <v>4817</v>
      </c>
      <c r="W7" s="815"/>
      <c r="X7" s="815"/>
      <c r="Y7" s="815"/>
      <c r="Z7" s="815"/>
      <c r="AA7" s="815">
        <v>160</v>
      </c>
      <c r="AB7" s="815"/>
      <c r="AC7" s="815"/>
      <c r="AD7" s="815"/>
      <c r="AE7" s="816"/>
      <c r="AF7" s="817">
        <v>160</v>
      </c>
      <c r="AG7" s="818"/>
      <c r="AH7" s="818"/>
      <c r="AI7" s="818"/>
      <c r="AJ7" s="819"/>
      <c r="AK7" s="854" t="s">
        <v>567</v>
      </c>
      <c r="AL7" s="855"/>
      <c r="AM7" s="855"/>
      <c r="AN7" s="855"/>
      <c r="AO7" s="855"/>
      <c r="AP7" s="855">
        <v>5784</v>
      </c>
      <c r="AQ7" s="855"/>
      <c r="AR7" s="855"/>
      <c r="AS7" s="855"/>
      <c r="AT7" s="855"/>
      <c r="AU7" s="856"/>
      <c r="AV7" s="856"/>
      <c r="AW7" s="856"/>
      <c r="AX7" s="856"/>
      <c r="AY7" s="857"/>
      <c r="AZ7" s="251"/>
      <c r="BA7" s="251"/>
      <c r="BB7" s="251"/>
      <c r="BC7" s="251"/>
      <c r="BD7" s="251"/>
      <c r="BE7" s="252"/>
      <c r="BF7" s="252"/>
      <c r="BG7" s="252"/>
      <c r="BH7" s="252"/>
      <c r="BI7" s="252"/>
      <c r="BJ7" s="252"/>
      <c r="BK7" s="252"/>
      <c r="BL7" s="252"/>
      <c r="BM7" s="252"/>
      <c r="BN7" s="252"/>
      <c r="BO7" s="252"/>
      <c r="BP7" s="252"/>
      <c r="BQ7" s="258">
        <v>1</v>
      </c>
      <c r="BR7" s="259"/>
      <c r="BS7" s="858" t="s">
        <v>572</v>
      </c>
      <c r="BT7" s="859"/>
      <c r="BU7" s="859"/>
      <c r="BV7" s="859"/>
      <c r="BW7" s="859"/>
      <c r="BX7" s="859"/>
      <c r="BY7" s="859"/>
      <c r="BZ7" s="859"/>
      <c r="CA7" s="859"/>
      <c r="CB7" s="859"/>
      <c r="CC7" s="859"/>
      <c r="CD7" s="859"/>
      <c r="CE7" s="859"/>
      <c r="CF7" s="859"/>
      <c r="CG7" s="860"/>
      <c r="CH7" s="851">
        <v>-1</v>
      </c>
      <c r="CI7" s="852"/>
      <c r="CJ7" s="852"/>
      <c r="CK7" s="852"/>
      <c r="CL7" s="853"/>
      <c r="CM7" s="851">
        <v>22</v>
      </c>
      <c r="CN7" s="852"/>
      <c r="CO7" s="852"/>
      <c r="CP7" s="852"/>
      <c r="CQ7" s="853"/>
      <c r="CR7" s="851">
        <v>6</v>
      </c>
      <c r="CS7" s="852"/>
      <c r="CT7" s="852"/>
      <c r="CU7" s="852"/>
      <c r="CV7" s="853"/>
      <c r="CW7" s="851">
        <v>4</v>
      </c>
      <c r="CX7" s="852"/>
      <c r="CY7" s="852"/>
      <c r="CZ7" s="852"/>
      <c r="DA7" s="853"/>
      <c r="DB7" s="851" t="s">
        <v>576</v>
      </c>
      <c r="DC7" s="852"/>
      <c r="DD7" s="852"/>
      <c r="DE7" s="852"/>
      <c r="DF7" s="853"/>
      <c r="DG7" s="851" t="s">
        <v>576</v>
      </c>
      <c r="DH7" s="852"/>
      <c r="DI7" s="852"/>
      <c r="DJ7" s="852"/>
      <c r="DK7" s="853"/>
      <c r="DL7" s="851" t="s">
        <v>576</v>
      </c>
      <c r="DM7" s="852"/>
      <c r="DN7" s="852"/>
      <c r="DO7" s="852"/>
      <c r="DP7" s="853"/>
      <c r="DQ7" s="851" t="s">
        <v>576</v>
      </c>
      <c r="DR7" s="852"/>
      <c r="DS7" s="852"/>
      <c r="DT7" s="852"/>
      <c r="DU7" s="853"/>
      <c r="DV7" s="832"/>
      <c r="DW7" s="833"/>
      <c r="DX7" s="833"/>
      <c r="DY7" s="833"/>
      <c r="DZ7" s="834"/>
      <c r="EA7" s="253"/>
    </row>
    <row r="8" spans="1:131" s="254" customFormat="1" ht="26.25" customHeight="1">
      <c r="A8" s="260">
        <v>2</v>
      </c>
      <c r="B8" s="835"/>
      <c r="C8" s="836"/>
      <c r="D8" s="836"/>
      <c r="E8" s="836"/>
      <c r="F8" s="836"/>
      <c r="G8" s="836"/>
      <c r="H8" s="836"/>
      <c r="I8" s="836"/>
      <c r="J8" s="836"/>
      <c r="K8" s="836"/>
      <c r="L8" s="836"/>
      <c r="M8" s="836"/>
      <c r="N8" s="836"/>
      <c r="O8" s="836"/>
      <c r="P8" s="837"/>
      <c r="Q8" s="838"/>
      <c r="R8" s="839"/>
      <c r="S8" s="839"/>
      <c r="T8" s="839"/>
      <c r="U8" s="839"/>
      <c r="V8" s="839"/>
      <c r="W8" s="839"/>
      <c r="X8" s="839"/>
      <c r="Y8" s="839"/>
      <c r="Z8" s="839"/>
      <c r="AA8" s="839"/>
      <c r="AB8" s="839"/>
      <c r="AC8" s="839"/>
      <c r="AD8" s="839"/>
      <c r="AE8" s="840"/>
      <c r="AF8" s="841"/>
      <c r="AG8" s="842"/>
      <c r="AH8" s="842"/>
      <c r="AI8" s="842"/>
      <c r="AJ8" s="843"/>
      <c r="AK8" s="844"/>
      <c r="AL8" s="845"/>
      <c r="AM8" s="845"/>
      <c r="AN8" s="845"/>
      <c r="AO8" s="845"/>
      <c r="AP8" s="845"/>
      <c r="AQ8" s="845"/>
      <c r="AR8" s="845"/>
      <c r="AS8" s="845"/>
      <c r="AT8" s="845"/>
      <c r="AU8" s="846"/>
      <c r="AV8" s="846"/>
      <c r="AW8" s="846"/>
      <c r="AX8" s="846"/>
      <c r="AY8" s="847"/>
      <c r="AZ8" s="251"/>
      <c r="BA8" s="251"/>
      <c r="BB8" s="251"/>
      <c r="BC8" s="251"/>
      <c r="BD8" s="251"/>
      <c r="BE8" s="252"/>
      <c r="BF8" s="252"/>
      <c r="BG8" s="252"/>
      <c r="BH8" s="252"/>
      <c r="BI8" s="252"/>
      <c r="BJ8" s="252"/>
      <c r="BK8" s="252"/>
      <c r="BL8" s="252"/>
      <c r="BM8" s="252"/>
      <c r="BN8" s="252"/>
      <c r="BO8" s="252"/>
      <c r="BP8" s="252"/>
      <c r="BQ8" s="261">
        <v>2</v>
      </c>
      <c r="BR8" s="262" t="s">
        <v>573</v>
      </c>
      <c r="BS8" s="848" t="s">
        <v>574</v>
      </c>
      <c r="BT8" s="849"/>
      <c r="BU8" s="849"/>
      <c r="BV8" s="849"/>
      <c r="BW8" s="849"/>
      <c r="BX8" s="849"/>
      <c r="BY8" s="849"/>
      <c r="BZ8" s="849"/>
      <c r="CA8" s="849"/>
      <c r="CB8" s="849"/>
      <c r="CC8" s="849"/>
      <c r="CD8" s="849"/>
      <c r="CE8" s="849"/>
      <c r="CF8" s="849"/>
      <c r="CG8" s="850"/>
      <c r="CH8" s="861">
        <v>0</v>
      </c>
      <c r="CI8" s="862"/>
      <c r="CJ8" s="862"/>
      <c r="CK8" s="862"/>
      <c r="CL8" s="863"/>
      <c r="CM8" s="861">
        <v>110</v>
      </c>
      <c r="CN8" s="862"/>
      <c r="CO8" s="862"/>
      <c r="CP8" s="862"/>
      <c r="CQ8" s="863"/>
      <c r="CR8" s="861">
        <v>5</v>
      </c>
      <c r="CS8" s="862"/>
      <c r="CT8" s="862"/>
      <c r="CU8" s="862"/>
      <c r="CV8" s="863"/>
      <c r="CW8" s="861" t="s">
        <v>576</v>
      </c>
      <c r="CX8" s="862"/>
      <c r="CY8" s="862"/>
      <c r="CZ8" s="862"/>
      <c r="DA8" s="863"/>
      <c r="DB8" s="861" t="s">
        <v>506</v>
      </c>
      <c r="DC8" s="862"/>
      <c r="DD8" s="862"/>
      <c r="DE8" s="862"/>
      <c r="DF8" s="863"/>
      <c r="DG8" s="861" t="s">
        <v>506</v>
      </c>
      <c r="DH8" s="862"/>
      <c r="DI8" s="862"/>
      <c r="DJ8" s="862"/>
      <c r="DK8" s="863"/>
      <c r="DL8" s="861" t="s">
        <v>576</v>
      </c>
      <c r="DM8" s="862"/>
      <c r="DN8" s="862"/>
      <c r="DO8" s="862"/>
      <c r="DP8" s="863"/>
      <c r="DQ8" s="861" t="s">
        <v>576</v>
      </c>
      <c r="DR8" s="862"/>
      <c r="DS8" s="862"/>
      <c r="DT8" s="862"/>
      <c r="DU8" s="863"/>
      <c r="DV8" s="864"/>
      <c r="DW8" s="865"/>
      <c r="DX8" s="865"/>
      <c r="DY8" s="865"/>
      <c r="DZ8" s="866"/>
      <c r="EA8" s="253"/>
    </row>
    <row r="9" spans="1:131" s="254" customFormat="1" ht="26.25" customHeight="1">
      <c r="A9" s="260">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1"/>
      <c r="BA9" s="251"/>
      <c r="BB9" s="251"/>
      <c r="BC9" s="251"/>
      <c r="BD9" s="251"/>
      <c r="BE9" s="252"/>
      <c r="BF9" s="252"/>
      <c r="BG9" s="252"/>
      <c r="BH9" s="252"/>
      <c r="BI9" s="252"/>
      <c r="BJ9" s="252"/>
      <c r="BK9" s="252"/>
      <c r="BL9" s="252"/>
      <c r="BM9" s="252"/>
      <c r="BN9" s="252"/>
      <c r="BO9" s="252"/>
      <c r="BP9" s="252"/>
      <c r="BQ9" s="261">
        <v>3</v>
      </c>
      <c r="BR9" s="262"/>
      <c r="BS9" s="848" t="s">
        <v>575</v>
      </c>
      <c r="BT9" s="849"/>
      <c r="BU9" s="849"/>
      <c r="BV9" s="849"/>
      <c r="BW9" s="849"/>
      <c r="BX9" s="849"/>
      <c r="BY9" s="849"/>
      <c r="BZ9" s="849"/>
      <c r="CA9" s="849"/>
      <c r="CB9" s="849"/>
      <c r="CC9" s="849"/>
      <c r="CD9" s="849"/>
      <c r="CE9" s="849"/>
      <c r="CF9" s="849"/>
      <c r="CG9" s="850"/>
      <c r="CH9" s="861">
        <v>2</v>
      </c>
      <c r="CI9" s="862"/>
      <c r="CJ9" s="862"/>
      <c r="CK9" s="862"/>
      <c r="CL9" s="863"/>
      <c r="CM9" s="861">
        <v>62</v>
      </c>
      <c r="CN9" s="862"/>
      <c r="CO9" s="862"/>
      <c r="CP9" s="862"/>
      <c r="CQ9" s="863"/>
      <c r="CR9" s="861">
        <v>10</v>
      </c>
      <c r="CS9" s="862"/>
      <c r="CT9" s="862"/>
      <c r="CU9" s="862"/>
      <c r="CV9" s="863"/>
      <c r="CW9" s="861">
        <v>19</v>
      </c>
      <c r="CX9" s="862"/>
      <c r="CY9" s="862"/>
      <c r="CZ9" s="862"/>
      <c r="DA9" s="863"/>
      <c r="DB9" s="861" t="s">
        <v>506</v>
      </c>
      <c r="DC9" s="862"/>
      <c r="DD9" s="862"/>
      <c r="DE9" s="862"/>
      <c r="DF9" s="863"/>
      <c r="DG9" s="861" t="s">
        <v>506</v>
      </c>
      <c r="DH9" s="862"/>
      <c r="DI9" s="862"/>
      <c r="DJ9" s="862"/>
      <c r="DK9" s="863"/>
      <c r="DL9" s="861" t="s">
        <v>576</v>
      </c>
      <c r="DM9" s="862"/>
      <c r="DN9" s="862"/>
      <c r="DO9" s="862"/>
      <c r="DP9" s="863"/>
      <c r="DQ9" s="861" t="s">
        <v>576</v>
      </c>
      <c r="DR9" s="862"/>
      <c r="DS9" s="862"/>
      <c r="DT9" s="862"/>
      <c r="DU9" s="863"/>
      <c r="DV9" s="864"/>
      <c r="DW9" s="865"/>
      <c r="DX9" s="865"/>
      <c r="DY9" s="865"/>
      <c r="DZ9" s="866"/>
      <c r="EA9" s="253"/>
    </row>
    <row r="10" spans="1:131" s="254" customFormat="1" ht="26.25" customHeight="1">
      <c r="A10" s="260">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1"/>
      <c r="BA10" s="251"/>
      <c r="BB10" s="251"/>
      <c r="BC10" s="251"/>
      <c r="BD10" s="251"/>
      <c r="BE10" s="252"/>
      <c r="BF10" s="252"/>
      <c r="BG10" s="252"/>
      <c r="BH10" s="252"/>
      <c r="BI10" s="252"/>
      <c r="BJ10" s="252"/>
      <c r="BK10" s="252"/>
      <c r="BL10" s="252"/>
      <c r="BM10" s="252"/>
      <c r="BN10" s="252"/>
      <c r="BO10" s="252"/>
      <c r="BP10" s="252"/>
      <c r="BQ10" s="261">
        <v>4</v>
      </c>
      <c r="BR10" s="262"/>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3"/>
    </row>
    <row r="11" spans="1:131" s="254" customFormat="1" ht="26.25" customHeight="1">
      <c r="A11" s="260">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1"/>
      <c r="BA11" s="251"/>
      <c r="BB11" s="251"/>
      <c r="BC11" s="251"/>
      <c r="BD11" s="251"/>
      <c r="BE11" s="252"/>
      <c r="BF11" s="252"/>
      <c r="BG11" s="252"/>
      <c r="BH11" s="252"/>
      <c r="BI11" s="252"/>
      <c r="BJ11" s="252"/>
      <c r="BK11" s="252"/>
      <c r="BL11" s="252"/>
      <c r="BM11" s="252"/>
      <c r="BN11" s="252"/>
      <c r="BO11" s="252"/>
      <c r="BP11" s="252"/>
      <c r="BQ11" s="261">
        <v>5</v>
      </c>
      <c r="BR11" s="262"/>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3"/>
    </row>
    <row r="12" spans="1:131" s="254" customFormat="1" ht="26.25" customHeight="1">
      <c r="A12" s="260">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1"/>
      <c r="BA12" s="251"/>
      <c r="BB12" s="251"/>
      <c r="BC12" s="251"/>
      <c r="BD12" s="251"/>
      <c r="BE12" s="252"/>
      <c r="BF12" s="252"/>
      <c r="BG12" s="252"/>
      <c r="BH12" s="252"/>
      <c r="BI12" s="252"/>
      <c r="BJ12" s="252"/>
      <c r="BK12" s="252"/>
      <c r="BL12" s="252"/>
      <c r="BM12" s="252"/>
      <c r="BN12" s="252"/>
      <c r="BO12" s="252"/>
      <c r="BP12" s="252"/>
      <c r="BQ12" s="261">
        <v>6</v>
      </c>
      <c r="BR12" s="262"/>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3"/>
    </row>
    <row r="13" spans="1:131" s="254" customFormat="1" ht="26.25" customHeight="1">
      <c r="A13" s="260">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1"/>
      <c r="BA13" s="251"/>
      <c r="BB13" s="251"/>
      <c r="BC13" s="251"/>
      <c r="BD13" s="251"/>
      <c r="BE13" s="252"/>
      <c r="BF13" s="252"/>
      <c r="BG13" s="252"/>
      <c r="BH13" s="252"/>
      <c r="BI13" s="252"/>
      <c r="BJ13" s="252"/>
      <c r="BK13" s="252"/>
      <c r="BL13" s="252"/>
      <c r="BM13" s="252"/>
      <c r="BN13" s="252"/>
      <c r="BO13" s="252"/>
      <c r="BP13" s="252"/>
      <c r="BQ13" s="261">
        <v>7</v>
      </c>
      <c r="BR13" s="262"/>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3"/>
    </row>
    <row r="14" spans="1:131" s="254" customFormat="1" ht="26.25" customHeight="1">
      <c r="A14" s="260">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1"/>
      <c r="BA14" s="251"/>
      <c r="BB14" s="251"/>
      <c r="BC14" s="251"/>
      <c r="BD14" s="251"/>
      <c r="BE14" s="252"/>
      <c r="BF14" s="252"/>
      <c r="BG14" s="252"/>
      <c r="BH14" s="252"/>
      <c r="BI14" s="252"/>
      <c r="BJ14" s="252"/>
      <c r="BK14" s="252"/>
      <c r="BL14" s="252"/>
      <c r="BM14" s="252"/>
      <c r="BN14" s="252"/>
      <c r="BO14" s="252"/>
      <c r="BP14" s="252"/>
      <c r="BQ14" s="261">
        <v>8</v>
      </c>
      <c r="BR14" s="262"/>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3"/>
    </row>
    <row r="15" spans="1:131" s="254" customFormat="1" ht="26.25" customHeight="1">
      <c r="A15" s="260">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1"/>
      <c r="BA15" s="251"/>
      <c r="BB15" s="251"/>
      <c r="BC15" s="251"/>
      <c r="BD15" s="251"/>
      <c r="BE15" s="252"/>
      <c r="BF15" s="252"/>
      <c r="BG15" s="252"/>
      <c r="BH15" s="252"/>
      <c r="BI15" s="252"/>
      <c r="BJ15" s="252"/>
      <c r="BK15" s="252"/>
      <c r="BL15" s="252"/>
      <c r="BM15" s="252"/>
      <c r="BN15" s="252"/>
      <c r="BO15" s="252"/>
      <c r="BP15" s="252"/>
      <c r="BQ15" s="261">
        <v>9</v>
      </c>
      <c r="BR15" s="262"/>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3"/>
    </row>
    <row r="16" spans="1:131" s="254" customFormat="1" ht="26.25" customHeight="1">
      <c r="A16" s="260">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1"/>
      <c r="BA16" s="251"/>
      <c r="BB16" s="251"/>
      <c r="BC16" s="251"/>
      <c r="BD16" s="251"/>
      <c r="BE16" s="252"/>
      <c r="BF16" s="252"/>
      <c r="BG16" s="252"/>
      <c r="BH16" s="252"/>
      <c r="BI16" s="252"/>
      <c r="BJ16" s="252"/>
      <c r="BK16" s="252"/>
      <c r="BL16" s="252"/>
      <c r="BM16" s="252"/>
      <c r="BN16" s="252"/>
      <c r="BO16" s="252"/>
      <c r="BP16" s="252"/>
      <c r="BQ16" s="261">
        <v>10</v>
      </c>
      <c r="BR16" s="262"/>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3"/>
    </row>
    <row r="17" spans="1:131" s="254" customFormat="1" ht="26.25" customHeight="1">
      <c r="A17" s="260">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1"/>
      <c r="BA17" s="251"/>
      <c r="BB17" s="251"/>
      <c r="BC17" s="251"/>
      <c r="BD17" s="251"/>
      <c r="BE17" s="252"/>
      <c r="BF17" s="252"/>
      <c r="BG17" s="252"/>
      <c r="BH17" s="252"/>
      <c r="BI17" s="252"/>
      <c r="BJ17" s="252"/>
      <c r="BK17" s="252"/>
      <c r="BL17" s="252"/>
      <c r="BM17" s="252"/>
      <c r="BN17" s="252"/>
      <c r="BO17" s="252"/>
      <c r="BP17" s="252"/>
      <c r="BQ17" s="261">
        <v>11</v>
      </c>
      <c r="BR17" s="262"/>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3"/>
    </row>
    <row r="18" spans="1:131" s="254" customFormat="1" ht="26.25" customHeight="1">
      <c r="A18" s="260">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1"/>
      <c r="BA18" s="251"/>
      <c r="BB18" s="251"/>
      <c r="BC18" s="251"/>
      <c r="BD18" s="251"/>
      <c r="BE18" s="252"/>
      <c r="BF18" s="252"/>
      <c r="BG18" s="252"/>
      <c r="BH18" s="252"/>
      <c r="BI18" s="252"/>
      <c r="BJ18" s="252"/>
      <c r="BK18" s="252"/>
      <c r="BL18" s="252"/>
      <c r="BM18" s="252"/>
      <c r="BN18" s="252"/>
      <c r="BO18" s="252"/>
      <c r="BP18" s="252"/>
      <c r="BQ18" s="261">
        <v>12</v>
      </c>
      <c r="BR18" s="262"/>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3"/>
    </row>
    <row r="19" spans="1:131" s="254" customFormat="1" ht="26.25" customHeight="1">
      <c r="A19" s="260">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1"/>
      <c r="BA19" s="251"/>
      <c r="BB19" s="251"/>
      <c r="BC19" s="251"/>
      <c r="BD19" s="251"/>
      <c r="BE19" s="252"/>
      <c r="BF19" s="252"/>
      <c r="BG19" s="252"/>
      <c r="BH19" s="252"/>
      <c r="BI19" s="252"/>
      <c r="BJ19" s="252"/>
      <c r="BK19" s="252"/>
      <c r="BL19" s="252"/>
      <c r="BM19" s="252"/>
      <c r="BN19" s="252"/>
      <c r="BO19" s="252"/>
      <c r="BP19" s="252"/>
      <c r="BQ19" s="261">
        <v>13</v>
      </c>
      <c r="BR19" s="262"/>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3"/>
    </row>
    <row r="20" spans="1:131" s="254" customFormat="1" ht="26.25" customHeight="1">
      <c r="A20" s="260">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1"/>
      <c r="BA20" s="251"/>
      <c r="BB20" s="251"/>
      <c r="BC20" s="251"/>
      <c r="BD20" s="251"/>
      <c r="BE20" s="252"/>
      <c r="BF20" s="252"/>
      <c r="BG20" s="252"/>
      <c r="BH20" s="252"/>
      <c r="BI20" s="252"/>
      <c r="BJ20" s="252"/>
      <c r="BK20" s="252"/>
      <c r="BL20" s="252"/>
      <c r="BM20" s="252"/>
      <c r="BN20" s="252"/>
      <c r="BO20" s="252"/>
      <c r="BP20" s="252"/>
      <c r="BQ20" s="261">
        <v>14</v>
      </c>
      <c r="BR20" s="262"/>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3"/>
    </row>
    <row r="21" spans="1:131" s="254" customFormat="1" ht="26.25" customHeight="1" thickBot="1">
      <c r="A21" s="260">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1"/>
      <c r="BA21" s="251"/>
      <c r="BB21" s="251"/>
      <c r="BC21" s="251"/>
      <c r="BD21" s="251"/>
      <c r="BE21" s="252"/>
      <c r="BF21" s="252"/>
      <c r="BG21" s="252"/>
      <c r="BH21" s="252"/>
      <c r="BI21" s="252"/>
      <c r="BJ21" s="252"/>
      <c r="BK21" s="252"/>
      <c r="BL21" s="252"/>
      <c r="BM21" s="252"/>
      <c r="BN21" s="252"/>
      <c r="BO21" s="252"/>
      <c r="BP21" s="252"/>
      <c r="BQ21" s="261">
        <v>15</v>
      </c>
      <c r="BR21" s="262"/>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3"/>
    </row>
    <row r="22" spans="1:131" s="254" customFormat="1" ht="26.25" customHeight="1">
      <c r="A22" s="260">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380</v>
      </c>
      <c r="BA22" s="886"/>
      <c r="BB22" s="886"/>
      <c r="BC22" s="886"/>
      <c r="BD22" s="887"/>
      <c r="BE22" s="252"/>
      <c r="BF22" s="252"/>
      <c r="BG22" s="252"/>
      <c r="BH22" s="252"/>
      <c r="BI22" s="252"/>
      <c r="BJ22" s="252"/>
      <c r="BK22" s="252"/>
      <c r="BL22" s="252"/>
      <c r="BM22" s="252"/>
      <c r="BN22" s="252"/>
      <c r="BO22" s="252"/>
      <c r="BP22" s="252"/>
      <c r="BQ22" s="261">
        <v>16</v>
      </c>
      <c r="BR22" s="262"/>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3"/>
    </row>
    <row r="23" spans="1:131" s="254" customFormat="1" ht="26.25" customHeight="1" thickBot="1">
      <c r="A23" s="263" t="s">
        <v>381</v>
      </c>
      <c r="B23" s="870" t="s">
        <v>382</v>
      </c>
      <c r="C23" s="871"/>
      <c r="D23" s="871"/>
      <c r="E23" s="871"/>
      <c r="F23" s="871"/>
      <c r="G23" s="871"/>
      <c r="H23" s="871"/>
      <c r="I23" s="871"/>
      <c r="J23" s="871"/>
      <c r="K23" s="871"/>
      <c r="L23" s="871"/>
      <c r="M23" s="871"/>
      <c r="N23" s="871"/>
      <c r="O23" s="871"/>
      <c r="P23" s="872"/>
      <c r="Q23" s="873">
        <v>4977</v>
      </c>
      <c r="R23" s="874"/>
      <c r="S23" s="874"/>
      <c r="T23" s="874"/>
      <c r="U23" s="874"/>
      <c r="V23" s="874">
        <v>4817</v>
      </c>
      <c r="W23" s="874"/>
      <c r="X23" s="874"/>
      <c r="Y23" s="874"/>
      <c r="Z23" s="874"/>
      <c r="AA23" s="874">
        <v>160</v>
      </c>
      <c r="AB23" s="874"/>
      <c r="AC23" s="874"/>
      <c r="AD23" s="874"/>
      <c r="AE23" s="875"/>
      <c r="AF23" s="876">
        <v>160</v>
      </c>
      <c r="AG23" s="874"/>
      <c r="AH23" s="874"/>
      <c r="AI23" s="874"/>
      <c r="AJ23" s="877"/>
      <c r="AK23" s="878"/>
      <c r="AL23" s="879"/>
      <c r="AM23" s="879"/>
      <c r="AN23" s="879"/>
      <c r="AO23" s="879"/>
      <c r="AP23" s="874">
        <v>5784</v>
      </c>
      <c r="AQ23" s="874"/>
      <c r="AR23" s="874"/>
      <c r="AS23" s="874"/>
      <c r="AT23" s="874"/>
      <c r="AU23" s="880"/>
      <c r="AV23" s="880"/>
      <c r="AW23" s="880"/>
      <c r="AX23" s="880"/>
      <c r="AY23" s="881"/>
      <c r="AZ23" s="889" t="s">
        <v>383</v>
      </c>
      <c r="BA23" s="890"/>
      <c r="BB23" s="890"/>
      <c r="BC23" s="890"/>
      <c r="BD23" s="891"/>
      <c r="BE23" s="252"/>
      <c r="BF23" s="252"/>
      <c r="BG23" s="252"/>
      <c r="BH23" s="252"/>
      <c r="BI23" s="252"/>
      <c r="BJ23" s="252"/>
      <c r="BK23" s="252"/>
      <c r="BL23" s="252"/>
      <c r="BM23" s="252"/>
      <c r="BN23" s="252"/>
      <c r="BO23" s="252"/>
      <c r="BP23" s="252"/>
      <c r="BQ23" s="261">
        <v>17</v>
      </c>
      <c r="BR23" s="262"/>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3"/>
    </row>
    <row r="24" spans="1:131" s="254" customFormat="1" ht="26.25" customHeight="1">
      <c r="A24" s="888" t="s">
        <v>384</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1"/>
      <c r="BA24" s="251"/>
      <c r="BB24" s="251"/>
      <c r="BC24" s="251"/>
      <c r="BD24" s="251"/>
      <c r="BE24" s="252"/>
      <c r="BF24" s="252"/>
      <c r="BG24" s="252"/>
      <c r="BH24" s="252"/>
      <c r="BI24" s="252"/>
      <c r="BJ24" s="252"/>
      <c r="BK24" s="252"/>
      <c r="BL24" s="252"/>
      <c r="BM24" s="252"/>
      <c r="BN24" s="252"/>
      <c r="BO24" s="252"/>
      <c r="BP24" s="252"/>
      <c r="BQ24" s="261">
        <v>18</v>
      </c>
      <c r="BR24" s="262"/>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3"/>
    </row>
    <row r="25" spans="1:131" s="246" customFormat="1" ht="26.25" customHeight="1" thickBot="1">
      <c r="A25" s="829" t="s">
        <v>385</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1"/>
      <c r="BK25" s="251"/>
      <c r="BL25" s="251"/>
      <c r="BM25" s="251"/>
      <c r="BN25" s="251"/>
      <c r="BO25" s="264"/>
      <c r="BP25" s="264"/>
      <c r="BQ25" s="261">
        <v>19</v>
      </c>
      <c r="BR25" s="262"/>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5"/>
    </row>
    <row r="26" spans="1:131" s="246" customFormat="1" ht="26.25" customHeight="1">
      <c r="A26" s="820" t="s">
        <v>362</v>
      </c>
      <c r="B26" s="821"/>
      <c r="C26" s="821"/>
      <c r="D26" s="821"/>
      <c r="E26" s="821"/>
      <c r="F26" s="821"/>
      <c r="G26" s="821"/>
      <c r="H26" s="821"/>
      <c r="I26" s="821"/>
      <c r="J26" s="821"/>
      <c r="K26" s="821"/>
      <c r="L26" s="821"/>
      <c r="M26" s="821"/>
      <c r="N26" s="821"/>
      <c r="O26" s="821"/>
      <c r="P26" s="822"/>
      <c r="Q26" s="797" t="s">
        <v>386</v>
      </c>
      <c r="R26" s="798"/>
      <c r="S26" s="798"/>
      <c r="T26" s="798"/>
      <c r="U26" s="799"/>
      <c r="V26" s="797" t="s">
        <v>387</v>
      </c>
      <c r="W26" s="798"/>
      <c r="X26" s="798"/>
      <c r="Y26" s="798"/>
      <c r="Z26" s="799"/>
      <c r="AA26" s="797" t="s">
        <v>388</v>
      </c>
      <c r="AB26" s="798"/>
      <c r="AC26" s="798"/>
      <c r="AD26" s="798"/>
      <c r="AE26" s="798"/>
      <c r="AF26" s="892" t="s">
        <v>389</v>
      </c>
      <c r="AG26" s="893"/>
      <c r="AH26" s="893"/>
      <c r="AI26" s="893"/>
      <c r="AJ26" s="894"/>
      <c r="AK26" s="798" t="s">
        <v>390</v>
      </c>
      <c r="AL26" s="798"/>
      <c r="AM26" s="798"/>
      <c r="AN26" s="798"/>
      <c r="AO26" s="799"/>
      <c r="AP26" s="797" t="s">
        <v>391</v>
      </c>
      <c r="AQ26" s="798"/>
      <c r="AR26" s="798"/>
      <c r="AS26" s="798"/>
      <c r="AT26" s="799"/>
      <c r="AU26" s="797" t="s">
        <v>392</v>
      </c>
      <c r="AV26" s="798"/>
      <c r="AW26" s="798"/>
      <c r="AX26" s="798"/>
      <c r="AY26" s="799"/>
      <c r="AZ26" s="797" t="s">
        <v>393</v>
      </c>
      <c r="BA26" s="798"/>
      <c r="BB26" s="798"/>
      <c r="BC26" s="798"/>
      <c r="BD26" s="799"/>
      <c r="BE26" s="797" t="s">
        <v>369</v>
      </c>
      <c r="BF26" s="798"/>
      <c r="BG26" s="798"/>
      <c r="BH26" s="798"/>
      <c r="BI26" s="809"/>
      <c r="BJ26" s="251"/>
      <c r="BK26" s="251"/>
      <c r="BL26" s="251"/>
      <c r="BM26" s="251"/>
      <c r="BN26" s="251"/>
      <c r="BO26" s="264"/>
      <c r="BP26" s="264"/>
      <c r="BQ26" s="261">
        <v>20</v>
      </c>
      <c r="BR26" s="262"/>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5"/>
    </row>
    <row r="27" spans="1:131" s="246" customFormat="1" ht="26.25" customHeight="1" thickBot="1">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1"/>
      <c r="BK27" s="251"/>
      <c r="BL27" s="251"/>
      <c r="BM27" s="251"/>
      <c r="BN27" s="251"/>
      <c r="BO27" s="264"/>
      <c r="BP27" s="264"/>
      <c r="BQ27" s="261">
        <v>21</v>
      </c>
      <c r="BR27" s="262"/>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5"/>
    </row>
    <row r="28" spans="1:131" s="246" customFormat="1" ht="26.25" customHeight="1" thickTop="1">
      <c r="A28" s="265">
        <v>1</v>
      </c>
      <c r="B28" s="811" t="s">
        <v>394</v>
      </c>
      <c r="C28" s="812"/>
      <c r="D28" s="812"/>
      <c r="E28" s="812"/>
      <c r="F28" s="812"/>
      <c r="G28" s="812"/>
      <c r="H28" s="812"/>
      <c r="I28" s="812"/>
      <c r="J28" s="812"/>
      <c r="K28" s="812"/>
      <c r="L28" s="812"/>
      <c r="M28" s="812"/>
      <c r="N28" s="812"/>
      <c r="O28" s="812"/>
      <c r="P28" s="813"/>
      <c r="Q28" s="902">
        <v>254</v>
      </c>
      <c r="R28" s="903"/>
      <c r="S28" s="903"/>
      <c r="T28" s="903"/>
      <c r="U28" s="903"/>
      <c r="V28" s="903">
        <v>253</v>
      </c>
      <c r="W28" s="903"/>
      <c r="X28" s="903"/>
      <c r="Y28" s="903"/>
      <c r="Z28" s="903"/>
      <c r="AA28" s="903">
        <v>1</v>
      </c>
      <c r="AB28" s="903"/>
      <c r="AC28" s="903"/>
      <c r="AD28" s="903"/>
      <c r="AE28" s="904"/>
      <c r="AF28" s="905">
        <v>1</v>
      </c>
      <c r="AG28" s="903"/>
      <c r="AH28" s="903"/>
      <c r="AI28" s="903"/>
      <c r="AJ28" s="906"/>
      <c r="AK28" s="907">
        <v>61</v>
      </c>
      <c r="AL28" s="898"/>
      <c r="AM28" s="898"/>
      <c r="AN28" s="898"/>
      <c r="AO28" s="898"/>
      <c r="AP28" s="898" t="s">
        <v>567</v>
      </c>
      <c r="AQ28" s="898"/>
      <c r="AR28" s="898"/>
      <c r="AS28" s="898"/>
      <c r="AT28" s="898"/>
      <c r="AU28" s="898" t="s">
        <v>567</v>
      </c>
      <c r="AV28" s="898"/>
      <c r="AW28" s="898"/>
      <c r="AX28" s="898"/>
      <c r="AY28" s="898"/>
      <c r="AZ28" s="899" t="s">
        <v>567</v>
      </c>
      <c r="BA28" s="899"/>
      <c r="BB28" s="899"/>
      <c r="BC28" s="899"/>
      <c r="BD28" s="899"/>
      <c r="BE28" s="900"/>
      <c r="BF28" s="900"/>
      <c r="BG28" s="900"/>
      <c r="BH28" s="900"/>
      <c r="BI28" s="901"/>
      <c r="BJ28" s="251"/>
      <c r="BK28" s="251"/>
      <c r="BL28" s="251"/>
      <c r="BM28" s="251"/>
      <c r="BN28" s="251"/>
      <c r="BO28" s="264"/>
      <c r="BP28" s="264"/>
      <c r="BQ28" s="261">
        <v>22</v>
      </c>
      <c r="BR28" s="262"/>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5"/>
    </row>
    <row r="29" spans="1:131" s="246" customFormat="1" ht="26.25" customHeight="1">
      <c r="A29" s="265">
        <v>2</v>
      </c>
      <c r="B29" s="835" t="s">
        <v>395</v>
      </c>
      <c r="C29" s="836"/>
      <c r="D29" s="836"/>
      <c r="E29" s="836"/>
      <c r="F29" s="836"/>
      <c r="G29" s="836"/>
      <c r="H29" s="836"/>
      <c r="I29" s="836"/>
      <c r="J29" s="836"/>
      <c r="K29" s="836"/>
      <c r="L29" s="836"/>
      <c r="M29" s="836"/>
      <c r="N29" s="836"/>
      <c r="O29" s="836"/>
      <c r="P29" s="837"/>
      <c r="Q29" s="838">
        <v>54</v>
      </c>
      <c r="R29" s="839"/>
      <c r="S29" s="839"/>
      <c r="T29" s="839"/>
      <c r="U29" s="839"/>
      <c r="V29" s="839">
        <v>54</v>
      </c>
      <c r="W29" s="839"/>
      <c r="X29" s="839"/>
      <c r="Y29" s="839"/>
      <c r="Z29" s="839"/>
      <c r="AA29" s="839">
        <v>0</v>
      </c>
      <c r="AB29" s="839"/>
      <c r="AC29" s="839"/>
      <c r="AD29" s="839"/>
      <c r="AE29" s="840"/>
      <c r="AF29" s="841">
        <v>0</v>
      </c>
      <c r="AG29" s="842"/>
      <c r="AH29" s="842"/>
      <c r="AI29" s="842"/>
      <c r="AJ29" s="843"/>
      <c r="AK29" s="910">
        <v>21</v>
      </c>
      <c r="AL29" s="911"/>
      <c r="AM29" s="911"/>
      <c r="AN29" s="911"/>
      <c r="AO29" s="911"/>
      <c r="AP29" s="911" t="s">
        <v>506</v>
      </c>
      <c r="AQ29" s="911"/>
      <c r="AR29" s="911"/>
      <c r="AS29" s="911"/>
      <c r="AT29" s="911"/>
      <c r="AU29" s="911" t="s">
        <v>506</v>
      </c>
      <c r="AV29" s="911"/>
      <c r="AW29" s="911"/>
      <c r="AX29" s="911"/>
      <c r="AY29" s="911"/>
      <c r="AZ29" s="912" t="s">
        <v>506</v>
      </c>
      <c r="BA29" s="912"/>
      <c r="BB29" s="912"/>
      <c r="BC29" s="912"/>
      <c r="BD29" s="912"/>
      <c r="BE29" s="908"/>
      <c r="BF29" s="908"/>
      <c r="BG29" s="908"/>
      <c r="BH29" s="908"/>
      <c r="BI29" s="909"/>
      <c r="BJ29" s="251"/>
      <c r="BK29" s="251"/>
      <c r="BL29" s="251"/>
      <c r="BM29" s="251"/>
      <c r="BN29" s="251"/>
      <c r="BO29" s="264"/>
      <c r="BP29" s="264"/>
      <c r="BQ29" s="261">
        <v>23</v>
      </c>
      <c r="BR29" s="262"/>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5"/>
    </row>
    <row r="30" spans="1:131" s="246" customFormat="1" ht="26.25" customHeight="1">
      <c r="A30" s="265">
        <v>3</v>
      </c>
      <c r="B30" s="835" t="s">
        <v>396</v>
      </c>
      <c r="C30" s="836"/>
      <c r="D30" s="836"/>
      <c r="E30" s="836"/>
      <c r="F30" s="836"/>
      <c r="G30" s="836"/>
      <c r="H30" s="836"/>
      <c r="I30" s="836"/>
      <c r="J30" s="836"/>
      <c r="K30" s="836"/>
      <c r="L30" s="836"/>
      <c r="M30" s="836"/>
      <c r="N30" s="836"/>
      <c r="O30" s="836"/>
      <c r="P30" s="837"/>
      <c r="Q30" s="838">
        <v>135</v>
      </c>
      <c r="R30" s="839"/>
      <c r="S30" s="839"/>
      <c r="T30" s="839"/>
      <c r="U30" s="839"/>
      <c r="V30" s="839">
        <v>134</v>
      </c>
      <c r="W30" s="839"/>
      <c r="X30" s="839"/>
      <c r="Y30" s="839"/>
      <c r="Z30" s="839"/>
      <c r="AA30" s="839">
        <v>1</v>
      </c>
      <c r="AB30" s="839"/>
      <c r="AC30" s="839"/>
      <c r="AD30" s="839"/>
      <c r="AE30" s="840"/>
      <c r="AF30" s="841">
        <v>1</v>
      </c>
      <c r="AG30" s="842"/>
      <c r="AH30" s="842"/>
      <c r="AI30" s="842"/>
      <c r="AJ30" s="843"/>
      <c r="AK30" s="910">
        <v>22</v>
      </c>
      <c r="AL30" s="911"/>
      <c r="AM30" s="911"/>
      <c r="AN30" s="911"/>
      <c r="AO30" s="911"/>
      <c r="AP30" s="911">
        <v>592</v>
      </c>
      <c r="AQ30" s="911"/>
      <c r="AR30" s="911"/>
      <c r="AS30" s="911"/>
      <c r="AT30" s="911"/>
      <c r="AU30" s="911">
        <v>258</v>
      </c>
      <c r="AV30" s="911"/>
      <c r="AW30" s="911"/>
      <c r="AX30" s="911"/>
      <c r="AY30" s="911"/>
      <c r="AZ30" s="912" t="s">
        <v>506</v>
      </c>
      <c r="BA30" s="912"/>
      <c r="BB30" s="912"/>
      <c r="BC30" s="912"/>
      <c r="BD30" s="912"/>
      <c r="BE30" s="908" t="s">
        <v>397</v>
      </c>
      <c r="BF30" s="908"/>
      <c r="BG30" s="908"/>
      <c r="BH30" s="908"/>
      <c r="BI30" s="909"/>
      <c r="BJ30" s="251"/>
      <c r="BK30" s="251"/>
      <c r="BL30" s="251"/>
      <c r="BM30" s="251"/>
      <c r="BN30" s="251"/>
      <c r="BO30" s="264"/>
      <c r="BP30" s="264"/>
      <c r="BQ30" s="261">
        <v>24</v>
      </c>
      <c r="BR30" s="262"/>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5"/>
    </row>
    <row r="31" spans="1:131" s="246" customFormat="1" ht="26.25" customHeight="1">
      <c r="A31" s="265">
        <v>4</v>
      </c>
      <c r="B31" s="835" t="s">
        <v>398</v>
      </c>
      <c r="C31" s="836"/>
      <c r="D31" s="836"/>
      <c r="E31" s="836"/>
      <c r="F31" s="836"/>
      <c r="G31" s="836"/>
      <c r="H31" s="836"/>
      <c r="I31" s="836"/>
      <c r="J31" s="836"/>
      <c r="K31" s="836"/>
      <c r="L31" s="836"/>
      <c r="M31" s="836"/>
      <c r="N31" s="836"/>
      <c r="O31" s="836"/>
      <c r="P31" s="837"/>
      <c r="Q31" s="838">
        <v>167</v>
      </c>
      <c r="R31" s="839"/>
      <c r="S31" s="839"/>
      <c r="T31" s="839"/>
      <c r="U31" s="839"/>
      <c r="V31" s="839">
        <v>166</v>
      </c>
      <c r="W31" s="839"/>
      <c r="X31" s="839"/>
      <c r="Y31" s="839"/>
      <c r="Z31" s="839"/>
      <c r="AA31" s="839">
        <v>1</v>
      </c>
      <c r="AB31" s="839"/>
      <c r="AC31" s="839"/>
      <c r="AD31" s="839"/>
      <c r="AE31" s="840"/>
      <c r="AF31" s="841">
        <v>1</v>
      </c>
      <c r="AG31" s="842"/>
      <c r="AH31" s="842"/>
      <c r="AI31" s="842"/>
      <c r="AJ31" s="843"/>
      <c r="AK31" s="910">
        <v>123</v>
      </c>
      <c r="AL31" s="911"/>
      <c r="AM31" s="911"/>
      <c r="AN31" s="911"/>
      <c r="AO31" s="911"/>
      <c r="AP31" s="911">
        <v>831</v>
      </c>
      <c r="AQ31" s="911"/>
      <c r="AR31" s="911"/>
      <c r="AS31" s="911"/>
      <c r="AT31" s="911"/>
      <c r="AU31" s="911">
        <v>411</v>
      </c>
      <c r="AV31" s="911"/>
      <c r="AW31" s="911"/>
      <c r="AX31" s="911"/>
      <c r="AY31" s="911"/>
      <c r="AZ31" s="912" t="s">
        <v>506</v>
      </c>
      <c r="BA31" s="912"/>
      <c r="BB31" s="912"/>
      <c r="BC31" s="912"/>
      <c r="BD31" s="912"/>
      <c r="BE31" s="908" t="s">
        <v>397</v>
      </c>
      <c r="BF31" s="908"/>
      <c r="BG31" s="908"/>
      <c r="BH31" s="908"/>
      <c r="BI31" s="909"/>
      <c r="BJ31" s="251"/>
      <c r="BK31" s="251"/>
      <c r="BL31" s="251"/>
      <c r="BM31" s="251"/>
      <c r="BN31" s="251"/>
      <c r="BO31" s="264"/>
      <c r="BP31" s="264"/>
      <c r="BQ31" s="261">
        <v>25</v>
      </c>
      <c r="BR31" s="262"/>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5"/>
    </row>
    <row r="32" spans="1:131" s="246" customFormat="1" ht="26.25" customHeight="1">
      <c r="A32" s="265">
        <v>5</v>
      </c>
      <c r="B32" s="835" t="s">
        <v>399</v>
      </c>
      <c r="C32" s="836"/>
      <c r="D32" s="836"/>
      <c r="E32" s="836"/>
      <c r="F32" s="836"/>
      <c r="G32" s="836"/>
      <c r="H32" s="836"/>
      <c r="I32" s="836"/>
      <c r="J32" s="836"/>
      <c r="K32" s="836"/>
      <c r="L32" s="836"/>
      <c r="M32" s="836"/>
      <c r="N32" s="836"/>
      <c r="O32" s="836"/>
      <c r="P32" s="837"/>
      <c r="Q32" s="838">
        <v>6</v>
      </c>
      <c r="R32" s="839"/>
      <c r="S32" s="839"/>
      <c r="T32" s="839"/>
      <c r="U32" s="839"/>
      <c r="V32" s="839">
        <v>6</v>
      </c>
      <c r="W32" s="839"/>
      <c r="X32" s="839"/>
      <c r="Y32" s="839"/>
      <c r="Z32" s="839"/>
      <c r="AA32" s="839">
        <v>0</v>
      </c>
      <c r="AB32" s="839"/>
      <c r="AC32" s="839"/>
      <c r="AD32" s="839"/>
      <c r="AE32" s="840"/>
      <c r="AF32" s="841">
        <v>0</v>
      </c>
      <c r="AG32" s="842"/>
      <c r="AH32" s="842"/>
      <c r="AI32" s="842"/>
      <c r="AJ32" s="843"/>
      <c r="AK32" s="910">
        <v>6</v>
      </c>
      <c r="AL32" s="911"/>
      <c r="AM32" s="911"/>
      <c r="AN32" s="911"/>
      <c r="AO32" s="911"/>
      <c r="AP32" s="911">
        <v>37</v>
      </c>
      <c r="AQ32" s="911"/>
      <c r="AR32" s="911"/>
      <c r="AS32" s="911"/>
      <c r="AT32" s="911"/>
      <c r="AU32" s="911">
        <v>37</v>
      </c>
      <c r="AV32" s="911"/>
      <c r="AW32" s="911"/>
      <c r="AX32" s="911"/>
      <c r="AY32" s="911"/>
      <c r="AZ32" s="912" t="s">
        <v>506</v>
      </c>
      <c r="BA32" s="912"/>
      <c r="BB32" s="912"/>
      <c r="BC32" s="912"/>
      <c r="BD32" s="912"/>
      <c r="BE32" s="908" t="s">
        <v>400</v>
      </c>
      <c r="BF32" s="908"/>
      <c r="BG32" s="908"/>
      <c r="BH32" s="908"/>
      <c r="BI32" s="909"/>
      <c r="BJ32" s="251"/>
      <c r="BK32" s="251"/>
      <c r="BL32" s="251"/>
      <c r="BM32" s="251"/>
      <c r="BN32" s="251"/>
      <c r="BO32" s="264"/>
      <c r="BP32" s="264"/>
      <c r="BQ32" s="261">
        <v>26</v>
      </c>
      <c r="BR32" s="262"/>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5"/>
    </row>
    <row r="33" spans="1:131" s="246" customFormat="1" ht="26.25" customHeight="1">
      <c r="A33" s="265">
        <v>6</v>
      </c>
      <c r="B33" s="835"/>
      <c r="C33" s="836"/>
      <c r="D33" s="836"/>
      <c r="E33" s="836"/>
      <c r="F33" s="836"/>
      <c r="G33" s="836"/>
      <c r="H33" s="836"/>
      <c r="I33" s="836"/>
      <c r="J33" s="836"/>
      <c r="K33" s="836"/>
      <c r="L33" s="836"/>
      <c r="M33" s="836"/>
      <c r="N33" s="836"/>
      <c r="O33" s="836"/>
      <c r="P33" s="837"/>
      <c r="Q33" s="838"/>
      <c r="R33" s="839"/>
      <c r="S33" s="839"/>
      <c r="T33" s="839"/>
      <c r="U33" s="839"/>
      <c r="V33" s="839"/>
      <c r="W33" s="839"/>
      <c r="X33" s="839"/>
      <c r="Y33" s="839"/>
      <c r="Z33" s="839"/>
      <c r="AA33" s="839"/>
      <c r="AB33" s="839"/>
      <c r="AC33" s="839"/>
      <c r="AD33" s="839"/>
      <c r="AE33" s="840"/>
      <c r="AF33" s="841"/>
      <c r="AG33" s="842"/>
      <c r="AH33" s="842"/>
      <c r="AI33" s="842"/>
      <c r="AJ33" s="843"/>
      <c r="AK33" s="910"/>
      <c r="AL33" s="911"/>
      <c r="AM33" s="911"/>
      <c r="AN33" s="911"/>
      <c r="AO33" s="911"/>
      <c r="AP33" s="911"/>
      <c r="AQ33" s="911"/>
      <c r="AR33" s="911"/>
      <c r="AS33" s="911"/>
      <c r="AT33" s="911"/>
      <c r="AU33" s="911"/>
      <c r="AV33" s="911"/>
      <c r="AW33" s="911"/>
      <c r="AX33" s="911"/>
      <c r="AY33" s="911"/>
      <c r="AZ33" s="912"/>
      <c r="BA33" s="912"/>
      <c r="BB33" s="912"/>
      <c r="BC33" s="912"/>
      <c r="BD33" s="912"/>
      <c r="BE33" s="908"/>
      <c r="BF33" s="908"/>
      <c r="BG33" s="908"/>
      <c r="BH33" s="908"/>
      <c r="BI33" s="909"/>
      <c r="BJ33" s="251"/>
      <c r="BK33" s="251"/>
      <c r="BL33" s="251"/>
      <c r="BM33" s="251"/>
      <c r="BN33" s="251"/>
      <c r="BO33" s="264"/>
      <c r="BP33" s="264"/>
      <c r="BQ33" s="261">
        <v>27</v>
      </c>
      <c r="BR33" s="262"/>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5"/>
    </row>
    <row r="34" spans="1:131" s="246" customFormat="1" ht="26.25" customHeight="1">
      <c r="A34" s="265">
        <v>7</v>
      </c>
      <c r="B34" s="835"/>
      <c r="C34" s="836"/>
      <c r="D34" s="836"/>
      <c r="E34" s="836"/>
      <c r="F34" s="836"/>
      <c r="G34" s="836"/>
      <c r="H34" s="836"/>
      <c r="I34" s="836"/>
      <c r="J34" s="836"/>
      <c r="K34" s="836"/>
      <c r="L34" s="836"/>
      <c r="M34" s="836"/>
      <c r="N34" s="836"/>
      <c r="O34" s="836"/>
      <c r="P34" s="837"/>
      <c r="Q34" s="838"/>
      <c r="R34" s="839"/>
      <c r="S34" s="839"/>
      <c r="T34" s="839"/>
      <c r="U34" s="839"/>
      <c r="V34" s="839"/>
      <c r="W34" s="839"/>
      <c r="X34" s="839"/>
      <c r="Y34" s="839"/>
      <c r="Z34" s="839"/>
      <c r="AA34" s="839"/>
      <c r="AB34" s="839"/>
      <c r="AC34" s="839"/>
      <c r="AD34" s="839"/>
      <c r="AE34" s="840"/>
      <c r="AF34" s="841"/>
      <c r="AG34" s="842"/>
      <c r="AH34" s="842"/>
      <c r="AI34" s="842"/>
      <c r="AJ34" s="843"/>
      <c r="AK34" s="910"/>
      <c r="AL34" s="911"/>
      <c r="AM34" s="911"/>
      <c r="AN34" s="911"/>
      <c r="AO34" s="911"/>
      <c r="AP34" s="911"/>
      <c r="AQ34" s="911"/>
      <c r="AR34" s="911"/>
      <c r="AS34" s="911"/>
      <c r="AT34" s="911"/>
      <c r="AU34" s="911"/>
      <c r="AV34" s="911"/>
      <c r="AW34" s="911"/>
      <c r="AX34" s="911"/>
      <c r="AY34" s="911"/>
      <c r="AZ34" s="912"/>
      <c r="BA34" s="912"/>
      <c r="BB34" s="912"/>
      <c r="BC34" s="912"/>
      <c r="BD34" s="912"/>
      <c r="BE34" s="908"/>
      <c r="BF34" s="908"/>
      <c r="BG34" s="908"/>
      <c r="BH34" s="908"/>
      <c r="BI34" s="909"/>
      <c r="BJ34" s="251"/>
      <c r="BK34" s="251"/>
      <c r="BL34" s="251"/>
      <c r="BM34" s="251"/>
      <c r="BN34" s="251"/>
      <c r="BO34" s="264"/>
      <c r="BP34" s="264"/>
      <c r="BQ34" s="261">
        <v>28</v>
      </c>
      <c r="BR34" s="262"/>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5"/>
    </row>
    <row r="35" spans="1:131" s="246" customFormat="1" ht="26.25" customHeight="1">
      <c r="A35" s="265">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10"/>
      <c r="AL35" s="911"/>
      <c r="AM35" s="911"/>
      <c r="AN35" s="911"/>
      <c r="AO35" s="911"/>
      <c r="AP35" s="911"/>
      <c r="AQ35" s="911"/>
      <c r="AR35" s="911"/>
      <c r="AS35" s="911"/>
      <c r="AT35" s="911"/>
      <c r="AU35" s="911"/>
      <c r="AV35" s="911"/>
      <c r="AW35" s="911"/>
      <c r="AX35" s="911"/>
      <c r="AY35" s="911"/>
      <c r="AZ35" s="912"/>
      <c r="BA35" s="912"/>
      <c r="BB35" s="912"/>
      <c r="BC35" s="912"/>
      <c r="BD35" s="912"/>
      <c r="BE35" s="908"/>
      <c r="BF35" s="908"/>
      <c r="BG35" s="908"/>
      <c r="BH35" s="908"/>
      <c r="BI35" s="909"/>
      <c r="BJ35" s="251"/>
      <c r="BK35" s="251"/>
      <c r="BL35" s="251"/>
      <c r="BM35" s="251"/>
      <c r="BN35" s="251"/>
      <c r="BO35" s="264"/>
      <c r="BP35" s="264"/>
      <c r="BQ35" s="261">
        <v>29</v>
      </c>
      <c r="BR35" s="262"/>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5"/>
    </row>
    <row r="36" spans="1:131" s="246" customFormat="1" ht="26.25" customHeight="1">
      <c r="A36" s="265">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1"/>
      <c r="BK36" s="251"/>
      <c r="BL36" s="251"/>
      <c r="BM36" s="251"/>
      <c r="BN36" s="251"/>
      <c r="BO36" s="264"/>
      <c r="BP36" s="264"/>
      <c r="BQ36" s="261">
        <v>30</v>
      </c>
      <c r="BR36" s="262"/>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5"/>
    </row>
    <row r="37" spans="1:131" s="246" customFormat="1" ht="26.25" customHeight="1">
      <c r="A37" s="265">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1"/>
      <c r="BK37" s="251"/>
      <c r="BL37" s="251"/>
      <c r="BM37" s="251"/>
      <c r="BN37" s="251"/>
      <c r="BO37" s="264"/>
      <c r="BP37" s="264"/>
      <c r="BQ37" s="261">
        <v>31</v>
      </c>
      <c r="BR37" s="262"/>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5"/>
    </row>
    <row r="38" spans="1:131" s="246" customFormat="1" ht="26.25" customHeight="1">
      <c r="A38" s="265">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1"/>
      <c r="BK38" s="251"/>
      <c r="BL38" s="251"/>
      <c r="BM38" s="251"/>
      <c r="BN38" s="251"/>
      <c r="BO38" s="264"/>
      <c r="BP38" s="264"/>
      <c r="BQ38" s="261">
        <v>32</v>
      </c>
      <c r="BR38" s="262"/>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5"/>
    </row>
    <row r="39" spans="1:131" s="246" customFormat="1" ht="26.25" customHeight="1">
      <c r="A39" s="265">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1"/>
      <c r="BK39" s="251"/>
      <c r="BL39" s="251"/>
      <c r="BM39" s="251"/>
      <c r="BN39" s="251"/>
      <c r="BO39" s="264"/>
      <c r="BP39" s="264"/>
      <c r="BQ39" s="261">
        <v>33</v>
      </c>
      <c r="BR39" s="262"/>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5"/>
    </row>
    <row r="40" spans="1:131" s="246" customFormat="1" ht="26.25" customHeight="1">
      <c r="A40" s="260">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1"/>
      <c r="BK40" s="251"/>
      <c r="BL40" s="251"/>
      <c r="BM40" s="251"/>
      <c r="BN40" s="251"/>
      <c r="BO40" s="264"/>
      <c r="BP40" s="264"/>
      <c r="BQ40" s="261">
        <v>34</v>
      </c>
      <c r="BR40" s="262"/>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5"/>
    </row>
    <row r="41" spans="1:131" s="246" customFormat="1" ht="26.25" customHeight="1">
      <c r="A41" s="260">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1"/>
      <c r="BK41" s="251"/>
      <c r="BL41" s="251"/>
      <c r="BM41" s="251"/>
      <c r="BN41" s="251"/>
      <c r="BO41" s="264"/>
      <c r="BP41" s="264"/>
      <c r="BQ41" s="261">
        <v>35</v>
      </c>
      <c r="BR41" s="262"/>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5"/>
    </row>
    <row r="42" spans="1:131" s="246" customFormat="1" ht="26.25" customHeight="1">
      <c r="A42" s="260">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1"/>
      <c r="BK42" s="251"/>
      <c r="BL42" s="251"/>
      <c r="BM42" s="251"/>
      <c r="BN42" s="251"/>
      <c r="BO42" s="264"/>
      <c r="BP42" s="264"/>
      <c r="BQ42" s="261">
        <v>36</v>
      </c>
      <c r="BR42" s="262"/>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5"/>
    </row>
    <row r="43" spans="1:131" s="246" customFormat="1" ht="26.25" customHeight="1">
      <c r="A43" s="260">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1"/>
      <c r="BK43" s="251"/>
      <c r="BL43" s="251"/>
      <c r="BM43" s="251"/>
      <c r="BN43" s="251"/>
      <c r="BO43" s="264"/>
      <c r="BP43" s="264"/>
      <c r="BQ43" s="261">
        <v>37</v>
      </c>
      <c r="BR43" s="262"/>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5"/>
    </row>
    <row r="44" spans="1:131" s="246" customFormat="1" ht="26.25" customHeight="1">
      <c r="A44" s="260">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1"/>
      <c r="BK44" s="251"/>
      <c r="BL44" s="251"/>
      <c r="BM44" s="251"/>
      <c r="BN44" s="251"/>
      <c r="BO44" s="264"/>
      <c r="BP44" s="264"/>
      <c r="BQ44" s="261">
        <v>38</v>
      </c>
      <c r="BR44" s="262"/>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5"/>
    </row>
    <row r="45" spans="1:131" s="246" customFormat="1" ht="26.25" customHeight="1">
      <c r="A45" s="260">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1"/>
      <c r="BK45" s="251"/>
      <c r="BL45" s="251"/>
      <c r="BM45" s="251"/>
      <c r="BN45" s="251"/>
      <c r="BO45" s="264"/>
      <c r="BP45" s="264"/>
      <c r="BQ45" s="261">
        <v>39</v>
      </c>
      <c r="BR45" s="262"/>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5"/>
    </row>
    <row r="46" spans="1:131" s="246" customFormat="1" ht="26.25" customHeight="1">
      <c r="A46" s="260">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1"/>
      <c r="BK46" s="251"/>
      <c r="BL46" s="251"/>
      <c r="BM46" s="251"/>
      <c r="BN46" s="251"/>
      <c r="BO46" s="264"/>
      <c r="BP46" s="264"/>
      <c r="BQ46" s="261">
        <v>40</v>
      </c>
      <c r="BR46" s="262"/>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5"/>
    </row>
    <row r="47" spans="1:131" s="246" customFormat="1" ht="26.25" customHeight="1">
      <c r="A47" s="260">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1"/>
      <c r="BK47" s="251"/>
      <c r="BL47" s="251"/>
      <c r="BM47" s="251"/>
      <c r="BN47" s="251"/>
      <c r="BO47" s="264"/>
      <c r="BP47" s="264"/>
      <c r="BQ47" s="261">
        <v>41</v>
      </c>
      <c r="BR47" s="262"/>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5"/>
    </row>
    <row r="48" spans="1:131" s="246" customFormat="1" ht="26.25" customHeight="1">
      <c r="A48" s="260">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1"/>
      <c r="BK48" s="251"/>
      <c r="BL48" s="251"/>
      <c r="BM48" s="251"/>
      <c r="BN48" s="251"/>
      <c r="BO48" s="264"/>
      <c r="BP48" s="264"/>
      <c r="BQ48" s="261">
        <v>42</v>
      </c>
      <c r="BR48" s="262"/>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5"/>
    </row>
    <row r="49" spans="1:131" s="246" customFormat="1" ht="26.25" customHeight="1">
      <c r="A49" s="260">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1"/>
      <c r="BK49" s="251"/>
      <c r="BL49" s="251"/>
      <c r="BM49" s="251"/>
      <c r="BN49" s="251"/>
      <c r="BO49" s="264"/>
      <c r="BP49" s="264"/>
      <c r="BQ49" s="261">
        <v>43</v>
      </c>
      <c r="BR49" s="262"/>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5"/>
    </row>
    <row r="50" spans="1:131" s="246" customFormat="1" ht="26.25" customHeight="1">
      <c r="A50" s="260">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1"/>
      <c r="BK50" s="251"/>
      <c r="BL50" s="251"/>
      <c r="BM50" s="251"/>
      <c r="BN50" s="251"/>
      <c r="BO50" s="264"/>
      <c r="BP50" s="264"/>
      <c r="BQ50" s="261">
        <v>44</v>
      </c>
      <c r="BR50" s="262"/>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5"/>
    </row>
    <row r="51" spans="1:131" s="246" customFormat="1" ht="26.25" customHeight="1">
      <c r="A51" s="260">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1"/>
      <c r="BK51" s="251"/>
      <c r="BL51" s="251"/>
      <c r="BM51" s="251"/>
      <c r="BN51" s="251"/>
      <c r="BO51" s="264"/>
      <c r="BP51" s="264"/>
      <c r="BQ51" s="261">
        <v>45</v>
      </c>
      <c r="BR51" s="262"/>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5"/>
    </row>
    <row r="52" spans="1:131" s="246" customFormat="1" ht="26.25" customHeight="1">
      <c r="A52" s="260">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1"/>
      <c r="BK52" s="251"/>
      <c r="BL52" s="251"/>
      <c r="BM52" s="251"/>
      <c r="BN52" s="251"/>
      <c r="BO52" s="264"/>
      <c r="BP52" s="264"/>
      <c r="BQ52" s="261">
        <v>46</v>
      </c>
      <c r="BR52" s="262"/>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5"/>
    </row>
    <row r="53" spans="1:131" s="246" customFormat="1" ht="26.25" customHeight="1">
      <c r="A53" s="260">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1"/>
      <c r="BK53" s="251"/>
      <c r="BL53" s="251"/>
      <c r="BM53" s="251"/>
      <c r="BN53" s="251"/>
      <c r="BO53" s="264"/>
      <c r="BP53" s="264"/>
      <c r="BQ53" s="261">
        <v>47</v>
      </c>
      <c r="BR53" s="262"/>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5"/>
    </row>
    <row r="54" spans="1:131" s="246" customFormat="1" ht="26.25" customHeight="1">
      <c r="A54" s="260">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1"/>
      <c r="BK54" s="251"/>
      <c r="BL54" s="251"/>
      <c r="BM54" s="251"/>
      <c r="BN54" s="251"/>
      <c r="BO54" s="264"/>
      <c r="BP54" s="264"/>
      <c r="BQ54" s="261">
        <v>48</v>
      </c>
      <c r="BR54" s="262"/>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5"/>
    </row>
    <row r="55" spans="1:131" s="246" customFormat="1" ht="26.25" customHeight="1">
      <c r="A55" s="260">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1"/>
      <c r="BK55" s="251"/>
      <c r="BL55" s="251"/>
      <c r="BM55" s="251"/>
      <c r="BN55" s="251"/>
      <c r="BO55" s="264"/>
      <c r="BP55" s="264"/>
      <c r="BQ55" s="261">
        <v>49</v>
      </c>
      <c r="BR55" s="262"/>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5"/>
    </row>
    <row r="56" spans="1:131" s="246" customFormat="1" ht="26.25" customHeight="1">
      <c r="A56" s="260">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1"/>
      <c r="BK56" s="251"/>
      <c r="BL56" s="251"/>
      <c r="BM56" s="251"/>
      <c r="BN56" s="251"/>
      <c r="BO56" s="264"/>
      <c r="BP56" s="264"/>
      <c r="BQ56" s="261">
        <v>50</v>
      </c>
      <c r="BR56" s="262"/>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5"/>
    </row>
    <row r="57" spans="1:131" s="246" customFormat="1" ht="26.25" customHeight="1">
      <c r="A57" s="260">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1"/>
      <c r="BK57" s="251"/>
      <c r="BL57" s="251"/>
      <c r="BM57" s="251"/>
      <c r="BN57" s="251"/>
      <c r="BO57" s="264"/>
      <c r="BP57" s="264"/>
      <c r="BQ57" s="261">
        <v>51</v>
      </c>
      <c r="BR57" s="262"/>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5"/>
    </row>
    <row r="58" spans="1:131" s="246" customFormat="1" ht="26.25" customHeight="1">
      <c r="A58" s="260">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1"/>
      <c r="BK58" s="251"/>
      <c r="BL58" s="251"/>
      <c r="BM58" s="251"/>
      <c r="BN58" s="251"/>
      <c r="BO58" s="264"/>
      <c r="BP58" s="264"/>
      <c r="BQ58" s="261">
        <v>52</v>
      </c>
      <c r="BR58" s="262"/>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5"/>
    </row>
    <row r="59" spans="1:131" s="246" customFormat="1" ht="26.25" customHeight="1">
      <c r="A59" s="260">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1"/>
      <c r="BK59" s="251"/>
      <c r="BL59" s="251"/>
      <c r="BM59" s="251"/>
      <c r="BN59" s="251"/>
      <c r="BO59" s="264"/>
      <c r="BP59" s="264"/>
      <c r="BQ59" s="261">
        <v>53</v>
      </c>
      <c r="BR59" s="262"/>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5"/>
    </row>
    <row r="60" spans="1:131" s="246" customFormat="1" ht="26.25" customHeight="1">
      <c r="A60" s="260">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1"/>
      <c r="BK60" s="251"/>
      <c r="BL60" s="251"/>
      <c r="BM60" s="251"/>
      <c r="BN60" s="251"/>
      <c r="BO60" s="264"/>
      <c r="BP60" s="264"/>
      <c r="BQ60" s="261">
        <v>54</v>
      </c>
      <c r="BR60" s="262"/>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5"/>
    </row>
    <row r="61" spans="1:131" s="246" customFormat="1" ht="26.25" customHeight="1" thickBot="1">
      <c r="A61" s="260">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1"/>
      <c r="BK61" s="251"/>
      <c r="BL61" s="251"/>
      <c r="BM61" s="251"/>
      <c r="BN61" s="251"/>
      <c r="BO61" s="264"/>
      <c r="BP61" s="264"/>
      <c r="BQ61" s="261">
        <v>55</v>
      </c>
      <c r="BR61" s="262"/>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5"/>
    </row>
    <row r="62" spans="1:131" s="246" customFormat="1" ht="26.25" customHeight="1">
      <c r="A62" s="260">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401</v>
      </c>
      <c r="BK62" s="886"/>
      <c r="BL62" s="886"/>
      <c r="BM62" s="886"/>
      <c r="BN62" s="887"/>
      <c r="BO62" s="264"/>
      <c r="BP62" s="264"/>
      <c r="BQ62" s="261">
        <v>56</v>
      </c>
      <c r="BR62" s="262"/>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5"/>
    </row>
    <row r="63" spans="1:131" s="246" customFormat="1" ht="26.25" customHeight="1" thickBot="1">
      <c r="A63" s="263" t="s">
        <v>381</v>
      </c>
      <c r="B63" s="870" t="s">
        <v>402</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2</v>
      </c>
      <c r="AG63" s="922"/>
      <c r="AH63" s="922"/>
      <c r="AI63" s="922"/>
      <c r="AJ63" s="923"/>
      <c r="AK63" s="924"/>
      <c r="AL63" s="919"/>
      <c r="AM63" s="919"/>
      <c r="AN63" s="919"/>
      <c r="AO63" s="919"/>
      <c r="AP63" s="922">
        <v>1460</v>
      </c>
      <c r="AQ63" s="922"/>
      <c r="AR63" s="922"/>
      <c r="AS63" s="922"/>
      <c r="AT63" s="922"/>
      <c r="AU63" s="922">
        <v>706</v>
      </c>
      <c r="AV63" s="922"/>
      <c r="AW63" s="922"/>
      <c r="AX63" s="922"/>
      <c r="AY63" s="922"/>
      <c r="AZ63" s="926"/>
      <c r="BA63" s="926"/>
      <c r="BB63" s="926"/>
      <c r="BC63" s="926"/>
      <c r="BD63" s="926"/>
      <c r="BE63" s="927"/>
      <c r="BF63" s="927"/>
      <c r="BG63" s="927"/>
      <c r="BH63" s="927"/>
      <c r="BI63" s="928"/>
      <c r="BJ63" s="929" t="s">
        <v>127</v>
      </c>
      <c r="BK63" s="930"/>
      <c r="BL63" s="930"/>
      <c r="BM63" s="930"/>
      <c r="BN63" s="931"/>
      <c r="BO63" s="264"/>
      <c r="BP63" s="264"/>
      <c r="BQ63" s="261">
        <v>57</v>
      </c>
      <c r="BR63" s="262"/>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5"/>
    </row>
    <row r="64" spans="1:131" s="246" customFormat="1" ht="26.25" customHeight="1">
      <c r="A64" s="264"/>
      <c r="B64" s="264"/>
      <c r="C64" s="264"/>
      <c r="D64" s="264"/>
      <c r="E64" s="264"/>
      <c r="F64" s="264"/>
      <c r="G64" s="264"/>
      <c r="H64" s="264"/>
      <c r="I64" s="264"/>
      <c r="J64" s="264"/>
      <c r="K64" s="264"/>
      <c r="L64" s="264"/>
      <c r="M64" s="264"/>
      <c r="N64" s="264"/>
      <c r="O64" s="264"/>
      <c r="P64" s="264"/>
      <c r="Q64" s="264"/>
      <c r="R64" s="264"/>
      <c r="S64" s="264"/>
      <c r="T64" s="264"/>
      <c r="U64" s="264"/>
      <c r="V64" s="264"/>
      <c r="W64" s="264"/>
      <c r="X64" s="264"/>
      <c r="Y64" s="264"/>
      <c r="Z64" s="264"/>
      <c r="AA64" s="264"/>
      <c r="AB64" s="264"/>
      <c r="AC64" s="264"/>
      <c r="AD64" s="264"/>
      <c r="AE64" s="264"/>
      <c r="AF64" s="264"/>
      <c r="AG64" s="264"/>
      <c r="AH64" s="264"/>
      <c r="AI64" s="264"/>
      <c r="AJ64" s="264"/>
      <c r="AK64" s="264"/>
      <c r="AL64" s="264"/>
      <c r="AM64" s="264"/>
      <c r="AN64" s="264"/>
      <c r="AO64" s="264"/>
      <c r="AP64" s="264"/>
      <c r="AQ64" s="264"/>
      <c r="AR64" s="264"/>
      <c r="AS64" s="264"/>
      <c r="AT64" s="264"/>
      <c r="AU64" s="264"/>
      <c r="AV64" s="264"/>
      <c r="AW64" s="264"/>
      <c r="AX64" s="264"/>
      <c r="AY64" s="264"/>
      <c r="AZ64" s="264"/>
      <c r="BA64" s="264"/>
      <c r="BB64" s="264"/>
      <c r="BC64" s="264"/>
      <c r="BD64" s="264"/>
      <c r="BE64" s="264"/>
      <c r="BF64" s="264"/>
      <c r="BG64" s="264"/>
      <c r="BH64" s="264"/>
      <c r="BI64" s="264"/>
      <c r="BJ64" s="264"/>
      <c r="BK64" s="264"/>
      <c r="BL64" s="264"/>
      <c r="BM64" s="264"/>
      <c r="BN64" s="264"/>
      <c r="BO64" s="264"/>
      <c r="BP64" s="264"/>
      <c r="BQ64" s="261">
        <v>58</v>
      </c>
      <c r="BR64" s="262"/>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5"/>
    </row>
    <row r="65" spans="1:131" s="246" customFormat="1" ht="26.25" customHeight="1" thickBot="1">
      <c r="A65" s="251" t="s">
        <v>403</v>
      </c>
      <c r="B65" s="251"/>
      <c r="C65" s="251"/>
      <c r="D65" s="251"/>
      <c r="E65" s="251"/>
      <c r="F65" s="251"/>
      <c r="G65" s="251"/>
      <c r="H65" s="251"/>
      <c r="I65" s="251"/>
      <c r="J65" s="251"/>
      <c r="K65" s="251"/>
      <c r="L65" s="251"/>
      <c r="M65" s="251"/>
      <c r="N65" s="251"/>
      <c r="O65" s="251"/>
      <c r="P65" s="251"/>
      <c r="Q65" s="251"/>
      <c r="R65" s="251"/>
      <c r="S65" s="251"/>
      <c r="T65" s="251"/>
      <c r="U65" s="251"/>
      <c r="V65" s="251"/>
      <c r="W65" s="251"/>
      <c r="X65" s="251"/>
      <c r="Y65" s="251"/>
      <c r="Z65" s="251"/>
      <c r="AA65" s="251"/>
      <c r="AB65" s="251"/>
      <c r="AC65" s="251"/>
      <c r="AD65" s="251"/>
      <c r="AE65" s="251"/>
      <c r="AF65" s="251"/>
      <c r="AG65" s="251"/>
      <c r="AH65" s="251"/>
      <c r="AI65" s="251"/>
      <c r="AJ65" s="251"/>
      <c r="AK65" s="251"/>
      <c r="AL65" s="251"/>
      <c r="AM65" s="251"/>
      <c r="AN65" s="251"/>
      <c r="AO65" s="251"/>
      <c r="AP65" s="251"/>
      <c r="AQ65" s="251"/>
      <c r="AR65" s="251"/>
      <c r="AS65" s="251"/>
      <c r="AT65" s="251"/>
      <c r="AU65" s="251"/>
      <c r="AV65" s="251"/>
      <c r="AW65" s="251"/>
      <c r="AX65" s="251"/>
      <c r="AY65" s="251"/>
      <c r="AZ65" s="251"/>
      <c r="BA65" s="251"/>
      <c r="BB65" s="251"/>
      <c r="BC65" s="251"/>
      <c r="BD65" s="251"/>
      <c r="BE65" s="264"/>
      <c r="BF65" s="264"/>
      <c r="BG65" s="264"/>
      <c r="BH65" s="264"/>
      <c r="BI65" s="264"/>
      <c r="BJ65" s="264"/>
      <c r="BK65" s="264"/>
      <c r="BL65" s="264"/>
      <c r="BM65" s="264"/>
      <c r="BN65" s="264"/>
      <c r="BO65" s="264"/>
      <c r="BP65" s="264"/>
      <c r="BQ65" s="261">
        <v>59</v>
      </c>
      <c r="BR65" s="262"/>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5"/>
    </row>
    <row r="66" spans="1:131" s="246" customFormat="1" ht="26.25" customHeight="1">
      <c r="A66" s="820" t="s">
        <v>404</v>
      </c>
      <c r="B66" s="821"/>
      <c r="C66" s="821"/>
      <c r="D66" s="821"/>
      <c r="E66" s="821"/>
      <c r="F66" s="821"/>
      <c r="G66" s="821"/>
      <c r="H66" s="821"/>
      <c r="I66" s="821"/>
      <c r="J66" s="821"/>
      <c r="K66" s="821"/>
      <c r="L66" s="821"/>
      <c r="M66" s="821"/>
      <c r="N66" s="821"/>
      <c r="O66" s="821"/>
      <c r="P66" s="822"/>
      <c r="Q66" s="797" t="s">
        <v>386</v>
      </c>
      <c r="R66" s="798"/>
      <c r="S66" s="798"/>
      <c r="T66" s="798"/>
      <c r="U66" s="799"/>
      <c r="V66" s="797" t="s">
        <v>387</v>
      </c>
      <c r="W66" s="798"/>
      <c r="X66" s="798"/>
      <c r="Y66" s="798"/>
      <c r="Z66" s="799"/>
      <c r="AA66" s="797" t="s">
        <v>405</v>
      </c>
      <c r="AB66" s="798"/>
      <c r="AC66" s="798"/>
      <c r="AD66" s="798"/>
      <c r="AE66" s="799"/>
      <c r="AF66" s="932" t="s">
        <v>389</v>
      </c>
      <c r="AG66" s="893"/>
      <c r="AH66" s="893"/>
      <c r="AI66" s="893"/>
      <c r="AJ66" s="933"/>
      <c r="AK66" s="797" t="s">
        <v>406</v>
      </c>
      <c r="AL66" s="821"/>
      <c r="AM66" s="821"/>
      <c r="AN66" s="821"/>
      <c r="AO66" s="822"/>
      <c r="AP66" s="797" t="s">
        <v>407</v>
      </c>
      <c r="AQ66" s="798"/>
      <c r="AR66" s="798"/>
      <c r="AS66" s="798"/>
      <c r="AT66" s="799"/>
      <c r="AU66" s="797" t="s">
        <v>408</v>
      </c>
      <c r="AV66" s="798"/>
      <c r="AW66" s="798"/>
      <c r="AX66" s="798"/>
      <c r="AY66" s="799"/>
      <c r="AZ66" s="797" t="s">
        <v>369</v>
      </c>
      <c r="BA66" s="798"/>
      <c r="BB66" s="798"/>
      <c r="BC66" s="798"/>
      <c r="BD66" s="809"/>
      <c r="BE66" s="264"/>
      <c r="BF66" s="264"/>
      <c r="BG66" s="264"/>
      <c r="BH66" s="264"/>
      <c r="BI66" s="264"/>
      <c r="BJ66" s="264"/>
      <c r="BK66" s="264"/>
      <c r="BL66" s="264"/>
      <c r="BM66" s="264"/>
      <c r="BN66" s="264"/>
      <c r="BO66" s="264"/>
      <c r="BP66" s="264"/>
      <c r="BQ66" s="261">
        <v>60</v>
      </c>
      <c r="BR66" s="266"/>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5"/>
    </row>
    <row r="67" spans="1:131" s="246" customFormat="1" ht="26.25" customHeight="1" thickBot="1">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4"/>
      <c r="BF67" s="264"/>
      <c r="BG67" s="264"/>
      <c r="BH67" s="264"/>
      <c r="BI67" s="264"/>
      <c r="BJ67" s="264"/>
      <c r="BK67" s="264"/>
      <c r="BL67" s="264"/>
      <c r="BM67" s="264"/>
      <c r="BN67" s="264"/>
      <c r="BO67" s="264"/>
      <c r="BP67" s="264"/>
      <c r="BQ67" s="261">
        <v>61</v>
      </c>
      <c r="BR67" s="266"/>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5"/>
    </row>
    <row r="68" spans="1:131" s="246" customFormat="1" ht="26.25" customHeight="1" thickTop="1">
      <c r="A68" s="257">
        <v>1</v>
      </c>
      <c r="B68" s="949" t="s">
        <v>568</v>
      </c>
      <c r="C68" s="950"/>
      <c r="D68" s="950"/>
      <c r="E68" s="950"/>
      <c r="F68" s="950"/>
      <c r="G68" s="950"/>
      <c r="H68" s="950"/>
      <c r="I68" s="950"/>
      <c r="J68" s="950"/>
      <c r="K68" s="950"/>
      <c r="L68" s="950"/>
      <c r="M68" s="950"/>
      <c r="N68" s="950"/>
      <c r="O68" s="950"/>
      <c r="P68" s="951"/>
      <c r="Q68" s="952">
        <v>97</v>
      </c>
      <c r="R68" s="946"/>
      <c r="S68" s="946"/>
      <c r="T68" s="946"/>
      <c r="U68" s="946"/>
      <c r="V68" s="946">
        <v>94</v>
      </c>
      <c r="W68" s="946"/>
      <c r="X68" s="946"/>
      <c r="Y68" s="946"/>
      <c r="Z68" s="946"/>
      <c r="AA68" s="946">
        <v>3</v>
      </c>
      <c r="AB68" s="946"/>
      <c r="AC68" s="946"/>
      <c r="AD68" s="946"/>
      <c r="AE68" s="946"/>
      <c r="AF68" s="946">
        <v>3</v>
      </c>
      <c r="AG68" s="946"/>
      <c r="AH68" s="946"/>
      <c r="AI68" s="946"/>
      <c r="AJ68" s="946"/>
      <c r="AK68" s="946" t="s">
        <v>567</v>
      </c>
      <c r="AL68" s="946"/>
      <c r="AM68" s="946"/>
      <c r="AN68" s="946"/>
      <c r="AO68" s="946"/>
      <c r="AP68" s="946" t="s">
        <v>567</v>
      </c>
      <c r="AQ68" s="946"/>
      <c r="AR68" s="946"/>
      <c r="AS68" s="946"/>
      <c r="AT68" s="946"/>
      <c r="AU68" s="946" t="s">
        <v>567</v>
      </c>
      <c r="AV68" s="946"/>
      <c r="AW68" s="946"/>
      <c r="AX68" s="946"/>
      <c r="AY68" s="946"/>
      <c r="AZ68" s="947"/>
      <c r="BA68" s="947"/>
      <c r="BB68" s="947"/>
      <c r="BC68" s="947"/>
      <c r="BD68" s="948"/>
      <c r="BE68" s="264"/>
      <c r="BF68" s="264"/>
      <c r="BG68" s="264"/>
      <c r="BH68" s="264"/>
      <c r="BI68" s="264"/>
      <c r="BJ68" s="264"/>
      <c r="BK68" s="264"/>
      <c r="BL68" s="264"/>
      <c r="BM68" s="264"/>
      <c r="BN68" s="264"/>
      <c r="BO68" s="264"/>
      <c r="BP68" s="264"/>
      <c r="BQ68" s="261">
        <v>62</v>
      </c>
      <c r="BR68" s="266"/>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5"/>
    </row>
    <row r="69" spans="1:131" s="246" customFormat="1" ht="26.25" customHeight="1">
      <c r="A69" s="260">
        <v>2</v>
      </c>
      <c r="B69" s="953" t="s">
        <v>569</v>
      </c>
      <c r="C69" s="954"/>
      <c r="D69" s="954"/>
      <c r="E69" s="954"/>
      <c r="F69" s="954"/>
      <c r="G69" s="954"/>
      <c r="H69" s="954"/>
      <c r="I69" s="954"/>
      <c r="J69" s="954"/>
      <c r="K69" s="954"/>
      <c r="L69" s="954"/>
      <c r="M69" s="954"/>
      <c r="N69" s="954"/>
      <c r="O69" s="954"/>
      <c r="P69" s="955"/>
      <c r="Q69" s="956">
        <v>185</v>
      </c>
      <c r="R69" s="911"/>
      <c r="S69" s="911"/>
      <c r="T69" s="911"/>
      <c r="U69" s="911"/>
      <c r="V69" s="911">
        <v>179</v>
      </c>
      <c r="W69" s="911"/>
      <c r="X69" s="911"/>
      <c r="Y69" s="911"/>
      <c r="Z69" s="911"/>
      <c r="AA69" s="911">
        <v>6</v>
      </c>
      <c r="AB69" s="911"/>
      <c r="AC69" s="911"/>
      <c r="AD69" s="911"/>
      <c r="AE69" s="911"/>
      <c r="AF69" s="911">
        <v>6</v>
      </c>
      <c r="AG69" s="911"/>
      <c r="AH69" s="911"/>
      <c r="AI69" s="911"/>
      <c r="AJ69" s="911"/>
      <c r="AK69" s="911" t="s">
        <v>567</v>
      </c>
      <c r="AL69" s="911"/>
      <c r="AM69" s="911"/>
      <c r="AN69" s="911"/>
      <c r="AO69" s="911"/>
      <c r="AP69" s="911" t="s">
        <v>567</v>
      </c>
      <c r="AQ69" s="911"/>
      <c r="AR69" s="911"/>
      <c r="AS69" s="911"/>
      <c r="AT69" s="911"/>
      <c r="AU69" s="911" t="s">
        <v>567</v>
      </c>
      <c r="AV69" s="911"/>
      <c r="AW69" s="911"/>
      <c r="AX69" s="911"/>
      <c r="AY69" s="911"/>
      <c r="AZ69" s="957"/>
      <c r="BA69" s="957"/>
      <c r="BB69" s="957"/>
      <c r="BC69" s="957"/>
      <c r="BD69" s="958"/>
      <c r="BE69" s="264"/>
      <c r="BF69" s="264"/>
      <c r="BG69" s="264"/>
      <c r="BH69" s="264"/>
      <c r="BI69" s="264"/>
      <c r="BJ69" s="264"/>
      <c r="BK69" s="264"/>
      <c r="BL69" s="264"/>
      <c r="BM69" s="264"/>
      <c r="BN69" s="264"/>
      <c r="BO69" s="264"/>
      <c r="BP69" s="264"/>
      <c r="BQ69" s="261">
        <v>63</v>
      </c>
      <c r="BR69" s="266"/>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5"/>
    </row>
    <row r="70" spans="1:131" s="246" customFormat="1" ht="26.25" customHeight="1">
      <c r="A70" s="260">
        <v>3</v>
      </c>
      <c r="B70" s="953" t="s">
        <v>570</v>
      </c>
      <c r="C70" s="954"/>
      <c r="D70" s="954"/>
      <c r="E70" s="954"/>
      <c r="F70" s="954"/>
      <c r="G70" s="954"/>
      <c r="H70" s="954"/>
      <c r="I70" s="954"/>
      <c r="J70" s="954"/>
      <c r="K70" s="954"/>
      <c r="L70" s="954"/>
      <c r="M70" s="954"/>
      <c r="N70" s="954"/>
      <c r="O70" s="954"/>
      <c r="P70" s="955"/>
      <c r="Q70" s="956">
        <v>1394</v>
      </c>
      <c r="R70" s="911"/>
      <c r="S70" s="911"/>
      <c r="T70" s="911"/>
      <c r="U70" s="911"/>
      <c r="V70" s="911">
        <v>1388</v>
      </c>
      <c r="W70" s="911"/>
      <c r="X70" s="911"/>
      <c r="Y70" s="911"/>
      <c r="Z70" s="911"/>
      <c r="AA70" s="911">
        <v>6</v>
      </c>
      <c r="AB70" s="911"/>
      <c r="AC70" s="911"/>
      <c r="AD70" s="911"/>
      <c r="AE70" s="911"/>
      <c r="AF70" s="911">
        <v>6</v>
      </c>
      <c r="AG70" s="911"/>
      <c r="AH70" s="911"/>
      <c r="AI70" s="911"/>
      <c r="AJ70" s="911"/>
      <c r="AK70" s="911" t="s">
        <v>567</v>
      </c>
      <c r="AL70" s="911"/>
      <c r="AM70" s="911"/>
      <c r="AN70" s="911"/>
      <c r="AO70" s="911"/>
      <c r="AP70" s="911">
        <v>339</v>
      </c>
      <c r="AQ70" s="911"/>
      <c r="AR70" s="911"/>
      <c r="AS70" s="911"/>
      <c r="AT70" s="911"/>
      <c r="AU70" s="911" t="s">
        <v>567</v>
      </c>
      <c r="AV70" s="911"/>
      <c r="AW70" s="911"/>
      <c r="AX70" s="911"/>
      <c r="AY70" s="911"/>
      <c r="AZ70" s="957"/>
      <c r="BA70" s="957"/>
      <c r="BB70" s="957"/>
      <c r="BC70" s="957"/>
      <c r="BD70" s="958"/>
      <c r="BE70" s="264"/>
      <c r="BF70" s="264"/>
      <c r="BG70" s="264"/>
      <c r="BH70" s="264"/>
      <c r="BI70" s="264"/>
      <c r="BJ70" s="264"/>
      <c r="BK70" s="264"/>
      <c r="BL70" s="264"/>
      <c r="BM70" s="264"/>
      <c r="BN70" s="264"/>
      <c r="BO70" s="264"/>
      <c r="BP70" s="264"/>
      <c r="BQ70" s="261">
        <v>64</v>
      </c>
      <c r="BR70" s="266"/>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5"/>
    </row>
    <row r="71" spans="1:131" s="246" customFormat="1" ht="26.25" customHeight="1">
      <c r="A71" s="260">
        <v>4</v>
      </c>
      <c r="B71" s="953" t="s">
        <v>571</v>
      </c>
      <c r="C71" s="954"/>
      <c r="D71" s="954"/>
      <c r="E71" s="954"/>
      <c r="F71" s="954"/>
      <c r="G71" s="954"/>
      <c r="H71" s="954"/>
      <c r="I71" s="954"/>
      <c r="J71" s="954"/>
      <c r="K71" s="954"/>
      <c r="L71" s="954"/>
      <c r="M71" s="954"/>
      <c r="N71" s="954"/>
      <c r="O71" s="954"/>
      <c r="P71" s="955"/>
      <c r="Q71" s="956">
        <v>12</v>
      </c>
      <c r="R71" s="911"/>
      <c r="S71" s="911"/>
      <c r="T71" s="911"/>
      <c r="U71" s="911"/>
      <c r="V71" s="911">
        <v>12</v>
      </c>
      <c r="W71" s="911"/>
      <c r="X71" s="911"/>
      <c r="Y71" s="911"/>
      <c r="Z71" s="911"/>
      <c r="AA71" s="911">
        <v>0</v>
      </c>
      <c r="AB71" s="911"/>
      <c r="AC71" s="911"/>
      <c r="AD71" s="911"/>
      <c r="AE71" s="911"/>
      <c r="AF71" s="911">
        <v>0</v>
      </c>
      <c r="AG71" s="911"/>
      <c r="AH71" s="911"/>
      <c r="AI71" s="911"/>
      <c r="AJ71" s="911"/>
      <c r="AK71" s="911" t="s">
        <v>567</v>
      </c>
      <c r="AL71" s="911"/>
      <c r="AM71" s="911"/>
      <c r="AN71" s="911"/>
      <c r="AO71" s="911"/>
      <c r="AP71" s="911" t="s">
        <v>567</v>
      </c>
      <c r="AQ71" s="911"/>
      <c r="AR71" s="911"/>
      <c r="AS71" s="911"/>
      <c r="AT71" s="911"/>
      <c r="AU71" s="911" t="s">
        <v>567</v>
      </c>
      <c r="AV71" s="911"/>
      <c r="AW71" s="911"/>
      <c r="AX71" s="911"/>
      <c r="AY71" s="911"/>
      <c r="AZ71" s="957"/>
      <c r="BA71" s="957"/>
      <c r="BB71" s="957"/>
      <c r="BC71" s="957"/>
      <c r="BD71" s="958"/>
      <c r="BE71" s="264"/>
      <c r="BF71" s="264"/>
      <c r="BG71" s="264"/>
      <c r="BH71" s="264"/>
      <c r="BI71" s="264"/>
      <c r="BJ71" s="264"/>
      <c r="BK71" s="264"/>
      <c r="BL71" s="264"/>
      <c r="BM71" s="264"/>
      <c r="BN71" s="264"/>
      <c r="BO71" s="264"/>
      <c r="BP71" s="264"/>
      <c r="BQ71" s="261">
        <v>65</v>
      </c>
      <c r="BR71" s="266"/>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5"/>
    </row>
    <row r="72" spans="1:131" s="246" customFormat="1" ht="26.25" customHeight="1">
      <c r="A72" s="260">
        <v>5</v>
      </c>
      <c r="B72" s="953"/>
      <c r="C72" s="954"/>
      <c r="D72" s="954"/>
      <c r="E72" s="954"/>
      <c r="F72" s="954"/>
      <c r="G72" s="954"/>
      <c r="H72" s="954"/>
      <c r="I72" s="954"/>
      <c r="J72" s="954"/>
      <c r="K72" s="954"/>
      <c r="L72" s="954"/>
      <c r="M72" s="954"/>
      <c r="N72" s="954"/>
      <c r="O72" s="954"/>
      <c r="P72" s="955"/>
      <c r="Q72" s="956"/>
      <c r="R72" s="911"/>
      <c r="S72" s="911"/>
      <c r="T72" s="911"/>
      <c r="U72" s="911"/>
      <c r="V72" s="911"/>
      <c r="W72" s="911"/>
      <c r="X72" s="911"/>
      <c r="Y72" s="911"/>
      <c r="Z72" s="911"/>
      <c r="AA72" s="911"/>
      <c r="AB72" s="911"/>
      <c r="AC72" s="911"/>
      <c r="AD72" s="911"/>
      <c r="AE72" s="911"/>
      <c r="AF72" s="911"/>
      <c r="AG72" s="911"/>
      <c r="AH72" s="911"/>
      <c r="AI72" s="911"/>
      <c r="AJ72" s="911"/>
      <c r="AK72" s="911"/>
      <c r="AL72" s="911"/>
      <c r="AM72" s="911"/>
      <c r="AN72" s="911"/>
      <c r="AO72" s="911"/>
      <c r="AP72" s="911"/>
      <c r="AQ72" s="911"/>
      <c r="AR72" s="911"/>
      <c r="AS72" s="911"/>
      <c r="AT72" s="911"/>
      <c r="AU72" s="911"/>
      <c r="AV72" s="911"/>
      <c r="AW72" s="911"/>
      <c r="AX72" s="911"/>
      <c r="AY72" s="911"/>
      <c r="AZ72" s="957"/>
      <c r="BA72" s="957"/>
      <c r="BB72" s="957"/>
      <c r="BC72" s="957"/>
      <c r="BD72" s="958"/>
      <c r="BE72" s="264"/>
      <c r="BF72" s="264"/>
      <c r="BG72" s="264"/>
      <c r="BH72" s="264"/>
      <c r="BI72" s="264"/>
      <c r="BJ72" s="264"/>
      <c r="BK72" s="264"/>
      <c r="BL72" s="264"/>
      <c r="BM72" s="264"/>
      <c r="BN72" s="264"/>
      <c r="BO72" s="264"/>
      <c r="BP72" s="264"/>
      <c r="BQ72" s="261">
        <v>66</v>
      </c>
      <c r="BR72" s="266"/>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5"/>
    </row>
    <row r="73" spans="1:131" s="246" customFormat="1" ht="26.25" customHeight="1">
      <c r="A73" s="260">
        <v>6</v>
      </c>
      <c r="B73" s="953"/>
      <c r="C73" s="954"/>
      <c r="D73" s="954"/>
      <c r="E73" s="954"/>
      <c r="F73" s="954"/>
      <c r="G73" s="954"/>
      <c r="H73" s="954"/>
      <c r="I73" s="954"/>
      <c r="J73" s="954"/>
      <c r="K73" s="954"/>
      <c r="L73" s="954"/>
      <c r="M73" s="954"/>
      <c r="N73" s="954"/>
      <c r="O73" s="954"/>
      <c r="P73" s="955"/>
      <c r="Q73" s="956"/>
      <c r="R73" s="911"/>
      <c r="S73" s="911"/>
      <c r="T73" s="911"/>
      <c r="U73" s="911"/>
      <c r="V73" s="911"/>
      <c r="W73" s="911"/>
      <c r="X73" s="911"/>
      <c r="Y73" s="911"/>
      <c r="Z73" s="911"/>
      <c r="AA73" s="911"/>
      <c r="AB73" s="911"/>
      <c r="AC73" s="911"/>
      <c r="AD73" s="911"/>
      <c r="AE73" s="911"/>
      <c r="AF73" s="911"/>
      <c r="AG73" s="911"/>
      <c r="AH73" s="911"/>
      <c r="AI73" s="911"/>
      <c r="AJ73" s="911"/>
      <c r="AK73" s="911"/>
      <c r="AL73" s="911"/>
      <c r="AM73" s="911"/>
      <c r="AN73" s="911"/>
      <c r="AO73" s="911"/>
      <c r="AP73" s="911"/>
      <c r="AQ73" s="911"/>
      <c r="AR73" s="911"/>
      <c r="AS73" s="911"/>
      <c r="AT73" s="911"/>
      <c r="AU73" s="911"/>
      <c r="AV73" s="911"/>
      <c r="AW73" s="911"/>
      <c r="AX73" s="911"/>
      <c r="AY73" s="911"/>
      <c r="AZ73" s="957"/>
      <c r="BA73" s="957"/>
      <c r="BB73" s="957"/>
      <c r="BC73" s="957"/>
      <c r="BD73" s="958"/>
      <c r="BE73" s="264"/>
      <c r="BF73" s="264"/>
      <c r="BG73" s="264"/>
      <c r="BH73" s="264"/>
      <c r="BI73" s="264"/>
      <c r="BJ73" s="264"/>
      <c r="BK73" s="264"/>
      <c r="BL73" s="264"/>
      <c r="BM73" s="264"/>
      <c r="BN73" s="264"/>
      <c r="BO73" s="264"/>
      <c r="BP73" s="264"/>
      <c r="BQ73" s="261">
        <v>67</v>
      </c>
      <c r="BR73" s="266"/>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5"/>
    </row>
    <row r="74" spans="1:131" s="246" customFormat="1" ht="26.25" customHeight="1">
      <c r="A74" s="260">
        <v>7</v>
      </c>
      <c r="B74" s="953"/>
      <c r="C74" s="954"/>
      <c r="D74" s="954"/>
      <c r="E74" s="954"/>
      <c r="F74" s="954"/>
      <c r="G74" s="954"/>
      <c r="H74" s="954"/>
      <c r="I74" s="954"/>
      <c r="J74" s="954"/>
      <c r="K74" s="954"/>
      <c r="L74" s="954"/>
      <c r="M74" s="954"/>
      <c r="N74" s="954"/>
      <c r="O74" s="954"/>
      <c r="P74" s="955"/>
      <c r="Q74" s="956"/>
      <c r="R74" s="911"/>
      <c r="S74" s="911"/>
      <c r="T74" s="911"/>
      <c r="U74" s="911"/>
      <c r="V74" s="911"/>
      <c r="W74" s="911"/>
      <c r="X74" s="911"/>
      <c r="Y74" s="911"/>
      <c r="Z74" s="911"/>
      <c r="AA74" s="911"/>
      <c r="AB74" s="911"/>
      <c r="AC74" s="911"/>
      <c r="AD74" s="911"/>
      <c r="AE74" s="911"/>
      <c r="AF74" s="911"/>
      <c r="AG74" s="911"/>
      <c r="AH74" s="911"/>
      <c r="AI74" s="911"/>
      <c r="AJ74" s="911"/>
      <c r="AK74" s="911"/>
      <c r="AL74" s="911"/>
      <c r="AM74" s="911"/>
      <c r="AN74" s="911"/>
      <c r="AO74" s="911"/>
      <c r="AP74" s="911"/>
      <c r="AQ74" s="911"/>
      <c r="AR74" s="911"/>
      <c r="AS74" s="911"/>
      <c r="AT74" s="911"/>
      <c r="AU74" s="911"/>
      <c r="AV74" s="911"/>
      <c r="AW74" s="911"/>
      <c r="AX74" s="911"/>
      <c r="AY74" s="911"/>
      <c r="AZ74" s="957"/>
      <c r="BA74" s="957"/>
      <c r="BB74" s="957"/>
      <c r="BC74" s="957"/>
      <c r="BD74" s="958"/>
      <c r="BE74" s="264"/>
      <c r="BF74" s="264"/>
      <c r="BG74" s="264"/>
      <c r="BH74" s="264"/>
      <c r="BI74" s="264"/>
      <c r="BJ74" s="264"/>
      <c r="BK74" s="264"/>
      <c r="BL74" s="264"/>
      <c r="BM74" s="264"/>
      <c r="BN74" s="264"/>
      <c r="BO74" s="264"/>
      <c r="BP74" s="264"/>
      <c r="BQ74" s="261">
        <v>68</v>
      </c>
      <c r="BR74" s="266"/>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5"/>
    </row>
    <row r="75" spans="1:131" s="246" customFormat="1" ht="26.25" customHeight="1">
      <c r="A75" s="260">
        <v>8</v>
      </c>
      <c r="B75" s="953"/>
      <c r="C75" s="954"/>
      <c r="D75" s="954"/>
      <c r="E75" s="954"/>
      <c r="F75" s="954"/>
      <c r="G75" s="954"/>
      <c r="H75" s="954"/>
      <c r="I75" s="954"/>
      <c r="J75" s="954"/>
      <c r="K75" s="954"/>
      <c r="L75" s="954"/>
      <c r="M75" s="954"/>
      <c r="N75" s="954"/>
      <c r="O75" s="954"/>
      <c r="P75" s="955"/>
      <c r="Q75" s="959"/>
      <c r="R75" s="960"/>
      <c r="S75" s="960"/>
      <c r="T75" s="960"/>
      <c r="U75" s="910"/>
      <c r="V75" s="961"/>
      <c r="W75" s="960"/>
      <c r="X75" s="960"/>
      <c r="Y75" s="960"/>
      <c r="Z75" s="910"/>
      <c r="AA75" s="961"/>
      <c r="AB75" s="960"/>
      <c r="AC75" s="960"/>
      <c r="AD75" s="960"/>
      <c r="AE75" s="910"/>
      <c r="AF75" s="961"/>
      <c r="AG75" s="960"/>
      <c r="AH75" s="960"/>
      <c r="AI75" s="960"/>
      <c r="AJ75" s="910"/>
      <c r="AK75" s="961"/>
      <c r="AL75" s="960"/>
      <c r="AM75" s="960"/>
      <c r="AN75" s="960"/>
      <c r="AO75" s="910"/>
      <c r="AP75" s="961"/>
      <c r="AQ75" s="960"/>
      <c r="AR75" s="960"/>
      <c r="AS75" s="960"/>
      <c r="AT75" s="910"/>
      <c r="AU75" s="961"/>
      <c r="AV75" s="960"/>
      <c r="AW75" s="960"/>
      <c r="AX75" s="960"/>
      <c r="AY75" s="910"/>
      <c r="AZ75" s="957"/>
      <c r="BA75" s="957"/>
      <c r="BB75" s="957"/>
      <c r="BC75" s="957"/>
      <c r="BD75" s="958"/>
      <c r="BE75" s="264"/>
      <c r="BF75" s="264"/>
      <c r="BG75" s="264"/>
      <c r="BH75" s="264"/>
      <c r="BI75" s="264"/>
      <c r="BJ75" s="264"/>
      <c r="BK75" s="264"/>
      <c r="BL75" s="264"/>
      <c r="BM75" s="264"/>
      <c r="BN75" s="264"/>
      <c r="BO75" s="264"/>
      <c r="BP75" s="264"/>
      <c r="BQ75" s="261">
        <v>69</v>
      </c>
      <c r="BR75" s="266"/>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5"/>
    </row>
    <row r="76" spans="1:131" s="246" customFormat="1" ht="26.25" customHeight="1">
      <c r="A76" s="260">
        <v>9</v>
      </c>
      <c r="B76" s="953"/>
      <c r="C76" s="954"/>
      <c r="D76" s="954"/>
      <c r="E76" s="954"/>
      <c r="F76" s="954"/>
      <c r="G76" s="954"/>
      <c r="H76" s="954"/>
      <c r="I76" s="954"/>
      <c r="J76" s="954"/>
      <c r="K76" s="954"/>
      <c r="L76" s="954"/>
      <c r="M76" s="954"/>
      <c r="N76" s="954"/>
      <c r="O76" s="954"/>
      <c r="P76" s="955"/>
      <c r="Q76" s="959"/>
      <c r="R76" s="960"/>
      <c r="S76" s="960"/>
      <c r="T76" s="960"/>
      <c r="U76" s="910"/>
      <c r="V76" s="961"/>
      <c r="W76" s="960"/>
      <c r="X76" s="960"/>
      <c r="Y76" s="960"/>
      <c r="Z76" s="910"/>
      <c r="AA76" s="961"/>
      <c r="AB76" s="960"/>
      <c r="AC76" s="960"/>
      <c r="AD76" s="960"/>
      <c r="AE76" s="910"/>
      <c r="AF76" s="961"/>
      <c r="AG76" s="960"/>
      <c r="AH76" s="960"/>
      <c r="AI76" s="960"/>
      <c r="AJ76" s="910"/>
      <c r="AK76" s="961"/>
      <c r="AL76" s="960"/>
      <c r="AM76" s="960"/>
      <c r="AN76" s="960"/>
      <c r="AO76" s="910"/>
      <c r="AP76" s="961"/>
      <c r="AQ76" s="960"/>
      <c r="AR76" s="960"/>
      <c r="AS76" s="960"/>
      <c r="AT76" s="910"/>
      <c r="AU76" s="961"/>
      <c r="AV76" s="960"/>
      <c r="AW76" s="960"/>
      <c r="AX76" s="960"/>
      <c r="AY76" s="910"/>
      <c r="AZ76" s="957"/>
      <c r="BA76" s="957"/>
      <c r="BB76" s="957"/>
      <c r="BC76" s="957"/>
      <c r="BD76" s="958"/>
      <c r="BE76" s="264"/>
      <c r="BF76" s="264"/>
      <c r="BG76" s="264"/>
      <c r="BH76" s="264"/>
      <c r="BI76" s="264"/>
      <c r="BJ76" s="264"/>
      <c r="BK76" s="264"/>
      <c r="BL76" s="264"/>
      <c r="BM76" s="264"/>
      <c r="BN76" s="264"/>
      <c r="BO76" s="264"/>
      <c r="BP76" s="264"/>
      <c r="BQ76" s="261">
        <v>70</v>
      </c>
      <c r="BR76" s="266"/>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5"/>
    </row>
    <row r="77" spans="1:131" s="246" customFormat="1" ht="26.25" customHeight="1">
      <c r="A77" s="260">
        <v>10</v>
      </c>
      <c r="B77" s="953"/>
      <c r="C77" s="954"/>
      <c r="D77" s="954"/>
      <c r="E77" s="954"/>
      <c r="F77" s="954"/>
      <c r="G77" s="954"/>
      <c r="H77" s="954"/>
      <c r="I77" s="954"/>
      <c r="J77" s="954"/>
      <c r="K77" s="954"/>
      <c r="L77" s="954"/>
      <c r="M77" s="954"/>
      <c r="N77" s="954"/>
      <c r="O77" s="954"/>
      <c r="P77" s="955"/>
      <c r="Q77" s="959"/>
      <c r="R77" s="960"/>
      <c r="S77" s="960"/>
      <c r="T77" s="960"/>
      <c r="U77" s="910"/>
      <c r="V77" s="961"/>
      <c r="W77" s="960"/>
      <c r="X77" s="960"/>
      <c r="Y77" s="960"/>
      <c r="Z77" s="910"/>
      <c r="AA77" s="961"/>
      <c r="AB77" s="960"/>
      <c r="AC77" s="960"/>
      <c r="AD77" s="960"/>
      <c r="AE77" s="910"/>
      <c r="AF77" s="961"/>
      <c r="AG77" s="960"/>
      <c r="AH77" s="960"/>
      <c r="AI77" s="960"/>
      <c r="AJ77" s="910"/>
      <c r="AK77" s="961"/>
      <c r="AL77" s="960"/>
      <c r="AM77" s="960"/>
      <c r="AN77" s="960"/>
      <c r="AO77" s="910"/>
      <c r="AP77" s="961"/>
      <c r="AQ77" s="960"/>
      <c r="AR77" s="960"/>
      <c r="AS77" s="960"/>
      <c r="AT77" s="910"/>
      <c r="AU77" s="961"/>
      <c r="AV77" s="960"/>
      <c r="AW77" s="960"/>
      <c r="AX77" s="960"/>
      <c r="AY77" s="910"/>
      <c r="AZ77" s="957"/>
      <c r="BA77" s="957"/>
      <c r="BB77" s="957"/>
      <c r="BC77" s="957"/>
      <c r="BD77" s="958"/>
      <c r="BE77" s="264"/>
      <c r="BF77" s="264"/>
      <c r="BG77" s="264"/>
      <c r="BH77" s="264"/>
      <c r="BI77" s="264"/>
      <c r="BJ77" s="264"/>
      <c r="BK77" s="264"/>
      <c r="BL77" s="264"/>
      <c r="BM77" s="264"/>
      <c r="BN77" s="264"/>
      <c r="BO77" s="264"/>
      <c r="BP77" s="264"/>
      <c r="BQ77" s="261">
        <v>71</v>
      </c>
      <c r="BR77" s="266"/>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5"/>
    </row>
    <row r="78" spans="1:131" s="246" customFormat="1" ht="26.25" customHeight="1">
      <c r="A78" s="260">
        <v>11</v>
      </c>
      <c r="B78" s="953"/>
      <c r="C78" s="954"/>
      <c r="D78" s="954"/>
      <c r="E78" s="954"/>
      <c r="F78" s="954"/>
      <c r="G78" s="954"/>
      <c r="H78" s="954"/>
      <c r="I78" s="954"/>
      <c r="J78" s="954"/>
      <c r="K78" s="954"/>
      <c r="L78" s="954"/>
      <c r="M78" s="954"/>
      <c r="N78" s="954"/>
      <c r="O78" s="954"/>
      <c r="P78" s="955"/>
      <c r="Q78" s="956"/>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57"/>
      <c r="BA78" s="957"/>
      <c r="BB78" s="957"/>
      <c r="BC78" s="957"/>
      <c r="BD78" s="958"/>
      <c r="BE78" s="264"/>
      <c r="BF78" s="264"/>
      <c r="BG78" s="264"/>
      <c r="BH78" s="264"/>
      <c r="BI78" s="264"/>
      <c r="BJ78" s="267"/>
      <c r="BK78" s="267"/>
      <c r="BL78" s="267"/>
      <c r="BM78" s="267"/>
      <c r="BN78" s="267"/>
      <c r="BO78" s="264"/>
      <c r="BP78" s="264"/>
      <c r="BQ78" s="261">
        <v>72</v>
      </c>
      <c r="BR78" s="266"/>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5"/>
    </row>
    <row r="79" spans="1:131" s="246" customFormat="1" ht="26.25" customHeight="1">
      <c r="A79" s="260">
        <v>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64"/>
      <c r="BF79" s="264"/>
      <c r="BG79" s="264"/>
      <c r="BH79" s="264"/>
      <c r="BI79" s="264"/>
      <c r="BJ79" s="267"/>
      <c r="BK79" s="267"/>
      <c r="BL79" s="267"/>
      <c r="BM79" s="267"/>
      <c r="BN79" s="267"/>
      <c r="BO79" s="264"/>
      <c r="BP79" s="264"/>
      <c r="BQ79" s="261">
        <v>73</v>
      </c>
      <c r="BR79" s="266"/>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5"/>
    </row>
    <row r="80" spans="1:131" s="246" customFormat="1" ht="26.25" customHeight="1">
      <c r="A80" s="260">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4"/>
      <c r="BF80" s="264"/>
      <c r="BG80" s="264"/>
      <c r="BH80" s="264"/>
      <c r="BI80" s="264"/>
      <c r="BJ80" s="264"/>
      <c r="BK80" s="264"/>
      <c r="BL80" s="264"/>
      <c r="BM80" s="264"/>
      <c r="BN80" s="264"/>
      <c r="BO80" s="264"/>
      <c r="BP80" s="264"/>
      <c r="BQ80" s="261">
        <v>74</v>
      </c>
      <c r="BR80" s="266"/>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5"/>
    </row>
    <row r="81" spans="1:131" s="246" customFormat="1" ht="26.25" customHeight="1">
      <c r="A81" s="260">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4"/>
      <c r="BF81" s="264"/>
      <c r="BG81" s="264"/>
      <c r="BH81" s="264"/>
      <c r="BI81" s="264"/>
      <c r="BJ81" s="264"/>
      <c r="BK81" s="264"/>
      <c r="BL81" s="264"/>
      <c r="BM81" s="264"/>
      <c r="BN81" s="264"/>
      <c r="BO81" s="264"/>
      <c r="BP81" s="264"/>
      <c r="BQ81" s="261">
        <v>75</v>
      </c>
      <c r="BR81" s="266"/>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5"/>
    </row>
    <row r="82" spans="1:131" s="246" customFormat="1" ht="26.25" customHeight="1">
      <c r="A82" s="260">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4"/>
      <c r="BF82" s="264"/>
      <c r="BG82" s="264"/>
      <c r="BH82" s="264"/>
      <c r="BI82" s="264"/>
      <c r="BJ82" s="264"/>
      <c r="BK82" s="264"/>
      <c r="BL82" s="264"/>
      <c r="BM82" s="264"/>
      <c r="BN82" s="264"/>
      <c r="BO82" s="264"/>
      <c r="BP82" s="264"/>
      <c r="BQ82" s="261">
        <v>76</v>
      </c>
      <c r="BR82" s="266"/>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5"/>
    </row>
    <row r="83" spans="1:131" s="246" customFormat="1" ht="26.25" customHeight="1">
      <c r="A83" s="260">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4"/>
      <c r="BF83" s="264"/>
      <c r="BG83" s="264"/>
      <c r="BH83" s="264"/>
      <c r="BI83" s="264"/>
      <c r="BJ83" s="264"/>
      <c r="BK83" s="264"/>
      <c r="BL83" s="264"/>
      <c r="BM83" s="264"/>
      <c r="BN83" s="264"/>
      <c r="BO83" s="264"/>
      <c r="BP83" s="264"/>
      <c r="BQ83" s="261">
        <v>77</v>
      </c>
      <c r="BR83" s="266"/>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5"/>
    </row>
    <row r="84" spans="1:131" s="246" customFormat="1" ht="26.25" customHeight="1">
      <c r="A84" s="260">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4"/>
      <c r="BF84" s="264"/>
      <c r="BG84" s="264"/>
      <c r="BH84" s="264"/>
      <c r="BI84" s="264"/>
      <c r="BJ84" s="264"/>
      <c r="BK84" s="264"/>
      <c r="BL84" s="264"/>
      <c r="BM84" s="264"/>
      <c r="BN84" s="264"/>
      <c r="BO84" s="264"/>
      <c r="BP84" s="264"/>
      <c r="BQ84" s="261">
        <v>78</v>
      </c>
      <c r="BR84" s="266"/>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5"/>
    </row>
    <row r="85" spans="1:131" s="246" customFormat="1" ht="26.25" customHeight="1">
      <c r="A85" s="260">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4"/>
      <c r="BF85" s="264"/>
      <c r="BG85" s="264"/>
      <c r="BH85" s="264"/>
      <c r="BI85" s="264"/>
      <c r="BJ85" s="264"/>
      <c r="BK85" s="264"/>
      <c r="BL85" s="264"/>
      <c r="BM85" s="264"/>
      <c r="BN85" s="264"/>
      <c r="BO85" s="264"/>
      <c r="BP85" s="264"/>
      <c r="BQ85" s="261">
        <v>79</v>
      </c>
      <c r="BR85" s="266"/>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5"/>
    </row>
    <row r="86" spans="1:131" s="246" customFormat="1" ht="26.25" customHeight="1">
      <c r="A86" s="260">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4"/>
      <c r="BF86" s="264"/>
      <c r="BG86" s="264"/>
      <c r="BH86" s="264"/>
      <c r="BI86" s="264"/>
      <c r="BJ86" s="264"/>
      <c r="BK86" s="264"/>
      <c r="BL86" s="264"/>
      <c r="BM86" s="264"/>
      <c r="BN86" s="264"/>
      <c r="BO86" s="264"/>
      <c r="BP86" s="264"/>
      <c r="BQ86" s="261">
        <v>80</v>
      </c>
      <c r="BR86" s="266"/>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5"/>
    </row>
    <row r="87" spans="1:131" s="246" customFormat="1" ht="26.25" customHeight="1">
      <c r="A87" s="268">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4"/>
      <c r="BF87" s="264"/>
      <c r="BG87" s="264"/>
      <c r="BH87" s="264"/>
      <c r="BI87" s="264"/>
      <c r="BJ87" s="264"/>
      <c r="BK87" s="264"/>
      <c r="BL87" s="264"/>
      <c r="BM87" s="264"/>
      <c r="BN87" s="264"/>
      <c r="BO87" s="264"/>
      <c r="BP87" s="264"/>
      <c r="BQ87" s="261">
        <v>81</v>
      </c>
      <c r="BR87" s="266"/>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5"/>
    </row>
    <row r="88" spans="1:131" s="246" customFormat="1" ht="26.25" customHeight="1" thickBot="1">
      <c r="A88" s="263" t="s">
        <v>381</v>
      </c>
      <c r="B88" s="870" t="s">
        <v>409</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v>15</v>
      </c>
      <c r="AG88" s="922"/>
      <c r="AH88" s="922"/>
      <c r="AI88" s="922"/>
      <c r="AJ88" s="922"/>
      <c r="AK88" s="919"/>
      <c r="AL88" s="919"/>
      <c r="AM88" s="919"/>
      <c r="AN88" s="919"/>
      <c r="AO88" s="919"/>
      <c r="AP88" s="922">
        <v>339</v>
      </c>
      <c r="AQ88" s="922"/>
      <c r="AR88" s="922"/>
      <c r="AS88" s="922"/>
      <c r="AT88" s="922"/>
      <c r="AU88" s="922"/>
      <c r="AV88" s="922"/>
      <c r="AW88" s="922"/>
      <c r="AX88" s="922"/>
      <c r="AY88" s="922"/>
      <c r="AZ88" s="927"/>
      <c r="BA88" s="927"/>
      <c r="BB88" s="927"/>
      <c r="BC88" s="927"/>
      <c r="BD88" s="928"/>
      <c r="BE88" s="264"/>
      <c r="BF88" s="264"/>
      <c r="BG88" s="264"/>
      <c r="BH88" s="264"/>
      <c r="BI88" s="264"/>
      <c r="BJ88" s="264"/>
      <c r="BK88" s="264"/>
      <c r="BL88" s="264"/>
      <c r="BM88" s="264"/>
      <c r="BN88" s="264"/>
      <c r="BO88" s="264"/>
      <c r="BP88" s="264"/>
      <c r="BQ88" s="261">
        <v>82</v>
      </c>
      <c r="BR88" s="266"/>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5"/>
    </row>
    <row r="89" spans="1:131" s="246" customFormat="1" ht="26.25" hidden="1" customHeight="1">
      <c r="A89" s="269"/>
      <c r="B89" s="270"/>
      <c r="C89" s="270"/>
      <c r="D89" s="270"/>
      <c r="E89" s="270"/>
      <c r="F89" s="270"/>
      <c r="G89" s="270"/>
      <c r="H89" s="270"/>
      <c r="I89" s="270"/>
      <c r="J89" s="270"/>
      <c r="K89" s="270"/>
      <c r="L89" s="270"/>
      <c r="M89" s="270"/>
      <c r="N89" s="270"/>
      <c r="O89" s="270"/>
      <c r="P89" s="270"/>
      <c r="Q89" s="271"/>
      <c r="R89" s="271"/>
      <c r="S89" s="271"/>
      <c r="T89" s="271"/>
      <c r="U89" s="271"/>
      <c r="V89" s="271"/>
      <c r="W89" s="271"/>
      <c r="X89" s="271"/>
      <c r="Y89" s="271"/>
      <c r="Z89" s="271"/>
      <c r="AA89" s="271"/>
      <c r="AB89" s="271"/>
      <c r="AC89" s="271"/>
      <c r="AD89" s="271"/>
      <c r="AE89" s="271"/>
      <c r="AF89" s="271"/>
      <c r="AG89" s="271"/>
      <c r="AH89" s="271"/>
      <c r="AI89" s="271"/>
      <c r="AJ89" s="271"/>
      <c r="AK89" s="271"/>
      <c r="AL89" s="271"/>
      <c r="AM89" s="271"/>
      <c r="AN89" s="271"/>
      <c r="AO89" s="271"/>
      <c r="AP89" s="271"/>
      <c r="AQ89" s="271"/>
      <c r="AR89" s="271"/>
      <c r="AS89" s="271"/>
      <c r="AT89" s="271"/>
      <c r="AU89" s="271"/>
      <c r="AV89" s="271"/>
      <c r="AW89" s="271"/>
      <c r="AX89" s="271"/>
      <c r="AY89" s="271"/>
      <c r="AZ89" s="272"/>
      <c r="BA89" s="272"/>
      <c r="BB89" s="272"/>
      <c r="BC89" s="272"/>
      <c r="BD89" s="272"/>
      <c r="BE89" s="264"/>
      <c r="BF89" s="264"/>
      <c r="BG89" s="264"/>
      <c r="BH89" s="264"/>
      <c r="BI89" s="264"/>
      <c r="BJ89" s="264"/>
      <c r="BK89" s="264"/>
      <c r="BL89" s="264"/>
      <c r="BM89" s="264"/>
      <c r="BN89" s="264"/>
      <c r="BO89" s="264"/>
      <c r="BP89" s="264"/>
      <c r="BQ89" s="261">
        <v>83</v>
      </c>
      <c r="BR89" s="266"/>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5"/>
    </row>
    <row r="90" spans="1:131" s="246" customFormat="1" ht="26.25" hidden="1" customHeight="1">
      <c r="A90" s="269"/>
      <c r="B90" s="270"/>
      <c r="C90" s="270"/>
      <c r="D90" s="270"/>
      <c r="E90" s="270"/>
      <c r="F90" s="270"/>
      <c r="G90" s="270"/>
      <c r="H90" s="270"/>
      <c r="I90" s="270"/>
      <c r="J90" s="270"/>
      <c r="K90" s="270"/>
      <c r="L90" s="270"/>
      <c r="M90" s="270"/>
      <c r="N90" s="270"/>
      <c r="O90" s="270"/>
      <c r="P90" s="270"/>
      <c r="Q90" s="271"/>
      <c r="R90" s="271"/>
      <c r="S90" s="271"/>
      <c r="T90" s="271"/>
      <c r="U90" s="271"/>
      <c r="V90" s="271"/>
      <c r="W90" s="271"/>
      <c r="X90" s="271"/>
      <c r="Y90" s="271"/>
      <c r="Z90" s="271"/>
      <c r="AA90" s="271"/>
      <c r="AB90" s="271"/>
      <c r="AC90" s="271"/>
      <c r="AD90" s="271"/>
      <c r="AE90" s="271"/>
      <c r="AF90" s="271"/>
      <c r="AG90" s="271"/>
      <c r="AH90" s="271"/>
      <c r="AI90" s="271"/>
      <c r="AJ90" s="271"/>
      <c r="AK90" s="271"/>
      <c r="AL90" s="271"/>
      <c r="AM90" s="271"/>
      <c r="AN90" s="271"/>
      <c r="AO90" s="271"/>
      <c r="AP90" s="271"/>
      <c r="AQ90" s="271"/>
      <c r="AR90" s="271"/>
      <c r="AS90" s="271"/>
      <c r="AT90" s="271"/>
      <c r="AU90" s="271"/>
      <c r="AV90" s="271"/>
      <c r="AW90" s="271"/>
      <c r="AX90" s="271"/>
      <c r="AY90" s="271"/>
      <c r="AZ90" s="272"/>
      <c r="BA90" s="272"/>
      <c r="BB90" s="272"/>
      <c r="BC90" s="272"/>
      <c r="BD90" s="272"/>
      <c r="BE90" s="264"/>
      <c r="BF90" s="264"/>
      <c r="BG90" s="264"/>
      <c r="BH90" s="264"/>
      <c r="BI90" s="264"/>
      <c r="BJ90" s="264"/>
      <c r="BK90" s="264"/>
      <c r="BL90" s="264"/>
      <c r="BM90" s="264"/>
      <c r="BN90" s="264"/>
      <c r="BO90" s="264"/>
      <c r="BP90" s="264"/>
      <c r="BQ90" s="261">
        <v>84</v>
      </c>
      <c r="BR90" s="266"/>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5"/>
    </row>
    <row r="91" spans="1:131" s="246" customFormat="1" ht="26.25" hidden="1" customHeight="1">
      <c r="A91" s="269"/>
      <c r="B91" s="270"/>
      <c r="C91" s="270"/>
      <c r="D91" s="270"/>
      <c r="E91" s="270"/>
      <c r="F91" s="270"/>
      <c r="G91" s="270"/>
      <c r="H91" s="270"/>
      <c r="I91" s="270"/>
      <c r="J91" s="270"/>
      <c r="K91" s="270"/>
      <c r="L91" s="270"/>
      <c r="M91" s="270"/>
      <c r="N91" s="270"/>
      <c r="O91" s="270"/>
      <c r="P91" s="270"/>
      <c r="Q91" s="271"/>
      <c r="R91" s="271"/>
      <c r="S91" s="271"/>
      <c r="T91" s="271"/>
      <c r="U91" s="271"/>
      <c r="V91" s="271"/>
      <c r="W91" s="271"/>
      <c r="X91" s="271"/>
      <c r="Y91" s="271"/>
      <c r="Z91" s="271"/>
      <c r="AA91" s="271"/>
      <c r="AB91" s="271"/>
      <c r="AC91" s="271"/>
      <c r="AD91" s="271"/>
      <c r="AE91" s="271"/>
      <c r="AF91" s="271"/>
      <c r="AG91" s="271"/>
      <c r="AH91" s="271"/>
      <c r="AI91" s="271"/>
      <c r="AJ91" s="271"/>
      <c r="AK91" s="271"/>
      <c r="AL91" s="271"/>
      <c r="AM91" s="271"/>
      <c r="AN91" s="271"/>
      <c r="AO91" s="271"/>
      <c r="AP91" s="271"/>
      <c r="AQ91" s="271"/>
      <c r="AR91" s="271"/>
      <c r="AS91" s="271"/>
      <c r="AT91" s="271"/>
      <c r="AU91" s="271"/>
      <c r="AV91" s="271"/>
      <c r="AW91" s="271"/>
      <c r="AX91" s="271"/>
      <c r="AY91" s="271"/>
      <c r="AZ91" s="272"/>
      <c r="BA91" s="272"/>
      <c r="BB91" s="272"/>
      <c r="BC91" s="272"/>
      <c r="BD91" s="272"/>
      <c r="BE91" s="264"/>
      <c r="BF91" s="264"/>
      <c r="BG91" s="264"/>
      <c r="BH91" s="264"/>
      <c r="BI91" s="264"/>
      <c r="BJ91" s="264"/>
      <c r="BK91" s="264"/>
      <c r="BL91" s="264"/>
      <c r="BM91" s="264"/>
      <c r="BN91" s="264"/>
      <c r="BO91" s="264"/>
      <c r="BP91" s="264"/>
      <c r="BQ91" s="261">
        <v>85</v>
      </c>
      <c r="BR91" s="266"/>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5"/>
    </row>
    <row r="92" spans="1:131" s="246" customFormat="1" ht="26.25" hidden="1" customHeight="1">
      <c r="A92" s="269"/>
      <c r="B92" s="270"/>
      <c r="C92" s="270"/>
      <c r="D92" s="270"/>
      <c r="E92" s="270"/>
      <c r="F92" s="270"/>
      <c r="G92" s="270"/>
      <c r="H92" s="270"/>
      <c r="I92" s="270"/>
      <c r="J92" s="270"/>
      <c r="K92" s="270"/>
      <c r="L92" s="270"/>
      <c r="M92" s="270"/>
      <c r="N92" s="270"/>
      <c r="O92" s="270"/>
      <c r="P92" s="270"/>
      <c r="Q92" s="271"/>
      <c r="R92" s="271"/>
      <c r="S92" s="271"/>
      <c r="T92" s="271"/>
      <c r="U92" s="271"/>
      <c r="V92" s="271"/>
      <c r="W92" s="271"/>
      <c r="X92" s="271"/>
      <c r="Y92" s="271"/>
      <c r="Z92" s="271"/>
      <c r="AA92" s="271"/>
      <c r="AB92" s="271"/>
      <c r="AC92" s="271"/>
      <c r="AD92" s="271"/>
      <c r="AE92" s="271"/>
      <c r="AF92" s="271"/>
      <c r="AG92" s="271"/>
      <c r="AH92" s="271"/>
      <c r="AI92" s="271"/>
      <c r="AJ92" s="271"/>
      <c r="AK92" s="271"/>
      <c r="AL92" s="271"/>
      <c r="AM92" s="271"/>
      <c r="AN92" s="271"/>
      <c r="AO92" s="271"/>
      <c r="AP92" s="271"/>
      <c r="AQ92" s="271"/>
      <c r="AR92" s="271"/>
      <c r="AS92" s="271"/>
      <c r="AT92" s="271"/>
      <c r="AU92" s="271"/>
      <c r="AV92" s="271"/>
      <c r="AW92" s="271"/>
      <c r="AX92" s="271"/>
      <c r="AY92" s="271"/>
      <c r="AZ92" s="272"/>
      <c r="BA92" s="272"/>
      <c r="BB92" s="272"/>
      <c r="BC92" s="272"/>
      <c r="BD92" s="272"/>
      <c r="BE92" s="264"/>
      <c r="BF92" s="264"/>
      <c r="BG92" s="264"/>
      <c r="BH92" s="264"/>
      <c r="BI92" s="264"/>
      <c r="BJ92" s="264"/>
      <c r="BK92" s="264"/>
      <c r="BL92" s="264"/>
      <c r="BM92" s="264"/>
      <c r="BN92" s="264"/>
      <c r="BO92" s="264"/>
      <c r="BP92" s="264"/>
      <c r="BQ92" s="261">
        <v>86</v>
      </c>
      <c r="BR92" s="266"/>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5"/>
    </row>
    <row r="93" spans="1:131" s="246" customFormat="1" ht="26.25" hidden="1" customHeight="1">
      <c r="A93" s="269"/>
      <c r="B93" s="270"/>
      <c r="C93" s="270"/>
      <c r="D93" s="270"/>
      <c r="E93" s="270"/>
      <c r="F93" s="270"/>
      <c r="G93" s="270"/>
      <c r="H93" s="270"/>
      <c r="I93" s="270"/>
      <c r="J93" s="270"/>
      <c r="K93" s="270"/>
      <c r="L93" s="270"/>
      <c r="M93" s="270"/>
      <c r="N93" s="270"/>
      <c r="O93" s="270"/>
      <c r="P93" s="270"/>
      <c r="Q93" s="271"/>
      <c r="R93" s="271"/>
      <c r="S93" s="271"/>
      <c r="T93" s="271"/>
      <c r="U93" s="271"/>
      <c r="V93" s="271"/>
      <c r="W93" s="271"/>
      <c r="X93" s="271"/>
      <c r="Y93" s="271"/>
      <c r="Z93" s="271"/>
      <c r="AA93" s="271"/>
      <c r="AB93" s="271"/>
      <c r="AC93" s="271"/>
      <c r="AD93" s="271"/>
      <c r="AE93" s="271"/>
      <c r="AF93" s="271"/>
      <c r="AG93" s="271"/>
      <c r="AH93" s="271"/>
      <c r="AI93" s="271"/>
      <c r="AJ93" s="271"/>
      <c r="AK93" s="271"/>
      <c r="AL93" s="271"/>
      <c r="AM93" s="271"/>
      <c r="AN93" s="271"/>
      <c r="AO93" s="271"/>
      <c r="AP93" s="271"/>
      <c r="AQ93" s="271"/>
      <c r="AR93" s="271"/>
      <c r="AS93" s="271"/>
      <c r="AT93" s="271"/>
      <c r="AU93" s="271"/>
      <c r="AV93" s="271"/>
      <c r="AW93" s="271"/>
      <c r="AX93" s="271"/>
      <c r="AY93" s="271"/>
      <c r="AZ93" s="272"/>
      <c r="BA93" s="272"/>
      <c r="BB93" s="272"/>
      <c r="BC93" s="272"/>
      <c r="BD93" s="272"/>
      <c r="BE93" s="264"/>
      <c r="BF93" s="264"/>
      <c r="BG93" s="264"/>
      <c r="BH93" s="264"/>
      <c r="BI93" s="264"/>
      <c r="BJ93" s="264"/>
      <c r="BK93" s="264"/>
      <c r="BL93" s="264"/>
      <c r="BM93" s="264"/>
      <c r="BN93" s="264"/>
      <c r="BO93" s="264"/>
      <c r="BP93" s="264"/>
      <c r="BQ93" s="261">
        <v>87</v>
      </c>
      <c r="BR93" s="266"/>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5"/>
    </row>
    <row r="94" spans="1:131" s="246" customFormat="1" ht="26.25" hidden="1" customHeight="1">
      <c r="A94" s="269"/>
      <c r="B94" s="270"/>
      <c r="C94" s="270"/>
      <c r="D94" s="270"/>
      <c r="E94" s="270"/>
      <c r="F94" s="270"/>
      <c r="G94" s="270"/>
      <c r="H94" s="270"/>
      <c r="I94" s="270"/>
      <c r="J94" s="270"/>
      <c r="K94" s="270"/>
      <c r="L94" s="270"/>
      <c r="M94" s="270"/>
      <c r="N94" s="270"/>
      <c r="O94" s="270"/>
      <c r="P94" s="270"/>
      <c r="Q94" s="271"/>
      <c r="R94" s="271"/>
      <c r="S94" s="271"/>
      <c r="T94" s="271"/>
      <c r="U94" s="271"/>
      <c r="V94" s="271"/>
      <c r="W94" s="271"/>
      <c r="X94" s="271"/>
      <c r="Y94" s="271"/>
      <c r="Z94" s="271"/>
      <c r="AA94" s="271"/>
      <c r="AB94" s="271"/>
      <c r="AC94" s="271"/>
      <c r="AD94" s="271"/>
      <c r="AE94" s="271"/>
      <c r="AF94" s="271"/>
      <c r="AG94" s="271"/>
      <c r="AH94" s="271"/>
      <c r="AI94" s="271"/>
      <c r="AJ94" s="271"/>
      <c r="AK94" s="271"/>
      <c r="AL94" s="271"/>
      <c r="AM94" s="271"/>
      <c r="AN94" s="271"/>
      <c r="AO94" s="271"/>
      <c r="AP94" s="271"/>
      <c r="AQ94" s="271"/>
      <c r="AR94" s="271"/>
      <c r="AS94" s="271"/>
      <c r="AT94" s="271"/>
      <c r="AU94" s="271"/>
      <c r="AV94" s="271"/>
      <c r="AW94" s="271"/>
      <c r="AX94" s="271"/>
      <c r="AY94" s="271"/>
      <c r="AZ94" s="272"/>
      <c r="BA94" s="272"/>
      <c r="BB94" s="272"/>
      <c r="BC94" s="272"/>
      <c r="BD94" s="272"/>
      <c r="BE94" s="264"/>
      <c r="BF94" s="264"/>
      <c r="BG94" s="264"/>
      <c r="BH94" s="264"/>
      <c r="BI94" s="264"/>
      <c r="BJ94" s="264"/>
      <c r="BK94" s="264"/>
      <c r="BL94" s="264"/>
      <c r="BM94" s="264"/>
      <c r="BN94" s="264"/>
      <c r="BO94" s="264"/>
      <c r="BP94" s="264"/>
      <c r="BQ94" s="261">
        <v>88</v>
      </c>
      <c r="BR94" s="266"/>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5"/>
    </row>
    <row r="95" spans="1:131" s="246" customFormat="1" ht="26.25" hidden="1" customHeight="1">
      <c r="A95" s="269"/>
      <c r="B95" s="270"/>
      <c r="C95" s="270"/>
      <c r="D95" s="270"/>
      <c r="E95" s="270"/>
      <c r="F95" s="270"/>
      <c r="G95" s="270"/>
      <c r="H95" s="270"/>
      <c r="I95" s="270"/>
      <c r="J95" s="270"/>
      <c r="K95" s="270"/>
      <c r="L95" s="270"/>
      <c r="M95" s="270"/>
      <c r="N95" s="270"/>
      <c r="O95" s="270"/>
      <c r="P95" s="270"/>
      <c r="Q95" s="271"/>
      <c r="R95" s="271"/>
      <c r="S95" s="271"/>
      <c r="T95" s="271"/>
      <c r="U95" s="271"/>
      <c r="V95" s="271"/>
      <c r="W95" s="271"/>
      <c r="X95" s="271"/>
      <c r="Y95" s="271"/>
      <c r="Z95" s="271"/>
      <c r="AA95" s="271"/>
      <c r="AB95" s="271"/>
      <c r="AC95" s="271"/>
      <c r="AD95" s="271"/>
      <c r="AE95" s="271"/>
      <c r="AF95" s="271"/>
      <c r="AG95" s="271"/>
      <c r="AH95" s="271"/>
      <c r="AI95" s="271"/>
      <c r="AJ95" s="271"/>
      <c r="AK95" s="271"/>
      <c r="AL95" s="271"/>
      <c r="AM95" s="271"/>
      <c r="AN95" s="271"/>
      <c r="AO95" s="271"/>
      <c r="AP95" s="271"/>
      <c r="AQ95" s="271"/>
      <c r="AR95" s="271"/>
      <c r="AS95" s="271"/>
      <c r="AT95" s="271"/>
      <c r="AU95" s="271"/>
      <c r="AV95" s="271"/>
      <c r="AW95" s="271"/>
      <c r="AX95" s="271"/>
      <c r="AY95" s="271"/>
      <c r="AZ95" s="272"/>
      <c r="BA95" s="272"/>
      <c r="BB95" s="272"/>
      <c r="BC95" s="272"/>
      <c r="BD95" s="272"/>
      <c r="BE95" s="264"/>
      <c r="BF95" s="264"/>
      <c r="BG95" s="264"/>
      <c r="BH95" s="264"/>
      <c r="BI95" s="264"/>
      <c r="BJ95" s="264"/>
      <c r="BK95" s="264"/>
      <c r="BL95" s="264"/>
      <c r="BM95" s="264"/>
      <c r="BN95" s="264"/>
      <c r="BO95" s="264"/>
      <c r="BP95" s="264"/>
      <c r="BQ95" s="261">
        <v>89</v>
      </c>
      <c r="BR95" s="266"/>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5"/>
    </row>
    <row r="96" spans="1:131" s="246" customFormat="1" ht="26.25" hidden="1" customHeight="1">
      <c r="A96" s="269"/>
      <c r="B96" s="270"/>
      <c r="C96" s="270"/>
      <c r="D96" s="270"/>
      <c r="E96" s="270"/>
      <c r="F96" s="270"/>
      <c r="G96" s="270"/>
      <c r="H96" s="270"/>
      <c r="I96" s="270"/>
      <c r="J96" s="270"/>
      <c r="K96" s="270"/>
      <c r="L96" s="270"/>
      <c r="M96" s="270"/>
      <c r="N96" s="270"/>
      <c r="O96" s="270"/>
      <c r="P96" s="270"/>
      <c r="Q96" s="271"/>
      <c r="R96" s="271"/>
      <c r="S96" s="271"/>
      <c r="T96" s="271"/>
      <c r="U96" s="271"/>
      <c r="V96" s="271"/>
      <c r="W96" s="271"/>
      <c r="X96" s="271"/>
      <c r="Y96" s="271"/>
      <c r="Z96" s="271"/>
      <c r="AA96" s="271"/>
      <c r="AB96" s="271"/>
      <c r="AC96" s="271"/>
      <c r="AD96" s="271"/>
      <c r="AE96" s="271"/>
      <c r="AF96" s="271"/>
      <c r="AG96" s="271"/>
      <c r="AH96" s="271"/>
      <c r="AI96" s="271"/>
      <c r="AJ96" s="271"/>
      <c r="AK96" s="271"/>
      <c r="AL96" s="271"/>
      <c r="AM96" s="271"/>
      <c r="AN96" s="271"/>
      <c r="AO96" s="271"/>
      <c r="AP96" s="271"/>
      <c r="AQ96" s="271"/>
      <c r="AR96" s="271"/>
      <c r="AS96" s="271"/>
      <c r="AT96" s="271"/>
      <c r="AU96" s="271"/>
      <c r="AV96" s="271"/>
      <c r="AW96" s="271"/>
      <c r="AX96" s="271"/>
      <c r="AY96" s="271"/>
      <c r="AZ96" s="272"/>
      <c r="BA96" s="272"/>
      <c r="BB96" s="272"/>
      <c r="BC96" s="272"/>
      <c r="BD96" s="272"/>
      <c r="BE96" s="264"/>
      <c r="BF96" s="264"/>
      <c r="BG96" s="264"/>
      <c r="BH96" s="264"/>
      <c r="BI96" s="264"/>
      <c r="BJ96" s="264"/>
      <c r="BK96" s="264"/>
      <c r="BL96" s="264"/>
      <c r="BM96" s="264"/>
      <c r="BN96" s="264"/>
      <c r="BO96" s="264"/>
      <c r="BP96" s="264"/>
      <c r="BQ96" s="261">
        <v>90</v>
      </c>
      <c r="BR96" s="266"/>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5"/>
    </row>
    <row r="97" spans="1:131" s="246" customFormat="1" ht="26.25" hidden="1" customHeight="1">
      <c r="A97" s="269"/>
      <c r="B97" s="270"/>
      <c r="C97" s="270"/>
      <c r="D97" s="270"/>
      <c r="E97" s="270"/>
      <c r="F97" s="270"/>
      <c r="G97" s="270"/>
      <c r="H97" s="270"/>
      <c r="I97" s="270"/>
      <c r="J97" s="270"/>
      <c r="K97" s="270"/>
      <c r="L97" s="270"/>
      <c r="M97" s="270"/>
      <c r="N97" s="270"/>
      <c r="O97" s="270"/>
      <c r="P97" s="270"/>
      <c r="Q97" s="271"/>
      <c r="R97" s="271"/>
      <c r="S97" s="271"/>
      <c r="T97" s="271"/>
      <c r="U97" s="271"/>
      <c r="V97" s="271"/>
      <c r="W97" s="271"/>
      <c r="X97" s="271"/>
      <c r="Y97" s="271"/>
      <c r="Z97" s="271"/>
      <c r="AA97" s="271"/>
      <c r="AB97" s="271"/>
      <c r="AC97" s="271"/>
      <c r="AD97" s="271"/>
      <c r="AE97" s="271"/>
      <c r="AF97" s="271"/>
      <c r="AG97" s="271"/>
      <c r="AH97" s="271"/>
      <c r="AI97" s="271"/>
      <c r="AJ97" s="271"/>
      <c r="AK97" s="271"/>
      <c r="AL97" s="271"/>
      <c r="AM97" s="271"/>
      <c r="AN97" s="271"/>
      <c r="AO97" s="271"/>
      <c r="AP97" s="271"/>
      <c r="AQ97" s="271"/>
      <c r="AR97" s="271"/>
      <c r="AS97" s="271"/>
      <c r="AT97" s="271"/>
      <c r="AU97" s="271"/>
      <c r="AV97" s="271"/>
      <c r="AW97" s="271"/>
      <c r="AX97" s="271"/>
      <c r="AY97" s="271"/>
      <c r="AZ97" s="272"/>
      <c r="BA97" s="272"/>
      <c r="BB97" s="272"/>
      <c r="BC97" s="272"/>
      <c r="BD97" s="272"/>
      <c r="BE97" s="264"/>
      <c r="BF97" s="264"/>
      <c r="BG97" s="264"/>
      <c r="BH97" s="264"/>
      <c r="BI97" s="264"/>
      <c r="BJ97" s="264"/>
      <c r="BK97" s="264"/>
      <c r="BL97" s="264"/>
      <c r="BM97" s="264"/>
      <c r="BN97" s="264"/>
      <c r="BO97" s="264"/>
      <c r="BP97" s="264"/>
      <c r="BQ97" s="261">
        <v>91</v>
      </c>
      <c r="BR97" s="266"/>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5"/>
    </row>
    <row r="98" spans="1:131" s="246" customFormat="1" ht="26.25" hidden="1" customHeight="1">
      <c r="A98" s="269"/>
      <c r="B98" s="270"/>
      <c r="C98" s="270"/>
      <c r="D98" s="270"/>
      <c r="E98" s="270"/>
      <c r="F98" s="270"/>
      <c r="G98" s="270"/>
      <c r="H98" s="270"/>
      <c r="I98" s="270"/>
      <c r="J98" s="270"/>
      <c r="K98" s="270"/>
      <c r="L98" s="270"/>
      <c r="M98" s="270"/>
      <c r="N98" s="270"/>
      <c r="O98" s="270"/>
      <c r="P98" s="270"/>
      <c r="Q98" s="271"/>
      <c r="R98" s="271"/>
      <c r="S98" s="271"/>
      <c r="T98" s="271"/>
      <c r="U98" s="271"/>
      <c r="V98" s="271"/>
      <c r="W98" s="271"/>
      <c r="X98" s="271"/>
      <c r="Y98" s="271"/>
      <c r="Z98" s="271"/>
      <c r="AA98" s="271"/>
      <c r="AB98" s="271"/>
      <c r="AC98" s="271"/>
      <c r="AD98" s="271"/>
      <c r="AE98" s="271"/>
      <c r="AF98" s="271"/>
      <c r="AG98" s="271"/>
      <c r="AH98" s="271"/>
      <c r="AI98" s="271"/>
      <c r="AJ98" s="271"/>
      <c r="AK98" s="271"/>
      <c r="AL98" s="271"/>
      <c r="AM98" s="271"/>
      <c r="AN98" s="271"/>
      <c r="AO98" s="271"/>
      <c r="AP98" s="271"/>
      <c r="AQ98" s="271"/>
      <c r="AR98" s="271"/>
      <c r="AS98" s="271"/>
      <c r="AT98" s="271"/>
      <c r="AU98" s="271"/>
      <c r="AV98" s="271"/>
      <c r="AW98" s="271"/>
      <c r="AX98" s="271"/>
      <c r="AY98" s="271"/>
      <c r="AZ98" s="272"/>
      <c r="BA98" s="272"/>
      <c r="BB98" s="272"/>
      <c r="BC98" s="272"/>
      <c r="BD98" s="272"/>
      <c r="BE98" s="264"/>
      <c r="BF98" s="264"/>
      <c r="BG98" s="264"/>
      <c r="BH98" s="264"/>
      <c r="BI98" s="264"/>
      <c r="BJ98" s="264"/>
      <c r="BK98" s="264"/>
      <c r="BL98" s="264"/>
      <c r="BM98" s="264"/>
      <c r="BN98" s="264"/>
      <c r="BO98" s="264"/>
      <c r="BP98" s="264"/>
      <c r="BQ98" s="261">
        <v>92</v>
      </c>
      <c r="BR98" s="266"/>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5"/>
    </row>
    <row r="99" spans="1:131" s="246" customFormat="1" ht="26.25" hidden="1" customHeight="1">
      <c r="A99" s="269"/>
      <c r="B99" s="270"/>
      <c r="C99" s="270"/>
      <c r="D99" s="270"/>
      <c r="E99" s="270"/>
      <c r="F99" s="270"/>
      <c r="G99" s="270"/>
      <c r="H99" s="270"/>
      <c r="I99" s="270"/>
      <c r="J99" s="270"/>
      <c r="K99" s="270"/>
      <c r="L99" s="270"/>
      <c r="M99" s="270"/>
      <c r="N99" s="270"/>
      <c r="O99" s="270"/>
      <c r="P99" s="270"/>
      <c r="Q99" s="271"/>
      <c r="R99" s="271"/>
      <c r="S99" s="271"/>
      <c r="T99" s="271"/>
      <c r="U99" s="271"/>
      <c r="V99" s="271"/>
      <c r="W99" s="271"/>
      <c r="X99" s="271"/>
      <c r="Y99" s="271"/>
      <c r="Z99" s="271"/>
      <c r="AA99" s="271"/>
      <c r="AB99" s="271"/>
      <c r="AC99" s="271"/>
      <c r="AD99" s="271"/>
      <c r="AE99" s="271"/>
      <c r="AF99" s="271"/>
      <c r="AG99" s="271"/>
      <c r="AH99" s="271"/>
      <c r="AI99" s="271"/>
      <c r="AJ99" s="271"/>
      <c r="AK99" s="271"/>
      <c r="AL99" s="271"/>
      <c r="AM99" s="271"/>
      <c r="AN99" s="271"/>
      <c r="AO99" s="271"/>
      <c r="AP99" s="271"/>
      <c r="AQ99" s="271"/>
      <c r="AR99" s="271"/>
      <c r="AS99" s="271"/>
      <c r="AT99" s="271"/>
      <c r="AU99" s="271"/>
      <c r="AV99" s="271"/>
      <c r="AW99" s="271"/>
      <c r="AX99" s="271"/>
      <c r="AY99" s="271"/>
      <c r="AZ99" s="272"/>
      <c r="BA99" s="272"/>
      <c r="BB99" s="272"/>
      <c r="BC99" s="272"/>
      <c r="BD99" s="272"/>
      <c r="BE99" s="264"/>
      <c r="BF99" s="264"/>
      <c r="BG99" s="264"/>
      <c r="BH99" s="264"/>
      <c r="BI99" s="264"/>
      <c r="BJ99" s="264"/>
      <c r="BK99" s="264"/>
      <c r="BL99" s="264"/>
      <c r="BM99" s="264"/>
      <c r="BN99" s="264"/>
      <c r="BO99" s="264"/>
      <c r="BP99" s="264"/>
      <c r="BQ99" s="261">
        <v>93</v>
      </c>
      <c r="BR99" s="266"/>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5"/>
    </row>
    <row r="100" spans="1:131" s="246" customFormat="1" ht="26.25" hidden="1" customHeight="1">
      <c r="A100" s="269"/>
      <c r="B100" s="270"/>
      <c r="C100" s="270"/>
      <c r="D100" s="270"/>
      <c r="E100" s="270"/>
      <c r="F100" s="270"/>
      <c r="G100" s="270"/>
      <c r="H100" s="270"/>
      <c r="I100" s="270"/>
      <c r="J100" s="270"/>
      <c r="K100" s="270"/>
      <c r="L100" s="270"/>
      <c r="M100" s="270"/>
      <c r="N100" s="270"/>
      <c r="O100" s="270"/>
      <c r="P100" s="270"/>
      <c r="Q100" s="271"/>
      <c r="R100" s="271"/>
      <c r="S100" s="271"/>
      <c r="T100" s="271"/>
      <c r="U100" s="271"/>
      <c r="V100" s="271"/>
      <c r="W100" s="271"/>
      <c r="X100" s="271"/>
      <c r="Y100" s="271"/>
      <c r="Z100" s="271"/>
      <c r="AA100" s="271"/>
      <c r="AB100" s="271"/>
      <c r="AC100" s="271"/>
      <c r="AD100" s="271"/>
      <c r="AE100" s="271"/>
      <c r="AF100" s="271"/>
      <c r="AG100" s="271"/>
      <c r="AH100" s="271"/>
      <c r="AI100" s="271"/>
      <c r="AJ100" s="271"/>
      <c r="AK100" s="271"/>
      <c r="AL100" s="271"/>
      <c r="AM100" s="271"/>
      <c r="AN100" s="271"/>
      <c r="AO100" s="271"/>
      <c r="AP100" s="271"/>
      <c r="AQ100" s="271"/>
      <c r="AR100" s="271"/>
      <c r="AS100" s="271"/>
      <c r="AT100" s="271"/>
      <c r="AU100" s="271"/>
      <c r="AV100" s="271"/>
      <c r="AW100" s="271"/>
      <c r="AX100" s="271"/>
      <c r="AY100" s="271"/>
      <c r="AZ100" s="272"/>
      <c r="BA100" s="272"/>
      <c r="BB100" s="272"/>
      <c r="BC100" s="272"/>
      <c r="BD100" s="272"/>
      <c r="BE100" s="264"/>
      <c r="BF100" s="264"/>
      <c r="BG100" s="264"/>
      <c r="BH100" s="264"/>
      <c r="BI100" s="264"/>
      <c r="BJ100" s="264"/>
      <c r="BK100" s="264"/>
      <c r="BL100" s="264"/>
      <c r="BM100" s="264"/>
      <c r="BN100" s="264"/>
      <c r="BO100" s="264"/>
      <c r="BP100" s="264"/>
      <c r="BQ100" s="261">
        <v>94</v>
      </c>
      <c r="BR100" s="266"/>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5"/>
    </row>
    <row r="101" spans="1:131" s="246" customFormat="1" ht="26.25" hidden="1" customHeight="1">
      <c r="A101" s="269"/>
      <c r="B101" s="270"/>
      <c r="C101" s="270"/>
      <c r="D101" s="270"/>
      <c r="E101" s="270"/>
      <c r="F101" s="270"/>
      <c r="G101" s="270"/>
      <c r="H101" s="270"/>
      <c r="I101" s="270"/>
      <c r="J101" s="270"/>
      <c r="K101" s="270"/>
      <c r="L101" s="270"/>
      <c r="M101" s="270"/>
      <c r="N101" s="270"/>
      <c r="O101" s="270"/>
      <c r="P101" s="270"/>
      <c r="Q101" s="271"/>
      <c r="R101" s="271"/>
      <c r="S101" s="271"/>
      <c r="T101" s="271"/>
      <c r="U101" s="271"/>
      <c r="V101" s="271"/>
      <c r="W101" s="271"/>
      <c r="X101" s="271"/>
      <c r="Y101" s="271"/>
      <c r="Z101" s="271"/>
      <c r="AA101" s="271"/>
      <c r="AB101" s="271"/>
      <c r="AC101" s="271"/>
      <c r="AD101" s="271"/>
      <c r="AE101" s="271"/>
      <c r="AF101" s="271"/>
      <c r="AG101" s="271"/>
      <c r="AH101" s="271"/>
      <c r="AI101" s="271"/>
      <c r="AJ101" s="271"/>
      <c r="AK101" s="271"/>
      <c r="AL101" s="271"/>
      <c r="AM101" s="271"/>
      <c r="AN101" s="271"/>
      <c r="AO101" s="271"/>
      <c r="AP101" s="271"/>
      <c r="AQ101" s="271"/>
      <c r="AR101" s="271"/>
      <c r="AS101" s="271"/>
      <c r="AT101" s="271"/>
      <c r="AU101" s="271"/>
      <c r="AV101" s="271"/>
      <c r="AW101" s="271"/>
      <c r="AX101" s="271"/>
      <c r="AY101" s="271"/>
      <c r="AZ101" s="272"/>
      <c r="BA101" s="272"/>
      <c r="BB101" s="272"/>
      <c r="BC101" s="272"/>
      <c r="BD101" s="272"/>
      <c r="BE101" s="264"/>
      <c r="BF101" s="264"/>
      <c r="BG101" s="264"/>
      <c r="BH101" s="264"/>
      <c r="BI101" s="264"/>
      <c r="BJ101" s="264"/>
      <c r="BK101" s="264"/>
      <c r="BL101" s="264"/>
      <c r="BM101" s="264"/>
      <c r="BN101" s="264"/>
      <c r="BO101" s="264"/>
      <c r="BP101" s="264"/>
      <c r="BQ101" s="261">
        <v>95</v>
      </c>
      <c r="BR101" s="266"/>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5"/>
    </row>
    <row r="102" spans="1:131" s="246" customFormat="1" ht="26.25" customHeight="1" thickBot="1">
      <c r="A102" s="269"/>
      <c r="B102" s="270"/>
      <c r="C102" s="270"/>
      <c r="D102" s="270"/>
      <c r="E102" s="270"/>
      <c r="F102" s="270"/>
      <c r="G102" s="270"/>
      <c r="H102" s="270"/>
      <c r="I102" s="270"/>
      <c r="J102" s="270"/>
      <c r="K102" s="270"/>
      <c r="L102" s="270"/>
      <c r="M102" s="270"/>
      <c r="N102" s="270"/>
      <c r="O102" s="270"/>
      <c r="P102" s="270"/>
      <c r="Q102" s="271"/>
      <c r="R102" s="271"/>
      <c r="S102" s="271"/>
      <c r="T102" s="271"/>
      <c r="U102" s="271"/>
      <c r="V102" s="271"/>
      <c r="W102" s="271"/>
      <c r="X102" s="271"/>
      <c r="Y102" s="271"/>
      <c r="Z102" s="271"/>
      <c r="AA102" s="271"/>
      <c r="AB102" s="271"/>
      <c r="AC102" s="271"/>
      <c r="AD102" s="271"/>
      <c r="AE102" s="271"/>
      <c r="AF102" s="271"/>
      <c r="AG102" s="271"/>
      <c r="AH102" s="271"/>
      <c r="AI102" s="271"/>
      <c r="AJ102" s="271"/>
      <c r="AK102" s="271"/>
      <c r="AL102" s="271"/>
      <c r="AM102" s="271"/>
      <c r="AN102" s="271"/>
      <c r="AO102" s="271"/>
      <c r="AP102" s="271"/>
      <c r="AQ102" s="271"/>
      <c r="AR102" s="271"/>
      <c r="AS102" s="271"/>
      <c r="AT102" s="271"/>
      <c r="AU102" s="271"/>
      <c r="AV102" s="271"/>
      <c r="AW102" s="271"/>
      <c r="AX102" s="271"/>
      <c r="AY102" s="271"/>
      <c r="AZ102" s="272"/>
      <c r="BA102" s="272"/>
      <c r="BB102" s="272"/>
      <c r="BC102" s="272"/>
      <c r="BD102" s="272"/>
      <c r="BE102" s="264"/>
      <c r="BF102" s="264"/>
      <c r="BG102" s="264"/>
      <c r="BH102" s="264"/>
      <c r="BI102" s="264"/>
      <c r="BJ102" s="264"/>
      <c r="BK102" s="264"/>
      <c r="BL102" s="264"/>
      <c r="BM102" s="264"/>
      <c r="BN102" s="264"/>
      <c r="BO102" s="264"/>
      <c r="BP102" s="264"/>
      <c r="BQ102" s="263" t="s">
        <v>381</v>
      </c>
      <c r="BR102" s="870" t="s">
        <v>410</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v>21</v>
      </c>
      <c r="CS102" s="930"/>
      <c r="CT102" s="930"/>
      <c r="CU102" s="930"/>
      <c r="CV102" s="973"/>
      <c r="CW102" s="972">
        <v>23</v>
      </c>
      <c r="CX102" s="930"/>
      <c r="CY102" s="930"/>
      <c r="CZ102" s="930"/>
      <c r="DA102" s="973"/>
      <c r="DB102" s="972"/>
      <c r="DC102" s="930"/>
      <c r="DD102" s="930"/>
      <c r="DE102" s="930"/>
      <c r="DF102" s="973"/>
      <c r="DG102" s="972"/>
      <c r="DH102" s="930"/>
      <c r="DI102" s="930"/>
      <c r="DJ102" s="930"/>
      <c r="DK102" s="973"/>
      <c r="DL102" s="972"/>
      <c r="DM102" s="930"/>
      <c r="DN102" s="930"/>
      <c r="DO102" s="930"/>
      <c r="DP102" s="973"/>
      <c r="DQ102" s="972"/>
      <c r="DR102" s="930"/>
      <c r="DS102" s="930"/>
      <c r="DT102" s="930"/>
      <c r="DU102" s="973"/>
      <c r="DV102" s="996"/>
      <c r="DW102" s="997"/>
      <c r="DX102" s="997"/>
      <c r="DY102" s="997"/>
      <c r="DZ102" s="998"/>
      <c r="EA102" s="245"/>
    </row>
    <row r="103" spans="1:131" s="246" customFormat="1" ht="26.25" customHeight="1">
      <c r="A103" s="269"/>
      <c r="B103" s="270"/>
      <c r="C103" s="270"/>
      <c r="D103" s="270"/>
      <c r="E103" s="270"/>
      <c r="F103" s="270"/>
      <c r="G103" s="270"/>
      <c r="H103" s="270"/>
      <c r="I103" s="270"/>
      <c r="J103" s="270"/>
      <c r="K103" s="270"/>
      <c r="L103" s="270"/>
      <c r="M103" s="270"/>
      <c r="N103" s="270"/>
      <c r="O103" s="270"/>
      <c r="P103" s="270"/>
      <c r="Q103" s="271"/>
      <c r="R103" s="271"/>
      <c r="S103" s="271"/>
      <c r="T103" s="271"/>
      <c r="U103" s="271"/>
      <c r="V103" s="271"/>
      <c r="W103" s="271"/>
      <c r="X103" s="271"/>
      <c r="Y103" s="271"/>
      <c r="Z103" s="271"/>
      <c r="AA103" s="271"/>
      <c r="AB103" s="271"/>
      <c r="AC103" s="271"/>
      <c r="AD103" s="271"/>
      <c r="AE103" s="271"/>
      <c r="AF103" s="271"/>
      <c r="AG103" s="271"/>
      <c r="AH103" s="271"/>
      <c r="AI103" s="271"/>
      <c r="AJ103" s="271"/>
      <c r="AK103" s="271"/>
      <c r="AL103" s="271"/>
      <c r="AM103" s="271"/>
      <c r="AN103" s="271"/>
      <c r="AO103" s="271"/>
      <c r="AP103" s="271"/>
      <c r="AQ103" s="271"/>
      <c r="AR103" s="271"/>
      <c r="AS103" s="271"/>
      <c r="AT103" s="271"/>
      <c r="AU103" s="271"/>
      <c r="AV103" s="271"/>
      <c r="AW103" s="271"/>
      <c r="AX103" s="271"/>
      <c r="AY103" s="271"/>
      <c r="AZ103" s="272"/>
      <c r="BA103" s="272"/>
      <c r="BB103" s="272"/>
      <c r="BC103" s="272"/>
      <c r="BD103" s="272"/>
      <c r="BE103" s="264"/>
      <c r="BF103" s="264"/>
      <c r="BG103" s="264"/>
      <c r="BH103" s="264"/>
      <c r="BI103" s="264"/>
      <c r="BJ103" s="264"/>
      <c r="BK103" s="264"/>
      <c r="BL103" s="264"/>
      <c r="BM103" s="264"/>
      <c r="BN103" s="264"/>
      <c r="BO103" s="264"/>
      <c r="BP103" s="264"/>
      <c r="BQ103" s="999" t="s">
        <v>411</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5"/>
    </row>
    <row r="104" spans="1:131" s="246" customFormat="1" ht="26.25" customHeight="1">
      <c r="A104" s="269"/>
      <c r="B104" s="270"/>
      <c r="C104" s="270"/>
      <c r="D104" s="270"/>
      <c r="E104" s="270"/>
      <c r="F104" s="270"/>
      <c r="G104" s="270"/>
      <c r="H104" s="270"/>
      <c r="I104" s="270"/>
      <c r="J104" s="270"/>
      <c r="K104" s="270"/>
      <c r="L104" s="270"/>
      <c r="M104" s="270"/>
      <c r="N104" s="270"/>
      <c r="O104" s="270"/>
      <c r="P104" s="270"/>
      <c r="Q104" s="271"/>
      <c r="R104" s="271"/>
      <c r="S104" s="271"/>
      <c r="T104" s="271"/>
      <c r="U104" s="271"/>
      <c r="V104" s="271"/>
      <c r="W104" s="271"/>
      <c r="X104" s="271"/>
      <c r="Y104" s="271"/>
      <c r="Z104" s="271"/>
      <c r="AA104" s="271"/>
      <c r="AB104" s="271"/>
      <c r="AC104" s="271"/>
      <c r="AD104" s="271"/>
      <c r="AE104" s="271"/>
      <c r="AF104" s="271"/>
      <c r="AG104" s="271"/>
      <c r="AH104" s="271"/>
      <c r="AI104" s="271"/>
      <c r="AJ104" s="271"/>
      <c r="AK104" s="271"/>
      <c r="AL104" s="271"/>
      <c r="AM104" s="271"/>
      <c r="AN104" s="271"/>
      <c r="AO104" s="271"/>
      <c r="AP104" s="271"/>
      <c r="AQ104" s="271"/>
      <c r="AR104" s="271"/>
      <c r="AS104" s="271"/>
      <c r="AT104" s="271"/>
      <c r="AU104" s="271"/>
      <c r="AV104" s="271"/>
      <c r="AW104" s="271"/>
      <c r="AX104" s="271"/>
      <c r="AY104" s="271"/>
      <c r="AZ104" s="272"/>
      <c r="BA104" s="272"/>
      <c r="BB104" s="272"/>
      <c r="BC104" s="272"/>
      <c r="BD104" s="272"/>
      <c r="BE104" s="264"/>
      <c r="BF104" s="264"/>
      <c r="BG104" s="264"/>
      <c r="BH104" s="264"/>
      <c r="BI104" s="264"/>
      <c r="BJ104" s="264"/>
      <c r="BK104" s="264"/>
      <c r="BL104" s="264"/>
      <c r="BM104" s="264"/>
      <c r="BN104" s="264"/>
      <c r="BO104" s="264"/>
      <c r="BP104" s="264"/>
      <c r="BQ104" s="1000" t="s">
        <v>412</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5"/>
    </row>
    <row r="105" spans="1:131" s="246" customFormat="1" ht="11.25" customHeight="1">
      <c r="A105" s="264"/>
      <c r="B105" s="264"/>
      <c r="C105" s="264"/>
      <c r="D105" s="264"/>
      <c r="E105" s="264"/>
      <c r="F105" s="264"/>
      <c r="G105" s="264"/>
      <c r="H105" s="264"/>
      <c r="I105" s="264"/>
      <c r="J105" s="264"/>
      <c r="K105" s="264"/>
      <c r="L105" s="264"/>
      <c r="M105" s="264"/>
      <c r="N105" s="264"/>
      <c r="O105" s="264"/>
      <c r="P105" s="264"/>
      <c r="Q105" s="264"/>
      <c r="R105" s="264"/>
      <c r="S105" s="264"/>
      <c r="T105" s="264"/>
      <c r="U105" s="264"/>
      <c r="V105" s="264"/>
      <c r="W105" s="264"/>
      <c r="X105" s="264"/>
      <c r="Y105" s="264"/>
      <c r="Z105" s="264"/>
      <c r="AA105" s="264"/>
      <c r="AB105" s="264"/>
      <c r="AC105" s="264"/>
      <c r="AD105" s="264"/>
      <c r="AE105" s="264"/>
      <c r="AF105" s="264"/>
      <c r="AG105" s="264"/>
      <c r="AH105" s="264"/>
      <c r="AI105" s="264"/>
      <c r="AJ105" s="264"/>
      <c r="AK105" s="264"/>
      <c r="AL105" s="264"/>
      <c r="AM105" s="264"/>
      <c r="AN105" s="264"/>
      <c r="AO105" s="264"/>
      <c r="AP105" s="264"/>
      <c r="AQ105" s="264"/>
      <c r="AR105" s="264"/>
      <c r="AS105" s="264"/>
      <c r="AT105" s="264"/>
      <c r="AU105" s="264"/>
      <c r="AV105" s="264"/>
      <c r="AW105" s="264"/>
      <c r="AX105" s="264"/>
      <c r="AY105" s="264"/>
      <c r="AZ105" s="264"/>
      <c r="BA105" s="264"/>
      <c r="BB105" s="264"/>
      <c r="BC105" s="264"/>
      <c r="BD105" s="264"/>
      <c r="BE105" s="264"/>
      <c r="BF105" s="264"/>
      <c r="BG105" s="264"/>
      <c r="BH105" s="264"/>
      <c r="BI105" s="264"/>
      <c r="BJ105" s="264"/>
      <c r="BK105" s="264"/>
      <c r="BL105" s="264"/>
      <c r="BM105" s="264"/>
      <c r="BN105" s="264"/>
      <c r="BO105" s="264"/>
      <c r="BP105" s="264"/>
      <c r="BQ105" s="267"/>
      <c r="BR105" s="267"/>
      <c r="BS105" s="267"/>
      <c r="BT105" s="267"/>
      <c r="BU105" s="267"/>
      <c r="BV105" s="267"/>
      <c r="BW105" s="267"/>
      <c r="BX105" s="267"/>
      <c r="BY105" s="267"/>
      <c r="BZ105" s="267"/>
      <c r="CA105" s="267"/>
      <c r="CB105" s="267"/>
      <c r="CC105" s="267"/>
      <c r="CD105" s="267"/>
      <c r="CE105" s="267"/>
      <c r="CF105" s="267"/>
      <c r="CG105" s="267"/>
      <c r="CH105" s="267"/>
      <c r="CI105" s="267"/>
      <c r="CJ105" s="267"/>
      <c r="CK105" s="267"/>
      <c r="CL105" s="267"/>
      <c r="CM105" s="267"/>
      <c r="CN105" s="267"/>
      <c r="CO105" s="267"/>
      <c r="CP105" s="267"/>
      <c r="CQ105" s="267"/>
      <c r="CR105" s="267"/>
      <c r="CS105" s="267"/>
      <c r="CT105" s="267"/>
      <c r="CU105" s="267"/>
      <c r="CV105" s="267"/>
      <c r="CW105" s="267"/>
      <c r="CX105" s="267"/>
      <c r="CY105" s="267"/>
      <c r="CZ105" s="267"/>
      <c r="DA105" s="267"/>
      <c r="DB105" s="267"/>
      <c r="DC105" s="267"/>
      <c r="DD105" s="267"/>
      <c r="DE105" s="267"/>
      <c r="DF105" s="267"/>
      <c r="DG105" s="267"/>
      <c r="DH105" s="267"/>
      <c r="DI105" s="267"/>
      <c r="DJ105" s="267"/>
      <c r="DK105" s="267"/>
      <c r="DL105" s="267"/>
      <c r="DM105" s="267"/>
      <c r="DN105" s="267"/>
      <c r="DO105" s="267"/>
      <c r="DP105" s="267"/>
      <c r="DQ105" s="267"/>
      <c r="DR105" s="267"/>
      <c r="DS105" s="267"/>
      <c r="DT105" s="267"/>
      <c r="DU105" s="267"/>
      <c r="DV105" s="267"/>
      <c r="DW105" s="267"/>
      <c r="DX105" s="267"/>
      <c r="DY105" s="267"/>
      <c r="DZ105" s="267"/>
      <c r="EA105" s="245"/>
    </row>
    <row r="106" spans="1:131" s="246" customFormat="1" ht="11.25" customHeight="1">
      <c r="A106" s="273"/>
      <c r="B106" s="273"/>
      <c r="C106" s="273"/>
      <c r="D106" s="273"/>
      <c r="E106" s="273"/>
      <c r="F106" s="273"/>
      <c r="G106" s="273"/>
      <c r="H106" s="273"/>
      <c r="I106" s="273"/>
      <c r="J106" s="273"/>
      <c r="K106" s="273"/>
      <c r="L106" s="273"/>
      <c r="M106" s="273"/>
      <c r="N106" s="273"/>
      <c r="O106" s="273"/>
      <c r="P106" s="273"/>
      <c r="Q106" s="273"/>
      <c r="R106" s="273"/>
      <c r="S106" s="273"/>
      <c r="T106" s="273"/>
      <c r="U106" s="273"/>
      <c r="V106" s="273"/>
      <c r="W106" s="273"/>
      <c r="X106" s="273"/>
      <c r="Y106" s="273"/>
      <c r="Z106" s="273"/>
      <c r="AA106" s="273"/>
      <c r="AB106" s="273"/>
      <c r="AC106" s="273"/>
      <c r="AD106" s="273"/>
      <c r="AE106" s="273"/>
      <c r="AF106" s="273"/>
      <c r="AG106" s="273"/>
      <c r="AH106" s="273"/>
      <c r="AI106" s="273"/>
      <c r="AJ106" s="273"/>
      <c r="AK106" s="273"/>
      <c r="AL106" s="273"/>
      <c r="AM106" s="273"/>
      <c r="AN106" s="273"/>
      <c r="AO106" s="273"/>
      <c r="AP106" s="273"/>
      <c r="AQ106" s="273"/>
      <c r="AR106" s="273"/>
      <c r="AS106" s="273"/>
      <c r="AT106" s="273"/>
      <c r="AU106" s="273"/>
      <c r="AV106" s="273"/>
      <c r="AW106" s="273"/>
      <c r="AX106" s="273"/>
      <c r="AY106" s="273"/>
      <c r="AZ106" s="273"/>
      <c r="BA106" s="273"/>
      <c r="BB106" s="273"/>
      <c r="BC106" s="273"/>
      <c r="BD106" s="273"/>
      <c r="BE106" s="273"/>
      <c r="BF106" s="273"/>
      <c r="BG106" s="273"/>
      <c r="BH106" s="273"/>
      <c r="BI106" s="273"/>
      <c r="BJ106" s="273"/>
      <c r="BK106" s="273"/>
      <c r="BL106" s="273"/>
      <c r="BM106" s="273"/>
      <c r="BN106" s="273"/>
      <c r="BO106" s="273"/>
      <c r="BP106" s="273"/>
      <c r="BQ106" s="267"/>
      <c r="BR106" s="267"/>
      <c r="BS106" s="267"/>
      <c r="BT106" s="267"/>
      <c r="BU106" s="267"/>
      <c r="BV106" s="267"/>
      <c r="BW106" s="267"/>
      <c r="BX106" s="267"/>
      <c r="BY106" s="267"/>
      <c r="BZ106" s="267"/>
      <c r="CA106" s="267"/>
      <c r="CB106" s="267"/>
      <c r="CC106" s="267"/>
      <c r="CD106" s="267"/>
      <c r="CE106" s="267"/>
      <c r="CF106" s="267"/>
      <c r="CG106" s="267"/>
      <c r="CH106" s="267"/>
      <c r="CI106" s="267"/>
      <c r="CJ106" s="267"/>
      <c r="CK106" s="267"/>
      <c r="CL106" s="267"/>
      <c r="CM106" s="267"/>
      <c r="CN106" s="267"/>
      <c r="CO106" s="267"/>
      <c r="CP106" s="267"/>
      <c r="CQ106" s="267"/>
      <c r="CR106" s="267"/>
      <c r="CS106" s="267"/>
      <c r="CT106" s="267"/>
      <c r="CU106" s="267"/>
      <c r="CV106" s="267"/>
      <c r="CW106" s="267"/>
      <c r="CX106" s="267"/>
      <c r="CY106" s="267"/>
      <c r="CZ106" s="267"/>
      <c r="DA106" s="267"/>
      <c r="DB106" s="267"/>
      <c r="DC106" s="267"/>
      <c r="DD106" s="267"/>
      <c r="DE106" s="267"/>
      <c r="DF106" s="267"/>
      <c r="DG106" s="267"/>
      <c r="DH106" s="267"/>
      <c r="DI106" s="267"/>
      <c r="DJ106" s="267"/>
      <c r="DK106" s="267"/>
      <c r="DL106" s="267"/>
      <c r="DM106" s="267"/>
      <c r="DN106" s="267"/>
      <c r="DO106" s="267"/>
      <c r="DP106" s="267"/>
      <c r="DQ106" s="267"/>
      <c r="DR106" s="267"/>
      <c r="DS106" s="267"/>
      <c r="DT106" s="267"/>
      <c r="DU106" s="267"/>
      <c r="DV106" s="267"/>
      <c r="DW106" s="267"/>
      <c r="DX106" s="267"/>
      <c r="DY106" s="267"/>
      <c r="DZ106" s="267"/>
      <c r="EA106" s="245"/>
    </row>
    <row r="107" spans="1:131" s="245" customFormat="1" ht="26.25" customHeight="1" thickBot="1">
      <c r="A107" s="274" t="s">
        <v>413</v>
      </c>
      <c r="B107" s="275"/>
      <c r="C107" s="275"/>
      <c r="D107" s="275"/>
      <c r="E107" s="275"/>
      <c r="F107" s="275"/>
      <c r="G107" s="275"/>
      <c r="H107" s="275"/>
      <c r="I107" s="275"/>
      <c r="J107" s="275"/>
      <c r="K107" s="275"/>
      <c r="L107" s="275"/>
      <c r="M107" s="275"/>
      <c r="N107" s="275"/>
      <c r="O107" s="275"/>
      <c r="P107" s="275"/>
      <c r="Q107" s="275"/>
      <c r="R107" s="275"/>
      <c r="S107" s="275"/>
      <c r="T107" s="275"/>
      <c r="U107" s="275"/>
      <c r="V107" s="275"/>
      <c r="W107" s="275"/>
      <c r="X107" s="275"/>
      <c r="Y107" s="275"/>
      <c r="Z107" s="275"/>
      <c r="AA107" s="275"/>
      <c r="AB107" s="275"/>
      <c r="AC107" s="275"/>
      <c r="AD107" s="275"/>
      <c r="AE107" s="275"/>
      <c r="AF107" s="275"/>
      <c r="AG107" s="275"/>
      <c r="AH107" s="275"/>
      <c r="AI107" s="275"/>
      <c r="AJ107" s="275"/>
      <c r="AK107" s="275"/>
      <c r="AL107" s="275"/>
      <c r="AM107" s="275"/>
      <c r="AN107" s="275"/>
      <c r="AO107" s="275"/>
      <c r="AP107" s="275"/>
      <c r="AQ107" s="275"/>
      <c r="AR107" s="275"/>
      <c r="AS107" s="275"/>
      <c r="AT107" s="275"/>
      <c r="AU107" s="274" t="s">
        <v>414</v>
      </c>
      <c r="AV107" s="275"/>
      <c r="AW107" s="275"/>
      <c r="AX107" s="275"/>
      <c r="AY107" s="275"/>
      <c r="AZ107" s="275"/>
      <c r="BA107" s="275"/>
      <c r="BB107" s="275"/>
      <c r="BC107" s="275"/>
      <c r="BD107" s="275"/>
      <c r="BE107" s="275"/>
      <c r="BF107" s="275"/>
      <c r="BG107" s="275"/>
      <c r="BH107" s="275"/>
      <c r="BI107" s="275"/>
      <c r="BJ107" s="275"/>
      <c r="BK107" s="275"/>
      <c r="BL107" s="275"/>
      <c r="BM107" s="275"/>
      <c r="BN107" s="275"/>
      <c r="BO107" s="275"/>
      <c r="BP107" s="275"/>
      <c r="BQ107" s="275"/>
      <c r="BR107" s="275"/>
      <c r="BS107" s="275"/>
      <c r="BT107" s="275"/>
      <c r="BU107" s="275"/>
      <c r="BV107" s="275"/>
      <c r="BW107" s="275"/>
      <c r="BX107" s="275"/>
      <c r="BY107" s="275"/>
      <c r="BZ107" s="275"/>
      <c r="CA107" s="275"/>
      <c r="CB107" s="275"/>
      <c r="CC107" s="275"/>
      <c r="CD107" s="275"/>
      <c r="CE107" s="275"/>
      <c r="CF107" s="275"/>
      <c r="CG107" s="275"/>
      <c r="CH107" s="275"/>
      <c r="CI107" s="275"/>
      <c r="CJ107" s="275"/>
      <c r="CK107" s="275"/>
      <c r="CL107" s="275"/>
      <c r="CM107" s="275"/>
      <c r="CN107" s="275"/>
      <c r="CO107" s="275"/>
      <c r="CP107" s="275"/>
      <c r="CQ107" s="275"/>
      <c r="CR107" s="275"/>
      <c r="CS107" s="275"/>
      <c r="CT107" s="275"/>
      <c r="CU107" s="275"/>
      <c r="CV107" s="275"/>
      <c r="CW107" s="275"/>
      <c r="CX107" s="275"/>
      <c r="CY107" s="275"/>
      <c r="CZ107" s="275"/>
      <c r="DA107" s="275"/>
      <c r="DB107" s="275"/>
      <c r="DC107" s="275"/>
      <c r="DD107" s="275"/>
      <c r="DE107" s="275"/>
      <c r="DF107" s="275"/>
      <c r="DG107" s="275"/>
      <c r="DH107" s="275"/>
      <c r="DI107" s="275"/>
      <c r="DJ107" s="275"/>
      <c r="DK107" s="275"/>
      <c r="DL107" s="275"/>
      <c r="DM107" s="275"/>
      <c r="DN107" s="275"/>
      <c r="DO107" s="275"/>
      <c r="DP107" s="275"/>
      <c r="DQ107" s="275"/>
      <c r="DR107" s="275"/>
      <c r="DS107" s="275"/>
      <c r="DT107" s="275"/>
      <c r="DU107" s="275"/>
      <c r="DV107" s="275"/>
      <c r="DW107" s="275"/>
      <c r="DX107" s="275"/>
      <c r="DY107" s="275"/>
      <c r="DZ107" s="275"/>
    </row>
    <row r="108" spans="1:131" s="245" customFormat="1" ht="26.25" customHeight="1">
      <c r="A108" s="1001" t="s">
        <v>415</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416</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5" customFormat="1" ht="26.25" customHeight="1">
      <c r="A109" s="994" t="s">
        <v>417</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418</v>
      </c>
      <c r="AB109" s="975"/>
      <c r="AC109" s="975"/>
      <c r="AD109" s="975"/>
      <c r="AE109" s="976"/>
      <c r="AF109" s="974" t="s">
        <v>300</v>
      </c>
      <c r="AG109" s="975"/>
      <c r="AH109" s="975"/>
      <c r="AI109" s="975"/>
      <c r="AJ109" s="976"/>
      <c r="AK109" s="974" t="s">
        <v>299</v>
      </c>
      <c r="AL109" s="975"/>
      <c r="AM109" s="975"/>
      <c r="AN109" s="975"/>
      <c r="AO109" s="976"/>
      <c r="AP109" s="974" t="s">
        <v>419</v>
      </c>
      <c r="AQ109" s="975"/>
      <c r="AR109" s="975"/>
      <c r="AS109" s="975"/>
      <c r="AT109" s="977"/>
      <c r="AU109" s="994" t="s">
        <v>417</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418</v>
      </c>
      <c r="BR109" s="975"/>
      <c r="BS109" s="975"/>
      <c r="BT109" s="975"/>
      <c r="BU109" s="976"/>
      <c r="BV109" s="974" t="s">
        <v>300</v>
      </c>
      <c r="BW109" s="975"/>
      <c r="BX109" s="975"/>
      <c r="BY109" s="975"/>
      <c r="BZ109" s="976"/>
      <c r="CA109" s="974" t="s">
        <v>299</v>
      </c>
      <c r="CB109" s="975"/>
      <c r="CC109" s="975"/>
      <c r="CD109" s="975"/>
      <c r="CE109" s="976"/>
      <c r="CF109" s="995" t="s">
        <v>419</v>
      </c>
      <c r="CG109" s="995"/>
      <c r="CH109" s="995"/>
      <c r="CI109" s="995"/>
      <c r="CJ109" s="995"/>
      <c r="CK109" s="974" t="s">
        <v>420</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418</v>
      </c>
      <c r="DH109" s="975"/>
      <c r="DI109" s="975"/>
      <c r="DJ109" s="975"/>
      <c r="DK109" s="976"/>
      <c r="DL109" s="974" t="s">
        <v>300</v>
      </c>
      <c r="DM109" s="975"/>
      <c r="DN109" s="975"/>
      <c r="DO109" s="975"/>
      <c r="DP109" s="976"/>
      <c r="DQ109" s="974" t="s">
        <v>299</v>
      </c>
      <c r="DR109" s="975"/>
      <c r="DS109" s="975"/>
      <c r="DT109" s="975"/>
      <c r="DU109" s="976"/>
      <c r="DV109" s="974" t="s">
        <v>419</v>
      </c>
      <c r="DW109" s="975"/>
      <c r="DX109" s="975"/>
      <c r="DY109" s="975"/>
      <c r="DZ109" s="977"/>
    </row>
    <row r="110" spans="1:131" s="245" customFormat="1" ht="26.25" customHeight="1">
      <c r="A110" s="978" t="s">
        <v>421</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727248</v>
      </c>
      <c r="AB110" s="982"/>
      <c r="AC110" s="982"/>
      <c r="AD110" s="982"/>
      <c r="AE110" s="983"/>
      <c r="AF110" s="984">
        <v>718242</v>
      </c>
      <c r="AG110" s="982"/>
      <c r="AH110" s="982"/>
      <c r="AI110" s="982"/>
      <c r="AJ110" s="983"/>
      <c r="AK110" s="984">
        <v>684153</v>
      </c>
      <c r="AL110" s="982"/>
      <c r="AM110" s="982"/>
      <c r="AN110" s="982"/>
      <c r="AO110" s="983"/>
      <c r="AP110" s="985">
        <v>30.1</v>
      </c>
      <c r="AQ110" s="986"/>
      <c r="AR110" s="986"/>
      <c r="AS110" s="986"/>
      <c r="AT110" s="987"/>
      <c r="AU110" s="988" t="s">
        <v>72</v>
      </c>
      <c r="AV110" s="989"/>
      <c r="AW110" s="989"/>
      <c r="AX110" s="989"/>
      <c r="AY110" s="989"/>
      <c r="AZ110" s="1030" t="s">
        <v>422</v>
      </c>
      <c r="BA110" s="979"/>
      <c r="BB110" s="979"/>
      <c r="BC110" s="979"/>
      <c r="BD110" s="979"/>
      <c r="BE110" s="979"/>
      <c r="BF110" s="979"/>
      <c r="BG110" s="979"/>
      <c r="BH110" s="979"/>
      <c r="BI110" s="979"/>
      <c r="BJ110" s="979"/>
      <c r="BK110" s="979"/>
      <c r="BL110" s="979"/>
      <c r="BM110" s="979"/>
      <c r="BN110" s="979"/>
      <c r="BO110" s="979"/>
      <c r="BP110" s="980"/>
      <c r="BQ110" s="1016">
        <v>5961523</v>
      </c>
      <c r="BR110" s="1017"/>
      <c r="BS110" s="1017"/>
      <c r="BT110" s="1017"/>
      <c r="BU110" s="1017"/>
      <c r="BV110" s="1017">
        <v>5789996</v>
      </c>
      <c r="BW110" s="1017"/>
      <c r="BX110" s="1017"/>
      <c r="BY110" s="1017"/>
      <c r="BZ110" s="1017"/>
      <c r="CA110" s="1017">
        <v>5784087</v>
      </c>
      <c r="CB110" s="1017"/>
      <c r="CC110" s="1017"/>
      <c r="CD110" s="1017"/>
      <c r="CE110" s="1017"/>
      <c r="CF110" s="1031">
        <v>254.3</v>
      </c>
      <c r="CG110" s="1032"/>
      <c r="CH110" s="1032"/>
      <c r="CI110" s="1032"/>
      <c r="CJ110" s="1032"/>
      <c r="CK110" s="1033" t="s">
        <v>423</v>
      </c>
      <c r="CL110" s="1034"/>
      <c r="CM110" s="1013" t="s">
        <v>424</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383</v>
      </c>
      <c r="DH110" s="1017"/>
      <c r="DI110" s="1017"/>
      <c r="DJ110" s="1017"/>
      <c r="DK110" s="1017"/>
      <c r="DL110" s="1017" t="s">
        <v>127</v>
      </c>
      <c r="DM110" s="1017"/>
      <c r="DN110" s="1017"/>
      <c r="DO110" s="1017"/>
      <c r="DP110" s="1017"/>
      <c r="DQ110" s="1017" t="s">
        <v>425</v>
      </c>
      <c r="DR110" s="1017"/>
      <c r="DS110" s="1017"/>
      <c r="DT110" s="1017"/>
      <c r="DU110" s="1017"/>
      <c r="DV110" s="1018" t="s">
        <v>127</v>
      </c>
      <c r="DW110" s="1018"/>
      <c r="DX110" s="1018"/>
      <c r="DY110" s="1018"/>
      <c r="DZ110" s="1019"/>
    </row>
    <row r="111" spans="1:131" s="245" customFormat="1" ht="26.25" customHeight="1">
      <c r="A111" s="1020" t="s">
        <v>426</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127</v>
      </c>
      <c r="AB111" s="1024"/>
      <c r="AC111" s="1024"/>
      <c r="AD111" s="1024"/>
      <c r="AE111" s="1025"/>
      <c r="AF111" s="1026" t="s">
        <v>127</v>
      </c>
      <c r="AG111" s="1024"/>
      <c r="AH111" s="1024"/>
      <c r="AI111" s="1024"/>
      <c r="AJ111" s="1025"/>
      <c r="AK111" s="1026" t="s">
        <v>425</v>
      </c>
      <c r="AL111" s="1024"/>
      <c r="AM111" s="1024"/>
      <c r="AN111" s="1024"/>
      <c r="AO111" s="1025"/>
      <c r="AP111" s="1027" t="s">
        <v>425</v>
      </c>
      <c r="AQ111" s="1028"/>
      <c r="AR111" s="1028"/>
      <c r="AS111" s="1028"/>
      <c r="AT111" s="1029"/>
      <c r="AU111" s="990"/>
      <c r="AV111" s="991"/>
      <c r="AW111" s="991"/>
      <c r="AX111" s="991"/>
      <c r="AY111" s="991"/>
      <c r="AZ111" s="1039" t="s">
        <v>427</v>
      </c>
      <c r="BA111" s="1040"/>
      <c r="BB111" s="1040"/>
      <c r="BC111" s="1040"/>
      <c r="BD111" s="1040"/>
      <c r="BE111" s="1040"/>
      <c r="BF111" s="1040"/>
      <c r="BG111" s="1040"/>
      <c r="BH111" s="1040"/>
      <c r="BI111" s="1040"/>
      <c r="BJ111" s="1040"/>
      <c r="BK111" s="1040"/>
      <c r="BL111" s="1040"/>
      <c r="BM111" s="1040"/>
      <c r="BN111" s="1040"/>
      <c r="BO111" s="1040"/>
      <c r="BP111" s="1041"/>
      <c r="BQ111" s="1009" t="s">
        <v>425</v>
      </c>
      <c r="BR111" s="1010"/>
      <c r="BS111" s="1010"/>
      <c r="BT111" s="1010"/>
      <c r="BU111" s="1010"/>
      <c r="BV111" s="1010" t="s">
        <v>425</v>
      </c>
      <c r="BW111" s="1010"/>
      <c r="BX111" s="1010"/>
      <c r="BY111" s="1010"/>
      <c r="BZ111" s="1010"/>
      <c r="CA111" s="1010" t="s">
        <v>425</v>
      </c>
      <c r="CB111" s="1010"/>
      <c r="CC111" s="1010"/>
      <c r="CD111" s="1010"/>
      <c r="CE111" s="1010"/>
      <c r="CF111" s="1004" t="s">
        <v>127</v>
      </c>
      <c r="CG111" s="1005"/>
      <c r="CH111" s="1005"/>
      <c r="CI111" s="1005"/>
      <c r="CJ111" s="1005"/>
      <c r="CK111" s="1035"/>
      <c r="CL111" s="1036"/>
      <c r="CM111" s="1006" t="s">
        <v>428</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127</v>
      </c>
      <c r="DH111" s="1010"/>
      <c r="DI111" s="1010"/>
      <c r="DJ111" s="1010"/>
      <c r="DK111" s="1010"/>
      <c r="DL111" s="1010" t="s">
        <v>425</v>
      </c>
      <c r="DM111" s="1010"/>
      <c r="DN111" s="1010"/>
      <c r="DO111" s="1010"/>
      <c r="DP111" s="1010"/>
      <c r="DQ111" s="1010" t="s">
        <v>127</v>
      </c>
      <c r="DR111" s="1010"/>
      <c r="DS111" s="1010"/>
      <c r="DT111" s="1010"/>
      <c r="DU111" s="1010"/>
      <c r="DV111" s="1011" t="s">
        <v>383</v>
      </c>
      <c r="DW111" s="1011"/>
      <c r="DX111" s="1011"/>
      <c r="DY111" s="1011"/>
      <c r="DZ111" s="1012"/>
    </row>
    <row r="112" spans="1:131" s="245" customFormat="1" ht="26.25" customHeight="1">
      <c r="A112" s="1042" t="s">
        <v>429</v>
      </c>
      <c r="B112" s="1043"/>
      <c r="C112" s="1040" t="s">
        <v>430</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425</v>
      </c>
      <c r="AB112" s="1049"/>
      <c r="AC112" s="1049"/>
      <c r="AD112" s="1049"/>
      <c r="AE112" s="1050"/>
      <c r="AF112" s="1051" t="s">
        <v>127</v>
      </c>
      <c r="AG112" s="1049"/>
      <c r="AH112" s="1049"/>
      <c r="AI112" s="1049"/>
      <c r="AJ112" s="1050"/>
      <c r="AK112" s="1051" t="s">
        <v>127</v>
      </c>
      <c r="AL112" s="1049"/>
      <c r="AM112" s="1049"/>
      <c r="AN112" s="1049"/>
      <c r="AO112" s="1050"/>
      <c r="AP112" s="1052" t="s">
        <v>127</v>
      </c>
      <c r="AQ112" s="1053"/>
      <c r="AR112" s="1053"/>
      <c r="AS112" s="1053"/>
      <c r="AT112" s="1054"/>
      <c r="AU112" s="990"/>
      <c r="AV112" s="991"/>
      <c r="AW112" s="991"/>
      <c r="AX112" s="991"/>
      <c r="AY112" s="991"/>
      <c r="AZ112" s="1039" t="s">
        <v>431</v>
      </c>
      <c r="BA112" s="1040"/>
      <c r="BB112" s="1040"/>
      <c r="BC112" s="1040"/>
      <c r="BD112" s="1040"/>
      <c r="BE112" s="1040"/>
      <c r="BF112" s="1040"/>
      <c r="BG112" s="1040"/>
      <c r="BH112" s="1040"/>
      <c r="BI112" s="1040"/>
      <c r="BJ112" s="1040"/>
      <c r="BK112" s="1040"/>
      <c r="BL112" s="1040"/>
      <c r="BM112" s="1040"/>
      <c r="BN112" s="1040"/>
      <c r="BO112" s="1040"/>
      <c r="BP112" s="1041"/>
      <c r="BQ112" s="1009">
        <v>1336710</v>
      </c>
      <c r="BR112" s="1010"/>
      <c r="BS112" s="1010"/>
      <c r="BT112" s="1010"/>
      <c r="BU112" s="1010"/>
      <c r="BV112" s="1010">
        <v>1294915</v>
      </c>
      <c r="BW112" s="1010"/>
      <c r="BX112" s="1010"/>
      <c r="BY112" s="1010"/>
      <c r="BZ112" s="1010"/>
      <c r="CA112" s="1010">
        <v>1148498</v>
      </c>
      <c r="CB112" s="1010"/>
      <c r="CC112" s="1010"/>
      <c r="CD112" s="1010"/>
      <c r="CE112" s="1010"/>
      <c r="CF112" s="1004">
        <v>50.5</v>
      </c>
      <c r="CG112" s="1005"/>
      <c r="CH112" s="1005"/>
      <c r="CI112" s="1005"/>
      <c r="CJ112" s="1005"/>
      <c r="CK112" s="1035"/>
      <c r="CL112" s="1036"/>
      <c r="CM112" s="1006" t="s">
        <v>432</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127</v>
      </c>
      <c r="DH112" s="1010"/>
      <c r="DI112" s="1010"/>
      <c r="DJ112" s="1010"/>
      <c r="DK112" s="1010"/>
      <c r="DL112" s="1010" t="s">
        <v>127</v>
      </c>
      <c r="DM112" s="1010"/>
      <c r="DN112" s="1010"/>
      <c r="DO112" s="1010"/>
      <c r="DP112" s="1010"/>
      <c r="DQ112" s="1010" t="s">
        <v>127</v>
      </c>
      <c r="DR112" s="1010"/>
      <c r="DS112" s="1010"/>
      <c r="DT112" s="1010"/>
      <c r="DU112" s="1010"/>
      <c r="DV112" s="1011" t="s">
        <v>127</v>
      </c>
      <c r="DW112" s="1011"/>
      <c r="DX112" s="1011"/>
      <c r="DY112" s="1011"/>
      <c r="DZ112" s="1012"/>
    </row>
    <row r="113" spans="1:130" s="245" customFormat="1" ht="26.25" customHeight="1">
      <c r="A113" s="1044"/>
      <c r="B113" s="1045"/>
      <c r="C113" s="1040" t="s">
        <v>433</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139802</v>
      </c>
      <c r="AB113" s="1024"/>
      <c r="AC113" s="1024"/>
      <c r="AD113" s="1024"/>
      <c r="AE113" s="1025"/>
      <c r="AF113" s="1026">
        <v>135924</v>
      </c>
      <c r="AG113" s="1024"/>
      <c r="AH113" s="1024"/>
      <c r="AI113" s="1024"/>
      <c r="AJ113" s="1025"/>
      <c r="AK113" s="1026">
        <v>129477</v>
      </c>
      <c r="AL113" s="1024"/>
      <c r="AM113" s="1024"/>
      <c r="AN113" s="1024"/>
      <c r="AO113" s="1025"/>
      <c r="AP113" s="1027">
        <v>5.7</v>
      </c>
      <c r="AQ113" s="1028"/>
      <c r="AR113" s="1028"/>
      <c r="AS113" s="1028"/>
      <c r="AT113" s="1029"/>
      <c r="AU113" s="990"/>
      <c r="AV113" s="991"/>
      <c r="AW113" s="991"/>
      <c r="AX113" s="991"/>
      <c r="AY113" s="991"/>
      <c r="AZ113" s="1039" t="s">
        <v>434</v>
      </c>
      <c r="BA113" s="1040"/>
      <c r="BB113" s="1040"/>
      <c r="BC113" s="1040"/>
      <c r="BD113" s="1040"/>
      <c r="BE113" s="1040"/>
      <c r="BF113" s="1040"/>
      <c r="BG113" s="1040"/>
      <c r="BH113" s="1040"/>
      <c r="BI113" s="1040"/>
      <c r="BJ113" s="1040"/>
      <c r="BK113" s="1040"/>
      <c r="BL113" s="1040"/>
      <c r="BM113" s="1040"/>
      <c r="BN113" s="1040"/>
      <c r="BO113" s="1040"/>
      <c r="BP113" s="1041"/>
      <c r="BQ113" s="1009">
        <v>56636</v>
      </c>
      <c r="BR113" s="1010"/>
      <c r="BS113" s="1010"/>
      <c r="BT113" s="1010"/>
      <c r="BU113" s="1010"/>
      <c r="BV113" s="1010">
        <v>48199</v>
      </c>
      <c r="BW113" s="1010"/>
      <c r="BX113" s="1010"/>
      <c r="BY113" s="1010"/>
      <c r="BZ113" s="1010"/>
      <c r="CA113" s="1010">
        <v>39734</v>
      </c>
      <c r="CB113" s="1010"/>
      <c r="CC113" s="1010"/>
      <c r="CD113" s="1010"/>
      <c r="CE113" s="1010"/>
      <c r="CF113" s="1004">
        <v>1.7</v>
      </c>
      <c r="CG113" s="1005"/>
      <c r="CH113" s="1005"/>
      <c r="CI113" s="1005"/>
      <c r="CJ113" s="1005"/>
      <c r="CK113" s="1035"/>
      <c r="CL113" s="1036"/>
      <c r="CM113" s="1006" t="s">
        <v>435</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127</v>
      </c>
      <c r="DH113" s="1049"/>
      <c r="DI113" s="1049"/>
      <c r="DJ113" s="1049"/>
      <c r="DK113" s="1050"/>
      <c r="DL113" s="1051" t="s">
        <v>425</v>
      </c>
      <c r="DM113" s="1049"/>
      <c r="DN113" s="1049"/>
      <c r="DO113" s="1049"/>
      <c r="DP113" s="1050"/>
      <c r="DQ113" s="1051" t="s">
        <v>127</v>
      </c>
      <c r="DR113" s="1049"/>
      <c r="DS113" s="1049"/>
      <c r="DT113" s="1049"/>
      <c r="DU113" s="1050"/>
      <c r="DV113" s="1052" t="s">
        <v>127</v>
      </c>
      <c r="DW113" s="1053"/>
      <c r="DX113" s="1053"/>
      <c r="DY113" s="1053"/>
      <c r="DZ113" s="1054"/>
    </row>
    <row r="114" spans="1:130" s="245" customFormat="1" ht="26.25" customHeight="1">
      <c r="A114" s="1044"/>
      <c r="B114" s="1045"/>
      <c r="C114" s="1040" t="s">
        <v>436</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v>8213</v>
      </c>
      <c r="AB114" s="1049"/>
      <c r="AC114" s="1049"/>
      <c r="AD114" s="1049"/>
      <c r="AE114" s="1050"/>
      <c r="AF114" s="1051">
        <v>9582</v>
      </c>
      <c r="AG114" s="1049"/>
      <c r="AH114" s="1049"/>
      <c r="AI114" s="1049"/>
      <c r="AJ114" s="1050"/>
      <c r="AK114" s="1051">
        <v>9575</v>
      </c>
      <c r="AL114" s="1049"/>
      <c r="AM114" s="1049"/>
      <c r="AN114" s="1049"/>
      <c r="AO114" s="1050"/>
      <c r="AP114" s="1052">
        <v>0.4</v>
      </c>
      <c r="AQ114" s="1053"/>
      <c r="AR114" s="1053"/>
      <c r="AS114" s="1053"/>
      <c r="AT114" s="1054"/>
      <c r="AU114" s="990"/>
      <c r="AV114" s="991"/>
      <c r="AW114" s="991"/>
      <c r="AX114" s="991"/>
      <c r="AY114" s="991"/>
      <c r="AZ114" s="1039" t="s">
        <v>437</v>
      </c>
      <c r="BA114" s="1040"/>
      <c r="BB114" s="1040"/>
      <c r="BC114" s="1040"/>
      <c r="BD114" s="1040"/>
      <c r="BE114" s="1040"/>
      <c r="BF114" s="1040"/>
      <c r="BG114" s="1040"/>
      <c r="BH114" s="1040"/>
      <c r="BI114" s="1040"/>
      <c r="BJ114" s="1040"/>
      <c r="BK114" s="1040"/>
      <c r="BL114" s="1040"/>
      <c r="BM114" s="1040"/>
      <c r="BN114" s="1040"/>
      <c r="BO114" s="1040"/>
      <c r="BP114" s="1041"/>
      <c r="BQ114" s="1009">
        <v>556496</v>
      </c>
      <c r="BR114" s="1010"/>
      <c r="BS114" s="1010"/>
      <c r="BT114" s="1010"/>
      <c r="BU114" s="1010"/>
      <c r="BV114" s="1010">
        <v>518557</v>
      </c>
      <c r="BW114" s="1010"/>
      <c r="BX114" s="1010"/>
      <c r="BY114" s="1010"/>
      <c r="BZ114" s="1010"/>
      <c r="CA114" s="1010">
        <v>573634</v>
      </c>
      <c r="CB114" s="1010"/>
      <c r="CC114" s="1010"/>
      <c r="CD114" s="1010"/>
      <c r="CE114" s="1010"/>
      <c r="CF114" s="1004">
        <v>25.2</v>
      </c>
      <c r="CG114" s="1005"/>
      <c r="CH114" s="1005"/>
      <c r="CI114" s="1005"/>
      <c r="CJ114" s="1005"/>
      <c r="CK114" s="1035"/>
      <c r="CL114" s="1036"/>
      <c r="CM114" s="1006" t="s">
        <v>438</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425</v>
      </c>
      <c r="DH114" s="1049"/>
      <c r="DI114" s="1049"/>
      <c r="DJ114" s="1049"/>
      <c r="DK114" s="1050"/>
      <c r="DL114" s="1051" t="s">
        <v>425</v>
      </c>
      <c r="DM114" s="1049"/>
      <c r="DN114" s="1049"/>
      <c r="DO114" s="1049"/>
      <c r="DP114" s="1050"/>
      <c r="DQ114" s="1051" t="s">
        <v>127</v>
      </c>
      <c r="DR114" s="1049"/>
      <c r="DS114" s="1049"/>
      <c r="DT114" s="1049"/>
      <c r="DU114" s="1050"/>
      <c r="DV114" s="1052" t="s">
        <v>425</v>
      </c>
      <c r="DW114" s="1053"/>
      <c r="DX114" s="1053"/>
      <c r="DY114" s="1053"/>
      <c r="DZ114" s="1054"/>
    </row>
    <row r="115" spans="1:130" s="245" customFormat="1" ht="26.25" customHeight="1">
      <c r="A115" s="1044"/>
      <c r="B115" s="1045"/>
      <c r="C115" s="1040" t="s">
        <v>439</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v>4507</v>
      </c>
      <c r="AB115" s="1024"/>
      <c r="AC115" s="1024"/>
      <c r="AD115" s="1024"/>
      <c r="AE115" s="1025"/>
      <c r="AF115" s="1026">
        <v>347</v>
      </c>
      <c r="AG115" s="1024"/>
      <c r="AH115" s="1024"/>
      <c r="AI115" s="1024"/>
      <c r="AJ115" s="1025"/>
      <c r="AK115" s="1026">
        <v>334</v>
      </c>
      <c r="AL115" s="1024"/>
      <c r="AM115" s="1024"/>
      <c r="AN115" s="1024"/>
      <c r="AO115" s="1025"/>
      <c r="AP115" s="1027">
        <v>0</v>
      </c>
      <c r="AQ115" s="1028"/>
      <c r="AR115" s="1028"/>
      <c r="AS115" s="1028"/>
      <c r="AT115" s="1029"/>
      <c r="AU115" s="990"/>
      <c r="AV115" s="991"/>
      <c r="AW115" s="991"/>
      <c r="AX115" s="991"/>
      <c r="AY115" s="991"/>
      <c r="AZ115" s="1039" t="s">
        <v>440</v>
      </c>
      <c r="BA115" s="1040"/>
      <c r="BB115" s="1040"/>
      <c r="BC115" s="1040"/>
      <c r="BD115" s="1040"/>
      <c r="BE115" s="1040"/>
      <c r="BF115" s="1040"/>
      <c r="BG115" s="1040"/>
      <c r="BH115" s="1040"/>
      <c r="BI115" s="1040"/>
      <c r="BJ115" s="1040"/>
      <c r="BK115" s="1040"/>
      <c r="BL115" s="1040"/>
      <c r="BM115" s="1040"/>
      <c r="BN115" s="1040"/>
      <c r="BO115" s="1040"/>
      <c r="BP115" s="1041"/>
      <c r="BQ115" s="1009" t="s">
        <v>127</v>
      </c>
      <c r="BR115" s="1010"/>
      <c r="BS115" s="1010"/>
      <c r="BT115" s="1010"/>
      <c r="BU115" s="1010"/>
      <c r="BV115" s="1010" t="s">
        <v>127</v>
      </c>
      <c r="BW115" s="1010"/>
      <c r="BX115" s="1010"/>
      <c r="BY115" s="1010"/>
      <c r="BZ115" s="1010"/>
      <c r="CA115" s="1010" t="s">
        <v>127</v>
      </c>
      <c r="CB115" s="1010"/>
      <c r="CC115" s="1010"/>
      <c r="CD115" s="1010"/>
      <c r="CE115" s="1010"/>
      <c r="CF115" s="1004" t="s">
        <v>383</v>
      </c>
      <c r="CG115" s="1005"/>
      <c r="CH115" s="1005"/>
      <c r="CI115" s="1005"/>
      <c r="CJ115" s="1005"/>
      <c r="CK115" s="1035"/>
      <c r="CL115" s="1036"/>
      <c r="CM115" s="1039" t="s">
        <v>441</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t="s">
        <v>127</v>
      </c>
      <c r="DH115" s="1049"/>
      <c r="DI115" s="1049"/>
      <c r="DJ115" s="1049"/>
      <c r="DK115" s="1050"/>
      <c r="DL115" s="1051" t="s">
        <v>425</v>
      </c>
      <c r="DM115" s="1049"/>
      <c r="DN115" s="1049"/>
      <c r="DO115" s="1049"/>
      <c r="DP115" s="1050"/>
      <c r="DQ115" s="1051" t="s">
        <v>127</v>
      </c>
      <c r="DR115" s="1049"/>
      <c r="DS115" s="1049"/>
      <c r="DT115" s="1049"/>
      <c r="DU115" s="1050"/>
      <c r="DV115" s="1052" t="s">
        <v>127</v>
      </c>
      <c r="DW115" s="1053"/>
      <c r="DX115" s="1053"/>
      <c r="DY115" s="1053"/>
      <c r="DZ115" s="1054"/>
    </row>
    <row r="116" spans="1:130" s="245" customFormat="1" ht="26.25" customHeight="1">
      <c r="A116" s="1046"/>
      <c r="B116" s="1047"/>
      <c r="C116" s="1055" t="s">
        <v>442</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v>275</v>
      </c>
      <c r="AB116" s="1049"/>
      <c r="AC116" s="1049"/>
      <c r="AD116" s="1049"/>
      <c r="AE116" s="1050"/>
      <c r="AF116" s="1051">
        <v>383</v>
      </c>
      <c r="AG116" s="1049"/>
      <c r="AH116" s="1049"/>
      <c r="AI116" s="1049"/>
      <c r="AJ116" s="1050"/>
      <c r="AK116" s="1051">
        <v>707</v>
      </c>
      <c r="AL116" s="1049"/>
      <c r="AM116" s="1049"/>
      <c r="AN116" s="1049"/>
      <c r="AO116" s="1050"/>
      <c r="AP116" s="1052">
        <v>0</v>
      </c>
      <c r="AQ116" s="1053"/>
      <c r="AR116" s="1053"/>
      <c r="AS116" s="1053"/>
      <c r="AT116" s="1054"/>
      <c r="AU116" s="990"/>
      <c r="AV116" s="991"/>
      <c r="AW116" s="991"/>
      <c r="AX116" s="991"/>
      <c r="AY116" s="991"/>
      <c r="AZ116" s="1057" t="s">
        <v>443</v>
      </c>
      <c r="BA116" s="1058"/>
      <c r="BB116" s="1058"/>
      <c r="BC116" s="1058"/>
      <c r="BD116" s="1058"/>
      <c r="BE116" s="1058"/>
      <c r="BF116" s="1058"/>
      <c r="BG116" s="1058"/>
      <c r="BH116" s="1058"/>
      <c r="BI116" s="1058"/>
      <c r="BJ116" s="1058"/>
      <c r="BK116" s="1058"/>
      <c r="BL116" s="1058"/>
      <c r="BM116" s="1058"/>
      <c r="BN116" s="1058"/>
      <c r="BO116" s="1058"/>
      <c r="BP116" s="1059"/>
      <c r="BQ116" s="1009" t="s">
        <v>127</v>
      </c>
      <c r="BR116" s="1010"/>
      <c r="BS116" s="1010"/>
      <c r="BT116" s="1010"/>
      <c r="BU116" s="1010"/>
      <c r="BV116" s="1010" t="s">
        <v>127</v>
      </c>
      <c r="BW116" s="1010"/>
      <c r="BX116" s="1010"/>
      <c r="BY116" s="1010"/>
      <c r="BZ116" s="1010"/>
      <c r="CA116" s="1010" t="s">
        <v>425</v>
      </c>
      <c r="CB116" s="1010"/>
      <c r="CC116" s="1010"/>
      <c r="CD116" s="1010"/>
      <c r="CE116" s="1010"/>
      <c r="CF116" s="1004" t="s">
        <v>127</v>
      </c>
      <c r="CG116" s="1005"/>
      <c r="CH116" s="1005"/>
      <c r="CI116" s="1005"/>
      <c r="CJ116" s="1005"/>
      <c r="CK116" s="1035"/>
      <c r="CL116" s="1036"/>
      <c r="CM116" s="1006" t="s">
        <v>444</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t="s">
        <v>127</v>
      </c>
      <c r="DH116" s="1049"/>
      <c r="DI116" s="1049"/>
      <c r="DJ116" s="1049"/>
      <c r="DK116" s="1050"/>
      <c r="DL116" s="1051" t="s">
        <v>425</v>
      </c>
      <c r="DM116" s="1049"/>
      <c r="DN116" s="1049"/>
      <c r="DO116" s="1049"/>
      <c r="DP116" s="1050"/>
      <c r="DQ116" s="1051" t="s">
        <v>127</v>
      </c>
      <c r="DR116" s="1049"/>
      <c r="DS116" s="1049"/>
      <c r="DT116" s="1049"/>
      <c r="DU116" s="1050"/>
      <c r="DV116" s="1052" t="s">
        <v>127</v>
      </c>
      <c r="DW116" s="1053"/>
      <c r="DX116" s="1053"/>
      <c r="DY116" s="1053"/>
      <c r="DZ116" s="1054"/>
    </row>
    <row r="117" spans="1:130" s="245" customFormat="1" ht="26.25" customHeight="1">
      <c r="A117" s="994" t="s">
        <v>184</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445</v>
      </c>
      <c r="Z117" s="976"/>
      <c r="AA117" s="1066">
        <v>880045</v>
      </c>
      <c r="AB117" s="1067"/>
      <c r="AC117" s="1067"/>
      <c r="AD117" s="1067"/>
      <c r="AE117" s="1068"/>
      <c r="AF117" s="1069">
        <v>864478</v>
      </c>
      <c r="AG117" s="1067"/>
      <c r="AH117" s="1067"/>
      <c r="AI117" s="1067"/>
      <c r="AJ117" s="1068"/>
      <c r="AK117" s="1069">
        <v>824246</v>
      </c>
      <c r="AL117" s="1067"/>
      <c r="AM117" s="1067"/>
      <c r="AN117" s="1067"/>
      <c r="AO117" s="1068"/>
      <c r="AP117" s="1070"/>
      <c r="AQ117" s="1071"/>
      <c r="AR117" s="1071"/>
      <c r="AS117" s="1071"/>
      <c r="AT117" s="1072"/>
      <c r="AU117" s="990"/>
      <c r="AV117" s="991"/>
      <c r="AW117" s="991"/>
      <c r="AX117" s="991"/>
      <c r="AY117" s="991"/>
      <c r="AZ117" s="1057" t="s">
        <v>446</v>
      </c>
      <c r="BA117" s="1058"/>
      <c r="BB117" s="1058"/>
      <c r="BC117" s="1058"/>
      <c r="BD117" s="1058"/>
      <c r="BE117" s="1058"/>
      <c r="BF117" s="1058"/>
      <c r="BG117" s="1058"/>
      <c r="BH117" s="1058"/>
      <c r="BI117" s="1058"/>
      <c r="BJ117" s="1058"/>
      <c r="BK117" s="1058"/>
      <c r="BL117" s="1058"/>
      <c r="BM117" s="1058"/>
      <c r="BN117" s="1058"/>
      <c r="BO117" s="1058"/>
      <c r="BP117" s="1059"/>
      <c r="BQ117" s="1009" t="s">
        <v>127</v>
      </c>
      <c r="BR117" s="1010"/>
      <c r="BS117" s="1010"/>
      <c r="BT117" s="1010"/>
      <c r="BU117" s="1010"/>
      <c r="BV117" s="1010" t="s">
        <v>127</v>
      </c>
      <c r="BW117" s="1010"/>
      <c r="BX117" s="1010"/>
      <c r="BY117" s="1010"/>
      <c r="BZ117" s="1010"/>
      <c r="CA117" s="1010" t="s">
        <v>447</v>
      </c>
      <c r="CB117" s="1010"/>
      <c r="CC117" s="1010"/>
      <c r="CD117" s="1010"/>
      <c r="CE117" s="1010"/>
      <c r="CF117" s="1004" t="s">
        <v>448</v>
      </c>
      <c r="CG117" s="1005"/>
      <c r="CH117" s="1005"/>
      <c r="CI117" s="1005"/>
      <c r="CJ117" s="1005"/>
      <c r="CK117" s="1035"/>
      <c r="CL117" s="1036"/>
      <c r="CM117" s="1006" t="s">
        <v>449</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448</v>
      </c>
      <c r="DH117" s="1049"/>
      <c r="DI117" s="1049"/>
      <c r="DJ117" s="1049"/>
      <c r="DK117" s="1050"/>
      <c r="DL117" s="1051" t="s">
        <v>450</v>
      </c>
      <c r="DM117" s="1049"/>
      <c r="DN117" s="1049"/>
      <c r="DO117" s="1049"/>
      <c r="DP117" s="1050"/>
      <c r="DQ117" s="1051" t="s">
        <v>127</v>
      </c>
      <c r="DR117" s="1049"/>
      <c r="DS117" s="1049"/>
      <c r="DT117" s="1049"/>
      <c r="DU117" s="1050"/>
      <c r="DV117" s="1052" t="s">
        <v>127</v>
      </c>
      <c r="DW117" s="1053"/>
      <c r="DX117" s="1053"/>
      <c r="DY117" s="1053"/>
      <c r="DZ117" s="1054"/>
    </row>
    <row r="118" spans="1:130" s="245" customFormat="1" ht="26.25" customHeight="1">
      <c r="A118" s="994" t="s">
        <v>420</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418</v>
      </c>
      <c r="AB118" s="975"/>
      <c r="AC118" s="975"/>
      <c r="AD118" s="975"/>
      <c r="AE118" s="976"/>
      <c r="AF118" s="974" t="s">
        <v>300</v>
      </c>
      <c r="AG118" s="975"/>
      <c r="AH118" s="975"/>
      <c r="AI118" s="975"/>
      <c r="AJ118" s="976"/>
      <c r="AK118" s="974" t="s">
        <v>299</v>
      </c>
      <c r="AL118" s="975"/>
      <c r="AM118" s="975"/>
      <c r="AN118" s="975"/>
      <c r="AO118" s="976"/>
      <c r="AP118" s="1061" t="s">
        <v>419</v>
      </c>
      <c r="AQ118" s="1062"/>
      <c r="AR118" s="1062"/>
      <c r="AS118" s="1062"/>
      <c r="AT118" s="1063"/>
      <c r="AU118" s="990"/>
      <c r="AV118" s="991"/>
      <c r="AW118" s="991"/>
      <c r="AX118" s="991"/>
      <c r="AY118" s="991"/>
      <c r="AZ118" s="1064" t="s">
        <v>451</v>
      </c>
      <c r="BA118" s="1055"/>
      <c r="BB118" s="1055"/>
      <c r="BC118" s="1055"/>
      <c r="BD118" s="1055"/>
      <c r="BE118" s="1055"/>
      <c r="BF118" s="1055"/>
      <c r="BG118" s="1055"/>
      <c r="BH118" s="1055"/>
      <c r="BI118" s="1055"/>
      <c r="BJ118" s="1055"/>
      <c r="BK118" s="1055"/>
      <c r="BL118" s="1055"/>
      <c r="BM118" s="1055"/>
      <c r="BN118" s="1055"/>
      <c r="BO118" s="1055"/>
      <c r="BP118" s="1056"/>
      <c r="BQ118" s="1087" t="s">
        <v>452</v>
      </c>
      <c r="BR118" s="1088"/>
      <c r="BS118" s="1088"/>
      <c r="BT118" s="1088"/>
      <c r="BU118" s="1088"/>
      <c r="BV118" s="1088" t="s">
        <v>453</v>
      </c>
      <c r="BW118" s="1088"/>
      <c r="BX118" s="1088"/>
      <c r="BY118" s="1088"/>
      <c r="BZ118" s="1088"/>
      <c r="CA118" s="1088" t="s">
        <v>453</v>
      </c>
      <c r="CB118" s="1088"/>
      <c r="CC118" s="1088"/>
      <c r="CD118" s="1088"/>
      <c r="CE118" s="1088"/>
      <c r="CF118" s="1004" t="s">
        <v>127</v>
      </c>
      <c r="CG118" s="1005"/>
      <c r="CH118" s="1005"/>
      <c r="CI118" s="1005"/>
      <c r="CJ118" s="1005"/>
      <c r="CK118" s="1035"/>
      <c r="CL118" s="1036"/>
      <c r="CM118" s="1006" t="s">
        <v>454</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127</v>
      </c>
      <c r="DH118" s="1049"/>
      <c r="DI118" s="1049"/>
      <c r="DJ118" s="1049"/>
      <c r="DK118" s="1050"/>
      <c r="DL118" s="1051" t="s">
        <v>127</v>
      </c>
      <c r="DM118" s="1049"/>
      <c r="DN118" s="1049"/>
      <c r="DO118" s="1049"/>
      <c r="DP118" s="1050"/>
      <c r="DQ118" s="1051" t="s">
        <v>127</v>
      </c>
      <c r="DR118" s="1049"/>
      <c r="DS118" s="1049"/>
      <c r="DT118" s="1049"/>
      <c r="DU118" s="1050"/>
      <c r="DV118" s="1052" t="s">
        <v>127</v>
      </c>
      <c r="DW118" s="1053"/>
      <c r="DX118" s="1053"/>
      <c r="DY118" s="1053"/>
      <c r="DZ118" s="1054"/>
    </row>
    <row r="119" spans="1:130" s="245" customFormat="1" ht="26.25" customHeight="1">
      <c r="A119" s="1148" t="s">
        <v>423</v>
      </c>
      <c r="B119" s="1034"/>
      <c r="C119" s="1013" t="s">
        <v>424</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127</v>
      </c>
      <c r="AB119" s="982"/>
      <c r="AC119" s="982"/>
      <c r="AD119" s="982"/>
      <c r="AE119" s="983"/>
      <c r="AF119" s="984" t="s">
        <v>127</v>
      </c>
      <c r="AG119" s="982"/>
      <c r="AH119" s="982"/>
      <c r="AI119" s="982"/>
      <c r="AJ119" s="983"/>
      <c r="AK119" s="984" t="s">
        <v>127</v>
      </c>
      <c r="AL119" s="982"/>
      <c r="AM119" s="982"/>
      <c r="AN119" s="982"/>
      <c r="AO119" s="983"/>
      <c r="AP119" s="985" t="s">
        <v>127</v>
      </c>
      <c r="AQ119" s="986"/>
      <c r="AR119" s="986"/>
      <c r="AS119" s="986"/>
      <c r="AT119" s="987"/>
      <c r="AU119" s="992"/>
      <c r="AV119" s="993"/>
      <c r="AW119" s="993"/>
      <c r="AX119" s="993"/>
      <c r="AY119" s="993"/>
      <c r="AZ119" s="276" t="s">
        <v>184</v>
      </c>
      <c r="BA119" s="276"/>
      <c r="BB119" s="276"/>
      <c r="BC119" s="276"/>
      <c r="BD119" s="276"/>
      <c r="BE119" s="276"/>
      <c r="BF119" s="276"/>
      <c r="BG119" s="276"/>
      <c r="BH119" s="276"/>
      <c r="BI119" s="276"/>
      <c r="BJ119" s="276"/>
      <c r="BK119" s="276"/>
      <c r="BL119" s="276"/>
      <c r="BM119" s="276"/>
      <c r="BN119" s="276"/>
      <c r="BO119" s="1065" t="s">
        <v>455</v>
      </c>
      <c r="BP119" s="1096"/>
      <c r="BQ119" s="1087">
        <v>7911365</v>
      </c>
      <c r="BR119" s="1088"/>
      <c r="BS119" s="1088"/>
      <c r="BT119" s="1088"/>
      <c r="BU119" s="1088"/>
      <c r="BV119" s="1088">
        <v>7651667</v>
      </c>
      <c r="BW119" s="1088"/>
      <c r="BX119" s="1088"/>
      <c r="BY119" s="1088"/>
      <c r="BZ119" s="1088"/>
      <c r="CA119" s="1088">
        <v>7545953</v>
      </c>
      <c r="CB119" s="1088"/>
      <c r="CC119" s="1088"/>
      <c r="CD119" s="1088"/>
      <c r="CE119" s="1088"/>
      <c r="CF119" s="1089"/>
      <c r="CG119" s="1090"/>
      <c r="CH119" s="1090"/>
      <c r="CI119" s="1090"/>
      <c r="CJ119" s="1091"/>
      <c r="CK119" s="1037"/>
      <c r="CL119" s="1038"/>
      <c r="CM119" s="1092" t="s">
        <v>456</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t="s">
        <v>127</v>
      </c>
      <c r="DH119" s="1074"/>
      <c r="DI119" s="1074"/>
      <c r="DJ119" s="1074"/>
      <c r="DK119" s="1075"/>
      <c r="DL119" s="1073" t="s">
        <v>127</v>
      </c>
      <c r="DM119" s="1074"/>
      <c r="DN119" s="1074"/>
      <c r="DO119" s="1074"/>
      <c r="DP119" s="1075"/>
      <c r="DQ119" s="1073" t="s">
        <v>127</v>
      </c>
      <c r="DR119" s="1074"/>
      <c r="DS119" s="1074"/>
      <c r="DT119" s="1074"/>
      <c r="DU119" s="1075"/>
      <c r="DV119" s="1076" t="s">
        <v>457</v>
      </c>
      <c r="DW119" s="1077"/>
      <c r="DX119" s="1077"/>
      <c r="DY119" s="1077"/>
      <c r="DZ119" s="1078"/>
    </row>
    <row r="120" spans="1:130" s="245" customFormat="1" ht="26.25" customHeight="1">
      <c r="A120" s="1149"/>
      <c r="B120" s="1036"/>
      <c r="C120" s="1006" t="s">
        <v>428</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127</v>
      </c>
      <c r="AB120" s="1049"/>
      <c r="AC120" s="1049"/>
      <c r="AD120" s="1049"/>
      <c r="AE120" s="1050"/>
      <c r="AF120" s="1051" t="s">
        <v>127</v>
      </c>
      <c r="AG120" s="1049"/>
      <c r="AH120" s="1049"/>
      <c r="AI120" s="1049"/>
      <c r="AJ120" s="1050"/>
      <c r="AK120" s="1051" t="s">
        <v>447</v>
      </c>
      <c r="AL120" s="1049"/>
      <c r="AM120" s="1049"/>
      <c r="AN120" s="1049"/>
      <c r="AO120" s="1050"/>
      <c r="AP120" s="1052" t="s">
        <v>127</v>
      </c>
      <c r="AQ120" s="1053"/>
      <c r="AR120" s="1053"/>
      <c r="AS120" s="1053"/>
      <c r="AT120" s="1054"/>
      <c r="AU120" s="1079" t="s">
        <v>458</v>
      </c>
      <c r="AV120" s="1080"/>
      <c r="AW120" s="1080"/>
      <c r="AX120" s="1080"/>
      <c r="AY120" s="1081"/>
      <c r="AZ120" s="1030" t="s">
        <v>459</v>
      </c>
      <c r="BA120" s="979"/>
      <c r="BB120" s="979"/>
      <c r="BC120" s="979"/>
      <c r="BD120" s="979"/>
      <c r="BE120" s="979"/>
      <c r="BF120" s="979"/>
      <c r="BG120" s="979"/>
      <c r="BH120" s="979"/>
      <c r="BI120" s="979"/>
      <c r="BJ120" s="979"/>
      <c r="BK120" s="979"/>
      <c r="BL120" s="979"/>
      <c r="BM120" s="979"/>
      <c r="BN120" s="979"/>
      <c r="BO120" s="979"/>
      <c r="BP120" s="980"/>
      <c r="BQ120" s="1016">
        <v>1426551</v>
      </c>
      <c r="BR120" s="1017"/>
      <c r="BS120" s="1017"/>
      <c r="BT120" s="1017"/>
      <c r="BU120" s="1017"/>
      <c r="BV120" s="1017">
        <v>1456364</v>
      </c>
      <c r="BW120" s="1017"/>
      <c r="BX120" s="1017"/>
      <c r="BY120" s="1017"/>
      <c r="BZ120" s="1017"/>
      <c r="CA120" s="1017">
        <v>1615683</v>
      </c>
      <c r="CB120" s="1017"/>
      <c r="CC120" s="1017"/>
      <c r="CD120" s="1017"/>
      <c r="CE120" s="1017"/>
      <c r="CF120" s="1031">
        <v>71</v>
      </c>
      <c r="CG120" s="1032"/>
      <c r="CH120" s="1032"/>
      <c r="CI120" s="1032"/>
      <c r="CJ120" s="1032"/>
      <c r="CK120" s="1097" t="s">
        <v>460</v>
      </c>
      <c r="CL120" s="1098"/>
      <c r="CM120" s="1098"/>
      <c r="CN120" s="1098"/>
      <c r="CO120" s="1099"/>
      <c r="CP120" s="1105" t="s">
        <v>398</v>
      </c>
      <c r="CQ120" s="1106"/>
      <c r="CR120" s="1106"/>
      <c r="CS120" s="1106"/>
      <c r="CT120" s="1106"/>
      <c r="CU120" s="1106"/>
      <c r="CV120" s="1106"/>
      <c r="CW120" s="1106"/>
      <c r="CX120" s="1106"/>
      <c r="CY120" s="1106"/>
      <c r="CZ120" s="1106"/>
      <c r="DA120" s="1106"/>
      <c r="DB120" s="1106"/>
      <c r="DC120" s="1106"/>
      <c r="DD120" s="1106"/>
      <c r="DE120" s="1106"/>
      <c r="DF120" s="1107"/>
      <c r="DG120" s="1016">
        <v>958891</v>
      </c>
      <c r="DH120" s="1017"/>
      <c r="DI120" s="1017"/>
      <c r="DJ120" s="1017"/>
      <c r="DK120" s="1017"/>
      <c r="DL120" s="1017">
        <v>921908</v>
      </c>
      <c r="DM120" s="1017"/>
      <c r="DN120" s="1017"/>
      <c r="DO120" s="1017"/>
      <c r="DP120" s="1017"/>
      <c r="DQ120" s="1017">
        <v>831412</v>
      </c>
      <c r="DR120" s="1017"/>
      <c r="DS120" s="1017"/>
      <c r="DT120" s="1017"/>
      <c r="DU120" s="1017"/>
      <c r="DV120" s="1018">
        <v>36.5</v>
      </c>
      <c r="DW120" s="1018"/>
      <c r="DX120" s="1018"/>
      <c r="DY120" s="1018"/>
      <c r="DZ120" s="1019"/>
    </row>
    <row r="121" spans="1:130" s="245" customFormat="1" ht="26.25" customHeight="1">
      <c r="A121" s="1149"/>
      <c r="B121" s="1036"/>
      <c r="C121" s="1057" t="s">
        <v>461</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127</v>
      </c>
      <c r="AB121" s="1049"/>
      <c r="AC121" s="1049"/>
      <c r="AD121" s="1049"/>
      <c r="AE121" s="1050"/>
      <c r="AF121" s="1051" t="s">
        <v>127</v>
      </c>
      <c r="AG121" s="1049"/>
      <c r="AH121" s="1049"/>
      <c r="AI121" s="1049"/>
      <c r="AJ121" s="1050"/>
      <c r="AK121" s="1051" t="s">
        <v>457</v>
      </c>
      <c r="AL121" s="1049"/>
      <c r="AM121" s="1049"/>
      <c r="AN121" s="1049"/>
      <c r="AO121" s="1050"/>
      <c r="AP121" s="1052" t="s">
        <v>127</v>
      </c>
      <c r="AQ121" s="1053"/>
      <c r="AR121" s="1053"/>
      <c r="AS121" s="1053"/>
      <c r="AT121" s="1054"/>
      <c r="AU121" s="1082"/>
      <c r="AV121" s="1083"/>
      <c r="AW121" s="1083"/>
      <c r="AX121" s="1083"/>
      <c r="AY121" s="1084"/>
      <c r="AZ121" s="1039" t="s">
        <v>462</v>
      </c>
      <c r="BA121" s="1040"/>
      <c r="BB121" s="1040"/>
      <c r="BC121" s="1040"/>
      <c r="BD121" s="1040"/>
      <c r="BE121" s="1040"/>
      <c r="BF121" s="1040"/>
      <c r="BG121" s="1040"/>
      <c r="BH121" s="1040"/>
      <c r="BI121" s="1040"/>
      <c r="BJ121" s="1040"/>
      <c r="BK121" s="1040"/>
      <c r="BL121" s="1040"/>
      <c r="BM121" s="1040"/>
      <c r="BN121" s="1040"/>
      <c r="BO121" s="1040"/>
      <c r="BP121" s="1041"/>
      <c r="BQ121" s="1009">
        <v>795655</v>
      </c>
      <c r="BR121" s="1010"/>
      <c r="BS121" s="1010"/>
      <c r="BT121" s="1010"/>
      <c r="BU121" s="1010"/>
      <c r="BV121" s="1010">
        <v>772262</v>
      </c>
      <c r="BW121" s="1010"/>
      <c r="BX121" s="1010"/>
      <c r="BY121" s="1010"/>
      <c r="BZ121" s="1010"/>
      <c r="CA121" s="1010">
        <v>669665</v>
      </c>
      <c r="CB121" s="1010"/>
      <c r="CC121" s="1010"/>
      <c r="CD121" s="1010"/>
      <c r="CE121" s="1010"/>
      <c r="CF121" s="1004">
        <v>29.4</v>
      </c>
      <c r="CG121" s="1005"/>
      <c r="CH121" s="1005"/>
      <c r="CI121" s="1005"/>
      <c r="CJ121" s="1005"/>
      <c r="CK121" s="1100"/>
      <c r="CL121" s="1101"/>
      <c r="CM121" s="1101"/>
      <c r="CN121" s="1101"/>
      <c r="CO121" s="1102"/>
      <c r="CP121" s="1110" t="s">
        <v>396</v>
      </c>
      <c r="CQ121" s="1111"/>
      <c r="CR121" s="1111"/>
      <c r="CS121" s="1111"/>
      <c r="CT121" s="1111"/>
      <c r="CU121" s="1111"/>
      <c r="CV121" s="1111"/>
      <c r="CW121" s="1111"/>
      <c r="CX121" s="1111"/>
      <c r="CY121" s="1111"/>
      <c r="CZ121" s="1111"/>
      <c r="DA121" s="1111"/>
      <c r="DB121" s="1111"/>
      <c r="DC121" s="1111"/>
      <c r="DD121" s="1111"/>
      <c r="DE121" s="1111"/>
      <c r="DF121" s="1112"/>
      <c r="DG121" s="1009">
        <v>335187</v>
      </c>
      <c r="DH121" s="1010"/>
      <c r="DI121" s="1010"/>
      <c r="DJ121" s="1010"/>
      <c r="DK121" s="1010"/>
      <c r="DL121" s="1010">
        <v>333169</v>
      </c>
      <c r="DM121" s="1010"/>
      <c r="DN121" s="1010"/>
      <c r="DO121" s="1010"/>
      <c r="DP121" s="1010"/>
      <c r="DQ121" s="1010">
        <v>280088</v>
      </c>
      <c r="DR121" s="1010"/>
      <c r="DS121" s="1010"/>
      <c r="DT121" s="1010"/>
      <c r="DU121" s="1010"/>
      <c r="DV121" s="1011">
        <v>12.3</v>
      </c>
      <c r="DW121" s="1011"/>
      <c r="DX121" s="1011"/>
      <c r="DY121" s="1011"/>
      <c r="DZ121" s="1012"/>
    </row>
    <row r="122" spans="1:130" s="245" customFormat="1" ht="26.25" customHeight="1">
      <c r="A122" s="1149"/>
      <c r="B122" s="1036"/>
      <c r="C122" s="1006" t="s">
        <v>438</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127</v>
      </c>
      <c r="AB122" s="1049"/>
      <c r="AC122" s="1049"/>
      <c r="AD122" s="1049"/>
      <c r="AE122" s="1050"/>
      <c r="AF122" s="1051" t="s">
        <v>127</v>
      </c>
      <c r="AG122" s="1049"/>
      <c r="AH122" s="1049"/>
      <c r="AI122" s="1049"/>
      <c r="AJ122" s="1050"/>
      <c r="AK122" s="1051" t="s">
        <v>127</v>
      </c>
      <c r="AL122" s="1049"/>
      <c r="AM122" s="1049"/>
      <c r="AN122" s="1049"/>
      <c r="AO122" s="1050"/>
      <c r="AP122" s="1052" t="s">
        <v>448</v>
      </c>
      <c r="AQ122" s="1053"/>
      <c r="AR122" s="1053"/>
      <c r="AS122" s="1053"/>
      <c r="AT122" s="1054"/>
      <c r="AU122" s="1082"/>
      <c r="AV122" s="1083"/>
      <c r="AW122" s="1083"/>
      <c r="AX122" s="1083"/>
      <c r="AY122" s="1084"/>
      <c r="AZ122" s="1064" t="s">
        <v>463</v>
      </c>
      <c r="BA122" s="1055"/>
      <c r="BB122" s="1055"/>
      <c r="BC122" s="1055"/>
      <c r="BD122" s="1055"/>
      <c r="BE122" s="1055"/>
      <c r="BF122" s="1055"/>
      <c r="BG122" s="1055"/>
      <c r="BH122" s="1055"/>
      <c r="BI122" s="1055"/>
      <c r="BJ122" s="1055"/>
      <c r="BK122" s="1055"/>
      <c r="BL122" s="1055"/>
      <c r="BM122" s="1055"/>
      <c r="BN122" s="1055"/>
      <c r="BO122" s="1055"/>
      <c r="BP122" s="1056"/>
      <c r="BQ122" s="1087">
        <v>4662149</v>
      </c>
      <c r="BR122" s="1088"/>
      <c r="BS122" s="1088"/>
      <c r="BT122" s="1088"/>
      <c r="BU122" s="1088"/>
      <c r="BV122" s="1088">
        <v>4496799</v>
      </c>
      <c r="BW122" s="1088"/>
      <c r="BX122" s="1088"/>
      <c r="BY122" s="1088"/>
      <c r="BZ122" s="1088"/>
      <c r="CA122" s="1088">
        <v>4541154</v>
      </c>
      <c r="CB122" s="1088"/>
      <c r="CC122" s="1088"/>
      <c r="CD122" s="1088"/>
      <c r="CE122" s="1088"/>
      <c r="CF122" s="1108">
        <v>199.6</v>
      </c>
      <c r="CG122" s="1109"/>
      <c r="CH122" s="1109"/>
      <c r="CI122" s="1109"/>
      <c r="CJ122" s="1109"/>
      <c r="CK122" s="1100"/>
      <c r="CL122" s="1101"/>
      <c r="CM122" s="1101"/>
      <c r="CN122" s="1101"/>
      <c r="CO122" s="1102"/>
      <c r="CP122" s="1110" t="s">
        <v>464</v>
      </c>
      <c r="CQ122" s="1111"/>
      <c r="CR122" s="1111"/>
      <c r="CS122" s="1111"/>
      <c r="CT122" s="1111"/>
      <c r="CU122" s="1111"/>
      <c r="CV122" s="1111"/>
      <c r="CW122" s="1111"/>
      <c r="CX122" s="1111"/>
      <c r="CY122" s="1111"/>
      <c r="CZ122" s="1111"/>
      <c r="DA122" s="1111"/>
      <c r="DB122" s="1111"/>
      <c r="DC122" s="1111"/>
      <c r="DD122" s="1111"/>
      <c r="DE122" s="1111"/>
      <c r="DF122" s="1112"/>
      <c r="DG122" s="1009">
        <v>42632</v>
      </c>
      <c r="DH122" s="1010"/>
      <c r="DI122" s="1010"/>
      <c r="DJ122" s="1010"/>
      <c r="DK122" s="1010"/>
      <c r="DL122" s="1010">
        <v>39838</v>
      </c>
      <c r="DM122" s="1010"/>
      <c r="DN122" s="1010"/>
      <c r="DO122" s="1010"/>
      <c r="DP122" s="1010"/>
      <c r="DQ122" s="1010">
        <v>36998</v>
      </c>
      <c r="DR122" s="1010"/>
      <c r="DS122" s="1010"/>
      <c r="DT122" s="1010"/>
      <c r="DU122" s="1010"/>
      <c r="DV122" s="1011">
        <v>1.6</v>
      </c>
      <c r="DW122" s="1011"/>
      <c r="DX122" s="1011"/>
      <c r="DY122" s="1011"/>
      <c r="DZ122" s="1012"/>
    </row>
    <row r="123" spans="1:130" s="245" customFormat="1" ht="26.25" customHeight="1">
      <c r="A123" s="1149"/>
      <c r="B123" s="1036"/>
      <c r="C123" s="1006" t="s">
        <v>444</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v>4116</v>
      </c>
      <c r="AB123" s="1049"/>
      <c r="AC123" s="1049"/>
      <c r="AD123" s="1049"/>
      <c r="AE123" s="1050"/>
      <c r="AF123" s="1051" t="s">
        <v>127</v>
      </c>
      <c r="AG123" s="1049"/>
      <c r="AH123" s="1049"/>
      <c r="AI123" s="1049"/>
      <c r="AJ123" s="1050"/>
      <c r="AK123" s="1051" t="s">
        <v>127</v>
      </c>
      <c r="AL123" s="1049"/>
      <c r="AM123" s="1049"/>
      <c r="AN123" s="1049"/>
      <c r="AO123" s="1050"/>
      <c r="AP123" s="1052" t="s">
        <v>127</v>
      </c>
      <c r="AQ123" s="1053"/>
      <c r="AR123" s="1053"/>
      <c r="AS123" s="1053"/>
      <c r="AT123" s="1054"/>
      <c r="AU123" s="1085"/>
      <c r="AV123" s="1086"/>
      <c r="AW123" s="1086"/>
      <c r="AX123" s="1086"/>
      <c r="AY123" s="1086"/>
      <c r="AZ123" s="276" t="s">
        <v>184</v>
      </c>
      <c r="BA123" s="276"/>
      <c r="BB123" s="276"/>
      <c r="BC123" s="276"/>
      <c r="BD123" s="276"/>
      <c r="BE123" s="276"/>
      <c r="BF123" s="276"/>
      <c r="BG123" s="276"/>
      <c r="BH123" s="276"/>
      <c r="BI123" s="276"/>
      <c r="BJ123" s="276"/>
      <c r="BK123" s="276"/>
      <c r="BL123" s="276"/>
      <c r="BM123" s="276"/>
      <c r="BN123" s="276"/>
      <c r="BO123" s="1065" t="s">
        <v>465</v>
      </c>
      <c r="BP123" s="1096"/>
      <c r="BQ123" s="1155">
        <v>6884355</v>
      </c>
      <c r="BR123" s="1156"/>
      <c r="BS123" s="1156"/>
      <c r="BT123" s="1156"/>
      <c r="BU123" s="1156"/>
      <c r="BV123" s="1156">
        <v>6725425</v>
      </c>
      <c r="BW123" s="1156"/>
      <c r="BX123" s="1156"/>
      <c r="BY123" s="1156"/>
      <c r="BZ123" s="1156"/>
      <c r="CA123" s="1156">
        <v>6826502</v>
      </c>
      <c r="CB123" s="1156"/>
      <c r="CC123" s="1156"/>
      <c r="CD123" s="1156"/>
      <c r="CE123" s="1156"/>
      <c r="CF123" s="1089"/>
      <c r="CG123" s="1090"/>
      <c r="CH123" s="1090"/>
      <c r="CI123" s="1090"/>
      <c r="CJ123" s="1091"/>
      <c r="CK123" s="1100"/>
      <c r="CL123" s="1101"/>
      <c r="CM123" s="1101"/>
      <c r="CN123" s="1101"/>
      <c r="CO123" s="1102"/>
      <c r="CP123" s="1110" t="s">
        <v>466</v>
      </c>
      <c r="CQ123" s="1111"/>
      <c r="CR123" s="1111"/>
      <c r="CS123" s="1111"/>
      <c r="CT123" s="1111"/>
      <c r="CU123" s="1111"/>
      <c r="CV123" s="1111"/>
      <c r="CW123" s="1111"/>
      <c r="CX123" s="1111"/>
      <c r="CY123" s="1111"/>
      <c r="CZ123" s="1111"/>
      <c r="DA123" s="1111"/>
      <c r="DB123" s="1111"/>
      <c r="DC123" s="1111"/>
      <c r="DD123" s="1111"/>
      <c r="DE123" s="1111"/>
      <c r="DF123" s="1112"/>
      <c r="DG123" s="1048" t="s">
        <v>127</v>
      </c>
      <c r="DH123" s="1049"/>
      <c r="DI123" s="1049"/>
      <c r="DJ123" s="1049"/>
      <c r="DK123" s="1050"/>
      <c r="DL123" s="1051" t="s">
        <v>467</v>
      </c>
      <c r="DM123" s="1049"/>
      <c r="DN123" s="1049"/>
      <c r="DO123" s="1049"/>
      <c r="DP123" s="1050"/>
      <c r="DQ123" s="1051" t="s">
        <v>127</v>
      </c>
      <c r="DR123" s="1049"/>
      <c r="DS123" s="1049"/>
      <c r="DT123" s="1049"/>
      <c r="DU123" s="1050"/>
      <c r="DV123" s="1052" t="s">
        <v>127</v>
      </c>
      <c r="DW123" s="1053"/>
      <c r="DX123" s="1053"/>
      <c r="DY123" s="1053"/>
      <c r="DZ123" s="1054"/>
    </row>
    <row r="124" spans="1:130" s="245" customFormat="1" ht="26.25" customHeight="1" thickBot="1">
      <c r="A124" s="1149"/>
      <c r="B124" s="1036"/>
      <c r="C124" s="1006" t="s">
        <v>449</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127</v>
      </c>
      <c r="AB124" s="1049"/>
      <c r="AC124" s="1049"/>
      <c r="AD124" s="1049"/>
      <c r="AE124" s="1050"/>
      <c r="AF124" s="1051" t="s">
        <v>127</v>
      </c>
      <c r="AG124" s="1049"/>
      <c r="AH124" s="1049"/>
      <c r="AI124" s="1049"/>
      <c r="AJ124" s="1050"/>
      <c r="AK124" s="1051" t="s">
        <v>127</v>
      </c>
      <c r="AL124" s="1049"/>
      <c r="AM124" s="1049"/>
      <c r="AN124" s="1049"/>
      <c r="AO124" s="1050"/>
      <c r="AP124" s="1052" t="s">
        <v>467</v>
      </c>
      <c r="AQ124" s="1053"/>
      <c r="AR124" s="1053"/>
      <c r="AS124" s="1053"/>
      <c r="AT124" s="1054"/>
      <c r="AU124" s="1151" t="s">
        <v>468</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v>46.2</v>
      </c>
      <c r="BR124" s="1118"/>
      <c r="BS124" s="1118"/>
      <c r="BT124" s="1118"/>
      <c r="BU124" s="1118"/>
      <c r="BV124" s="1118">
        <v>41.4</v>
      </c>
      <c r="BW124" s="1118"/>
      <c r="BX124" s="1118"/>
      <c r="BY124" s="1118"/>
      <c r="BZ124" s="1118"/>
      <c r="CA124" s="1118">
        <v>31.6</v>
      </c>
      <c r="CB124" s="1118"/>
      <c r="CC124" s="1118"/>
      <c r="CD124" s="1118"/>
      <c r="CE124" s="1118"/>
      <c r="CF124" s="1119"/>
      <c r="CG124" s="1120"/>
      <c r="CH124" s="1120"/>
      <c r="CI124" s="1120"/>
      <c r="CJ124" s="1121"/>
      <c r="CK124" s="1103"/>
      <c r="CL124" s="1103"/>
      <c r="CM124" s="1103"/>
      <c r="CN124" s="1103"/>
      <c r="CO124" s="1104"/>
      <c r="CP124" s="1110" t="s">
        <v>469</v>
      </c>
      <c r="CQ124" s="1111"/>
      <c r="CR124" s="1111"/>
      <c r="CS124" s="1111"/>
      <c r="CT124" s="1111"/>
      <c r="CU124" s="1111"/>
      <c r="CV124" s="1111"/>
      <c r="CW124" s="1111"/>
      <c r="CX124" s="1111"/>
      <c r="CY124" s="1111"/>
      <c r="CZ124" s="1111"/>
      <c r="DA124" s="1111"/>
      <c r="DB124" s="1111"/>
      <c r="DC124" s="1111"/>
      <c r="DD124" s="1111"/>
      <c r="DE124" s="1111"/>
      <c r="DF124" s="1112"/>
      <c r="DG124" s="1095" t="s">
        <v>127</v>
      </c>
      <c r="DH124" s="1074"/>
      <c r="DI124" s="1074"/>
      <c r="DJ124" s="1074"/>
      <c r="DK124" s="1075"/>
      <c r="DL124" s="1073" t="s">
        <v>450</v>
      </c>
      <c r="DM124" s="1074"/>
      <c r="DN124" s="1074"/>
      <c r="DO124" s="1074"/>
      <c r="DP124" s="1075"/>
      <c r="DQ124" s="1073" t="s">
        <v>127</v>
      </c>
      <c r="DR124" s="1074"/>
      <c r="DS124" s="1074"/>
      <c r="DT124" s="1074"/>
      <c r="DU124" s="1075"/>
      <c r="DV124" s="1076" t="s">
        <v>127</v>
      </c>
      <c r="DW124" s="1077"/>
      <c r="DX124" s="1077"/>
      <c r="DY124" s="1077"/>
      <c r="DZ124" s="1078"/>
    </row>
    <row r="125" spans="1:130" s="245" customFormat="1" ht="26.25" customHeight="1">
      <c r="A125" s="1149"/>
      <c r="B125" s="1036"/>
      <c r="C125" s="1006" t="s">
        <v>454</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457</v>
      </c>
      <c r="AB125" s="1049"/>
      <c r="AC125" s="1049"/>
      <c r="AD125" s="1049"/>
      <c r="AE125" s="1050"/>
      <c r="AF125" s="1051" t="s">
        <v>447</v>
      </c>
      <c r="AG125" s="1049"/>
      <c r="AH125" s="1049"/>
      <c r="AI125" s="1049"/>
      <c r="AJ125" s="1050"/>
      <c r="AK125" s="1051" t="s">
        <v>127</v>
      </c>
      <c r="AL125" s="1049"/>
      <c r="AM125" s="1049"/>
      <c r="AN125" s="1049"/>
      <c r="AO125" s="1050"/>
      <c r="AP125" s="1052" t="s">
        <v>127</v>
      </c>
      <c r="AQ125" s="1053"/>
      <c r="AR125" s="1053"/>
      <c r="AS125" s="1053"/>
      <c r="AT125" s="1054"/>
      <c r="AU125" s="277"/>
      <c r="AV125" s="278"/>
      <c r="AW125" s="278"/>
      <c r="AX125" s="278"/>
      <c r="AY125" s="278"/>
      <c r="AZ125" s="278"/>
      <c r="BA125" s="278"/>
      <c r="BB125" s="278"/>
      <c r="BC125" s="278"/>
      <c r="BD125" s="278"/>
      <c r="BE125" s="278"/>
      <c r="BF125" s="278"/>
      <c r="BG125" s="278"/>
      <c r="BH125" s="278"/>
      <c r="BI125" s="278"/>
      <c r="BJ125" s="278"/>
      <c r="BK125" s="278"/>
      <c r="BL125" s="278"/>
      <c r="BM125" s="278"/>
      <c r="BN125" s="278"/>
      <c r="BO125" s="278"/>
      <c r="BP125" s="278"/>
      <c r="BQ125" s="279"/>
      <c r="BR125" s="279"/>
      <c r="BS125" s="279"/>
      <c r="BT125" s="279"/>
      <c r="BU125" s="279"/>
      <c r="BV125" s="279"/>
      <c r="BW125" s="279"/>
      <c r="BX125" s="279"/>
      <c r="BY125" s="279"/>
      <c r="BZ125" s="279"/>
      <c r="CA125" s="279"/>
      <c r="CB125" s="279"/>
      <c r="CC125" s="279"/>
      <c r="CD125" s="279"/>
      <c r="CE125" s="279"/>
      <c r="CF125" s="279"/>
      <c r="CG125" s="279"/>
      <c r="CH125" s="279"/>
      <c r="CI125" s="279"/>
      <c r="CJ125" s="280"/>
      <c r="CK125" s="1113" t="s">
        <v>470</v>
      </c>
      <c r="CL125" s="1098"/>
      <c r="CM125" s="1098"/>
      <c r="CN125" s="1098"/>
      <c r="CO125" s="1099"/>
      <c r="CP125" s="1030" t="s">
        <v>471</v>
      </c>
      <c r="CQ125" s="979"/>
      <c r="CR125" s="979"/>
      <c r="CS125" s="979"/>
      <c r="CT125" s="979"/>
      <c r="CU125" s="979"/>
      <c r="CV125" s="979"/>
      <c r="CW125" s="979"/>
      <c r="CX125" s="979"/>
      <c r="CY125" s="979"/>
      <c r="CZ125" s="979"/>
      <c r="DA125" s="979"/>
      <c r="DB125" s="979"/>
      <c r="DC125" s="979"/>
      <c r="DD125" s="979"/>
      <c r="DE125" s="979"/>
      <c r="DF125" s="980"/>
      <c r="DG125" s="1016" t="s">
        <v>472</v>
      </c>
      <c r="DH125" s="1017"/>
      <c r="DI125" s="1017"/>
      <c r="DJ125" s="1017"/>
      <c r="DK125" s="1017"/>
      <c r="DL125" s="1017" t="s">
        <v>127</v>
      </c>
      <c r="DM125" s="1017"/>
      <c r="DN125" s="1017"/>
      <c r="DO125" s="1017"/>
      <c r="DP125" s="1017"/>
      <c r="DQ125" s="1017" t="s">
        <v>447</v>
      </c>
      <c r="DR125" s="1017"/>
      <c r="DS125" s="1017"/>
      <c r="DT125" s="1017"/>
      <c r="DU125" s="1017"/>
      <c r="DV125" s="1018" t="s">
        <v>127</v>
      </c>
      <c r="DW125" s="1018"/>
      <c r="DX125" s="1018"/>
      <c r="DY125" s="1018"/>
      <c r="DZ125" s="1019"/>
    </row>
    <row r="126" spans="1:130" s="245" customFormat="1" ht="26.25" customHeight="1" thickBot="1">
      <c r="A126" s="1149"/>
      <c r="B126" s="1036"/>
      <c r="C126" s="1006" t="s">
        <v>456</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v>287</v>
      </c>
      <c r="AB126" s="1049"/>
      <c r="AC126" s="1049"/>
      <c r="AD126" s="1049"/>
      <c r="AE126" s="1050"/>
      <c r="AF126" s="1051">
        <v>287</v>
      </c>
      <c r="AG126" s="1049"/>
      <c r="AH126" s="1049"/>
      <c r="AI126" s="1049"/>
      <c r="AJ126" s="1050"/>
      <c r="AK126" s="1051">
        <v>287</v>
      </c>
      <c r="AL126" s="1049"/>
      <c r="AM126" s="1049"/>
      <c r="AN126" s="1049"/>
      <c r="AO126" s="1050"/>
      <c r="AP126" s="1052">
        <v>0</v>
      </c>
      <c r="AQ126" s="1053"/>
      <c r="AR126" s="1053"/>
      <c r="AS126" s="1053"/>
      <c r="AT126" s="1054"/>
      <c r="AU126" s="281"/>
      <c r="AV126" s="281"/>
      <c r="AW126" s="281"/>
      <c r="AX126" s="281"/>
      <c r="AY126" s="281"/>
      <c r="AZ126" s="281"/>
      <c r="BA126" s="281"/>
      <c r="BB126" s="281"/>
      <c r="BC126" s="281"/>
      <c r="BD126" s="281"/>
      <c r="BE126" s="281"/>
      <c r="BF126" s="281"/>
      <c r="BG126" s="281"/>
      <c r="BH126" s="281"/>
      <c r="BI126" s="281"/>
      <c r="BJ126" s="281"/>
      <c r="BK126" s="281"/>
      <c r="BL126" s="281"/>
      <c r="BM126" s="281"/>
      <c r="BN126" s="281"/>
      <c r="BO126" s="281"/>
      <c r="BP126" s="281"/>
      <c r="BQ126" s="281"/>
      <c r="BR126" s="281"/>
      <c r="BS126" s="281"/>
      <c r="BT126" s="281"/>
      <c r="BU126" s="281"/>
      <c r="BV126" s="281"/>
      <c r="BW126" s="281"/>
      <c r="BX126" s="281"/>
      <c r="BY126" s="281"/>
      <c r="BZ126" s="281"/>
      <c r="CA126" s="281"/>
      <c r="CB126" s="281"/>
      <c r="CC126" s="281"/>
      <c r="CD126" s="282"/>
      <c r="CE126" s="282"/>
      <c r="CF126" s="282"/>
      <c r="CG126" s="279"/>
      <c r="CH126" s="279"/>
      <c r="CI126" s="279"/>
      <c r="CJ126" s="280"/>
      <c r="CK126" s="1114"/>
      <c r="CL126" s="1101"/>
      <c r="CM126" s="1101"/>
      <c r="CN126" s="1101"/>
      <c r="CO126" s="1102"/>
      <c r="CP126" s="1039" t="s">
        <v>473</v>
      </c>
      <c r="CQ126" s="1040"/>
      <c r="CR126" s="1040"/>
      <c r="CS126" s="1040"/>
      <c r="CT126" s="1040"/>
      <c r="CU126" s="1040"/>
      <c r="CV126" s="1040"/>
      <c r="CW126" s="1040"/>
      <c r="CX126" s="1040"/>
      <c r="CY126" s="1040"/>
      <c r="CZ126" s="1040"/>
      <c r="DA126" s="1040"/>
      <c r="DB126" s="1040"/>
      <c r="DC126" s="1040"/>
      <c r="DD126" s="1040"/>
      <c r="DE126" s="1040"/>
      <c r="DF126" s="1041"/>
      <c r="DG126" s="1009" t="s">
        <v>127</v>
      </c>
      <c r="DH126" s="1010"/>
      <c r="DI126" s="1010"/>
      <c r="DJ126" s="1010"/>
      <c r="DK126" s="1010"/>
      <c r="DL126" s="1010" t="s">
        <v>450</v>
      </c>
      <c r="DM126" s="1010"/>
      <c r="DN126" s="1010"/>
      <c r="DO126" s="1010"/>
      <c r="DP126" s="1010"/>
      <c r="DQ126" s="1010" t="s">
        <v>127</v>
      </c>
      <c r="DR126" s="1010"/>
      <c r="DS126" s="1010"/>
      <c r="DT126" s="1010"/>
      <c r="DU126" s="1010"/>
      <c r="DV126" s="1011" t="s">
        <v>448</v>
      </c>
      <c r="DW126" s="1011"/>
      <c r="DX126" s="1011"/>
      <c r="DY126" s="1011"/>
      <c r="DZ126" s="1012"/>
    </row>
    <row r="127" spans="1:130" s="245" customFormat="1" ht="26.25" customHeight="1">
      <c r="A127" s="1150"/>
      <c r="B127" s="1038"/>
      <c r="C127" s="1092" t="s">
        <v>474</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v>104</v>
      </c>
      <c r="AB127" s="1049"/>
      <c r="AC127" s="1049"/>
      <c r="AD127" s="1049"/>
      <c r="AE127" s="1050"/>
      <c r="AF127" s="1051">
        <v>60</v>
      </c>
      <c r="AG127" s="1049"/>
      <c r="AH127" s="1049"/>
      <c r="AI127" s="1049"/>
      <c r="AJ127" s="1050"/>
      <c r="AK127" s="1051">
        <v>47</v>
      </c>
      <c r="AL127" s="1049"/>
      <c r="AM127" s="1049"/>
      <c r="AN127" s="1049"/>
      <c r="AO127" s="1050"/>
      <c r="AP127" s="1052">
        <v>0</v>
      </c>
      <c r="AQ127" s="1053"/>
      <c r="AR127" s="1053"/>
      <c r="AS127" s="1053"/>
      <c r="AT127" s="1054"/>
      <c r="AU127" s="281"/>
      <c r="AV127" s="281"/>
      <c r="AW127" s="281"/>
      <c r="AX127" s="1122" t="s">
        <v>475</v>
      </c>
      <c r="AY127" s="1123"/>
      <c r="AZ127" s="1123"/>
      <c r="BA127" s="1123"/>
      <c r="BB127" s="1123"/>
      <c r="BC127" s="1123"/>
      <c r="BD127" s="1123"/>
      <c r="BE127" s="1124"/>
      <c r="BF127" s="1125" t="s">
        <v>476</v>
      </c>
      <c r="BG127" s="1123"/>
      <c r="BH127" s="1123"/>
      <c r="BI127" s="1123"/>
      <c r="BJ127" s="1123"/>
      <c r="BK127" s="1123"/>
      <c r="BL127" s="1124"/>
      <c r="BM127" s="1125" t="s">
        <v>477</v>
      </c>
      <c r="BN127" s="1123"/>
      <c r="BO127" s="1123"/>
      <c r="BP127" s="1123"/>
      <c r="BQ127" s="1123"/>
      <c r="BR127" s="1123"/>
      <c r="BS127" s="1124"/>
      <c r="BT127" s="1125" t="s">
        <v>478</v>
      </c>
      <c r="BU127" s="1123"/>
      <c r="BV127" s="1123"/>
      <c r="BW127" s="1123"/>
      <c r="BX127" s="1123"/>
      <c r="BY127" s="1123"/>
      <c r="BZ127" s="1147"/>
      <c r="CA127" s="281"/>
      <c r="CB127" s="281"/>
      <c r="CC127" s="281"/>
      <c r="CD127" s="282"/>
      <c r="CE127" s="282"/>
      <c r="CF127" s="282"/>
      <c r="CG127" s="279"/>
      <c r="CH127" s="279"/>
      <c r="CI127" s="279"/>
      <c r="CJ127" s="280"/>
      <c r="CK127" s="1114"/>
      <c r="CL127" s="1101"/>
      <c r="CM127" s="1101"/>
      <c r="CN127" s="1101"/>
      <c r="CO127" s="1102"/>
      <c r="CP127" s="1039" t="s">
        <v>479</v>
      </c>
      <c r="CQ127" s="1040"/>
      <c r="CR127" s="1040"/>
      <c r="CS127" s="1040"/>
      <c r="CT127" s="1040"/>
      <c r="CU127" s="1040"/>
      <c r="CV127" s="1040"/>
      <c r="CW127" s="1040"/>
      <c r="CX127" s="1040"/>
      <c r="CY127" s="1040"/>
      <c r="CZ127" s="1040"/>
      <c r="DA127" s="1040"/>
      <c r="DB127" s="1040"/>
      <c r="DC127" s="1040"/>
      <c r="DD127" s="1040"/>
      <c r="DE127" s="1040"/>
      <c r="DF127" s="1041"/>
      <c r="DG127" s="1009" t="s">
        <v>472</v>
      </c>
      <c r="DH127" s="1010"/>
      <c r="DI127" s="1010"/>
      <c r="DJ127" s="1010"/>
      <c r="DK127" s="1010"/>
      <c r="DL127" s="1010" t="s">
        <v>127</v>
      </c>
      <c r="DM127" s="1010"/>
      <c r="DN127" s="1010"/>
      <c r="DO127" s="1010"/>
      <c r="DP127" s="1010"/>
      <c r="DQ127" s="1010" t="s">
        <v>127</v>
      </c>
      <c r="DR127" s="1010"/>
      <c r="DS127" s="1010"/>
      <c r="DT127" s="1010"/>
      <c r="DU127" s="1010"/>
      <c r="DV127" s="1011" t="s">
        <v>127</v>
      </c>
      <c r="DW127" s="1011"/>
      <c r="DX127" s="1011"/>
      <c r="DY127" s="1011"/>
      <c r="DZ127" s="1012"/>
    </row>
    <row r="128" spans="1:130" s="245" customFormat="1" ht="26.25" customHeight="1" thickBot="1">
      <c r="A128" s="1133" t="s">
        <v>480</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481</v>
      </c>
      <c r="X128" s="1135"/>
      <c r="Y128" s="1135"/>
      <c r="Z128" s="1136"/>
      <c r="AA128" s="1137">
        <v>94494</v>
      </c>
      <c r="AB128" s="1138"/>
      <c r="AC128" s="1138"/>
      <c r="AD128" s="1138"/>
      <c r="AE128" s="1139"/>
      <c r="AF128" s="1140">
        <v>90296</v>
      </c>
      <c r="AG128" s="1138"/>
      <c r="AH128" s="1138"/>
      <c r="AI128" s="1138"/>
      <c r="AJ128" s="1139"/>
      <c r="AK128" s="1140">
        <v>76299</v>
      </c>
      <c r="AL128" s="1138"/>
      <c r="AM128" s="1138"/>
      <c r="AN128" s="1138"/>
      <c r="AO128" s="1139"/>
      <c r="AP128" s="1141"/>
      <c r="AQ128" s="1142"/>
      <c r="AR128" s="1142"/>
      <c r="AS128" s="1142"/>
      <c r="AT128" s="1143"/>
      <c r="AU128" s="281"/>
      <c r="AV128" s="281"/>
      <c r="AW128" s="281"/>
      <c r="AX128" s="978" t="s">
        <v>482</v>
      </c>
      <c r="AY128" s="979"/>
      <c r="AZ128" s="979"/>
      <c r="BA128" s="979"/>
      <c r="BB128" s="979"/>
      <c r="BC128" s="979"/>
      <c r="BD128" s="979"/>
      <c r="BE128" s="980"/>
      <c r="BF128" s="1144" t="s">
        <v>127</v>
      </c>
      <c r="BG128" s="1145"/>
      <c r="BH128" s="1145"/>
      <c r="BI128" s="1145"/>
      <c r="BJ128" s="1145"/>
      <c r="BK128" s="1145"/>
      <c r="BL128" s="1146"/>
      <c r="BM128" s="1144">
        <v>15</v>
      </c>
      <c r="BN128" s="1145"/>
      <c r="BO128" s="1145"/>
      <c r="BP128" s="1145"/>
      <c r="BQ128" s="1145"/>
      <c r="BR128" s="1145"/>
      <c r="BS128" s="1146"/>
      <c r="BT128" s="1144">
        <v>20</v>
      </c>
      <c r="BU128" s="1145"/>
      <c r="BV128" s="1145"/>
      <c r="BW128" s="1145"/>
      <c r="BX128" s="1145"/>
      <c r="BY128" s="1145"/>
      <c r="BZ128" s="1169"/>
      <c r="CA128" s="282"/>
      <c r="CB128" s="282"/>
      <c r="CC128" s="282"/>
      <c r="CD128" s="282"/>
      <c r="CE128" s="282"/>
      <c r="CF128" s="282"/>
      <c r="CG128" s="279"/>
      <c r="CH128" s="279"/>
      <c r="CI128" s="279"/>
      <c r="CJ128" s="280"/>
      <c r="CK128" s="1115"/>
      <c r="CL128" s="1116"/>
      <c r="CM128" s="1116"/>
      <c r="CN128" s="1116"/>
      <c r="CO128" s="1117"/>
      <c r="CP128" s="1126" t="s">
        <v>483</v>
      </c>
      <c r="CQ128" s="1127"/>
      <c r="CR128" s="1127"/>
      <c r="CS128" s="1127"/>
      <c r="CT128" s="1127"/>
      <c r="CU128" s="1127"/>
      <c r="CV128" s="1127"/>
      <c r="CW128" s="1127"/>
      <c r="CX128" s="1127"/>
      <c r="CY128" s="1127"/>
      <c r="CZ128" s="1127"/>
      <c r="DA128" s="1127"/>
      <c r="DB128" s="1127"/>
      <c r="DC128" s="1127"/>
      <c r="DD128" s="1127"/>
      <c r="DE128" s="1127"/>
      <c r="DF128" s="1128"/>
      <c r="DG128" s="1129" t="s">
        <v>127</v>
      </c>
      <c r="DH128" s="1130"/>
      <c r="DI128" s="1130"/>
      <c r="DJ128" s="1130"/>
      <c r="DK128" s="1130"/>
      <c r="DL128" s="1130" t="s">
        <v>127</v>
      </c>
      <c r="DM128" s="1130"/>
      <c r="DN128" s="1130"/>
      <c r="DO128" s="1130"/>
      <c r="DP128" s="1130"/>
      <c r="DQ128" s="1130" t="s">
        <v>127</v>
      </c>
      <c r="DR128" s="1130"/>
      <c r="DS128" s="1130"/>
      <c r="DT128" s="1130"/>
      <c r="DU128" s="1130"/>
      <c r="DV128" s="1131" t="s">
        <v>448</v>
      </c>
      <c r="DW128" s="1131"/>
      <c r="DX128" s="1131"/>
      <c r="DY128" s="1131"/>
      <c r="DZ128" s="1132"/>
    </row>
    <row r="129" spans="1:131" s="245" customFormat="1" ht="26.25" customHeight="1">
      <c r="A129" s="1020" t="s">
        <v>106</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484</v>
      </c>
      <c r="X129" s="1164"/>
      <c r="Y129" s="1164"/>
      <c r="Z129" s="1165"/>
      <c r="AA129" s="1048">
        <v>2742997</v>
      </c>
      <c r="AB129" s="1049"/>
      <c r="AC129" s="1049"/>
      <c r="AD129" s="1049"/>
      <c r="AE129" s="1050"/>
      <c r="AF129" s="1051">
        <v>2740870</v>
      </c>
      <c r="AG129" s="1049"/>
      <c r="AH129" s="1049"/>
      <c r="AI129" s="1049"/>
      <c r="AJ129" s="1050"/>
      <c r="AK129" s="1051">
        <v>2771089</v>
      </c>
      <c r="AL129" s="1049"/>
      <c r="AM129" s="1049"/>
      <c r="AN129" s="1049"/>
      <c r="AO129" s="1050"/>
      <c r="AP129" s="1166"/>
      <c r="AQ129" s="1167"/>
      <c r="AR129" s="1167"/>
      <c r="AS129" s="1167"/>
      <c r="AT129" s="1168"/>
      <c r="AU129" s="283"/>
      <c r="AV129" s="283"/>
      <c r="AW129" s="283"/>
      <c r="AX129" s="1157" t="s">
        <v>485</v>
      </c>
      <c r="AY129" s="1040"/>
      <c r="AZ129" s="1040"/>
      <c r="BA129" s="1040"/>
      <c r="BB129" s="1040"/>
      <c r="BC129" s="1040"/>
      <c r="BD129" s="1040"/>
      <c r="BE129" s="1041"/>
      <c r="BF129" s="1158" t="s">
        <v>448</v>
      </c>
      <c r="BG129" s="1159"/>
      <c r="BH129" s="1159"/>
      <c r="BI129" s="1159"/>
      <c r="BJ129" s="1159"/>
      <c r="BK129" s="1159"/>
      <c r="BL129" s="1160"/>
      <c r="BM129" s="1158">
        <v>20</v>
      </c>
      <c r="BN129" s="1159"/>
      <c r="BO129" s="1159"/>
      <c r="BP129" s="1159"/>
      <c r="BQ129" s="1159"/>
      <c r="BR129" s="1159"/>
      <c r="BS129" s="1160"/>
      <c r="BT129" s="1158">
        <v>30</v>
      </c>
      <c r="BU129" s="1161"/>
      <c r="BV129" s="1161"/>
      <c r="BW129" s="1161"/>
      <c r="BX129" s="1161"/>
      <c r="BY129" s="1161"/>
      <c r="BZ129" s="1162"/>
      <c r="CA129" s="284"/>
      <c r="CB129" s="284"/>
      <c r="CC129" s="284"/>
      <c r="CD129" s="284"/>
      <c r="CE129" s="284"/>
      <c r="CF129" s="284"/>
      <c r="CG129" s="284"/>
      <c r="CH129" s="284"/>
      <c r="CI129" s="284"/>
      <c r="CJ129" s="284"/>
      <c r="CK129" s="284"/>
      <c r="CL129" s="284"/>
      <c r="CM129" s="284"/>
      <c r="CN129" s="284"/>
      <c r="CO129" s="284"/>
      <c r="CP129" s="284"/>
      <c r="CQ129" s="284"/>
      <c r="CR129" s="284"/>
      <c r="CS129" s="284"/>
      <c r="CT129" s="284"/>
      <c r="CU129" s="284"/>
      <c r="CV129" s="284"/>
      <c r="CW129" s="284"/>
      <c r="CX129" s="284"/>
      <c r="CY129" s="284"/>
      <c r="CZ129" s="284"/>
      <c r="DA129" s="284"/>
      <c r="DB129" s="284"/>
      <c r="DC129" s="284"/>
      <c r="DD129" s="284"/>
      <c r="DE129" s="284"/>
      <c r="DF129" s="284"/>
      <c r="DG129" s="284"/>
      <c r="DH129" s="284"/>
      <c r="DI129" s="284"/>
      <c r="DJ129" s="284"/>
      <c r="DK129" s="284"/>
      <c r="DL129" s="284"/>
      <c r="DM129" s="284"/>
      <c r="DN129" s="284"/>
      <c r="DO129" s="284"/>
      <c r="DP129" s="252"/>
      <c r="DQ129" s="252"/>
      <c r="DR129" s="252"/>
      <c r="DS129" s="252"/>
      <c r="DT129" s="252"/>
      <c r="DU129" s="252"/>
      <c r="DV129" s="252"/>
      <c r="DW129" s="252"/>
      <c r="DX129" s="252"/>
      <c r="DY129" s="252"/>
      <c r="DZ129" s="256"/>
    </row>
    <row r="130" spans="1:131" s="245" customFormat="1" ht="26.25" customHeight="1">
      <c r="A130" s="1020" t="s">
        <v>486</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487</v>
      </c>
      <c r="X130" s="1164"/>
      <c r="Y130" s="1164"/>
      <c r="Z130" s="1165"/>
      <c r="AA130" s="1048">
        <v>522633</v>
      </c>
      <c r="AB130" s="1049"/>
      <c r="AC130" s="1049"/>
      <c r="AD130" s="1049"/>
      <c r="AE130" s="1050"/>
      <c r="AF130" s="1051">
        <v>508069</v>
      </c>
      <c r="AG130" s="1049"/>
      <c r="AH130" s="1049"/>
      <c r="AI130" s="1049"/>
      <c r="AJ130" s="1050"/>
      <c r="AK130" s="1051">
        <v>496179</v>
      </c>
      <c r="AL130" s="1049"/>
      <c r="AM130" s="1049"/>
      <c r="AN130" s="1049"/>
      <c r="AO130" s="1050"/>
      <c r="AP130" s="1166"/>
      <c r="AQ130" s="1167"/>
      <c r="AR130" s="1167"/>
      <c r="AS130" s="1167"/>
      <c r="AT130" s="1168"/>
      <c r="AU130" s="283"/>
      <c r="AV130" s="283"/>
      <c r="AW130" s="283"/>
      <c r="AX130" s="1157" t="s">
        <v>488</v>
      </c>
      <c r="AY130" s="1040"/>
      <c r="AZ130" s="1040"/>
      <c r="BA130" s="1040"/>
      <c r="BB130" s="1040"/>
      <c r="BC130" s="1040"/>
      <c r="BD130" s="1040"/>
      <c r="BE130" s="1041"/>
      <c r="BF130" s="1194">
        <v>11.6</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4"/>
      <c r="CB130" s="284"/>
      <c r="CC130" s="284"/>
      <c r="CD130" s="284"/>
      <c r="CE130" s="284"/>
      <c r="CF130" s="284"/>
      <c r="CG130" s="284"/>
      <c r="CH130" s="284"/>
      <c r="CI130" s="284"/>
      <c r="CJ130" s="284"/>
      <c r="CK130" s="284"/>
      <c r="CL130" s="284"/>
      <c r="CM130" s="284"/>
      <c r="CN130" s="284"/>
      <c r="CO130" s="284"/>
      <c r="CP130" s="284"/>
      <c r="CQ130" s="284"/>
      <c r="CR130" s="284"/>
      <c r="CS130" s="284"/>
      <c r="CT130" s="284"/>
      <c r="CU130" s="284"/>
      <c r="CV130" s="284"/>
      <c r="CW130" s="284"/>
      <c r="CX130" s="284"/>
      <c r="CY130" s="284"/>
      <c r="CZ130" s="284"/>
      <c r="DA130" s="284"/>
      <c r="DB130" s="284"/>
      <c r="DC130" s="284"/>
      <c r="DD130" s="284"/>
      <c r="DE130" s="284"/>
      <c r="DF130" s="284"/>
      <c r="DG130" s="284"/>
      <c r="DH130" s="284"/>
      <c r="DI130" s="284"/>
      <c r="DJ130" s="284"/>
      <c r="DK130" s="284"/>
      <c r="DL130" s="284"/>
      <c r="DM130" s="284"/>
      <c r="DN130" s="284"/>
      <c r="DO130" s="284"/>
      <c r="DP130" s="252"/>
      <c r="DQ130" s="252"/>
      <c r="DR130" s="252"/>
      <c r="DS130" s="252"/>
      <c r="DT130" s="252"/>
      <c r="DU130" s="252"/>
      <c r="DV130" s="252"/>
      <c r="DW130" s="252"/>
      <c r="DX130" s="252"/>
      <c r="DY130" s="252"/>
      <c r="DZ130" s="256"/>
    </row>
    <row r="131" spans="1:131" s="245" customFormat="1" ht="26.25" customHeight="1" thickBot="1">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489</v>
      </c>
      <c r="X131" s="1202"/>
      <c r="Y131" s="1202"/>
      <c r="Z131" s="1203"/>
      <c r="AA131" s="1095">
        <v>2220364</v>
      </c>
      <c r="AB131" s="1074"/>
      <c r="AC131" s="1074"/>
      <c r="AD131" s="1074"/>
      <c r="AE131" s="1075"/>
      <c r="AF131" s="1073">
        <v>2232801</v>
      </c>
      <c r="AG131" s="1074"/>
      <c r="AH131" s="1074"/>
      <c r="AI131" s="1074"/>
      <c r="AJ131" s="1075"/>
      <c r="AK131" s="1073">
        <v>2274910</v>
      </c>
      <c r="AL131" s="1074"/>
      <c r="AM131" s="1074"/>
      <c r="AN131" s="1074"/>
      <c r="AO131" s="1075"/>
      <c r="AP131" s="1204"/>
      <c r="AQ131" s="1205"/>
      <c r="AR131" s="1205"/>
      <c r="AS131" s="1205"/>
      <c r="AT131" s="1206"/>
      <c r="AU131" s="283"/>
      <c r="AV131" s="283"/>
      <c r="AW131" s="283"/>
      <c r="AX131" s="1176" t="s">
        <v>490</v>
      </c>
      <c r="AY131" s="1127"/>
      <c r="AZ131" s="1127"/>
      <c r="BA131" s="1127"/>
      <c r="BB131" s="1127"/>
      <c r="BC131" s="1127"/>
      <c r="BD131" s="1127"/>
      <c r="BE131" s="1128"/>
      <c r="BF131" s="1177">
        <v>31.6</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4"/>
      <c r="CB131" s="284"/>
      <c r="CC131" s="284"/>
      <c r="CD131" s="284"/>
      <c r="CE131" s="284"/>
      <c r="CF131" s="284"/>
      <c r="CG131" s="284"/>
      <c r="CH131" s="284"/>
      <c r="CI131" s="284"/>
      <c r="CJ131" s="284"/>
      <c r="CK131" s="284"/>
      <c r="CL131" s="284"/>
      <c r="CM131" s="284"/>
      <c r="CN131" s="284"/>
      <c r="CO131" s="284"/>
      <c r="CP131" s="284"/>
      <c r="CQ131" s="284"/>
      <c r="CR131" s="284"/>
      <c r="CS131" s="284"/>
      <c r="CT131" s="284"/>
      <c r="CU131" s="284"/>
      <c r="CV131" s="284"/>
      <c r="CW131" s="284"/>
      <c r="CX131" s="284"/>
      <c r="CY131" s="284"/>
      <c r="CZ131" s="284"/>
      <c r="DA131" s="284"/>
      <c r="DB131" s="284"/>
      <c r="DC131" s="284"/>
      <c r="DD131" s="284"/>
      <c r="DE131" s="284"/>
      <c r="DF131" s="284"/>
      <c r="DG131" s="284"/>
      <c r="DH131" s="284"/>
      <c r="DI131" s="284"/>
      <c r="DJ131" s="284"/>
      <c r="DK131" s="284"/>
      <c r="DL131" s="284"/>
      <c r="DM131" s="284"/>
      <c r="DN131" s="284"/>
      <c r="DO131" s="284"/>
      <c r="DP131" s="252"/>
      <c r="DQ131" s="252"/>
      <c r="DR131" s="252"/>
      <c r="DS131" s="252"/>
      <c r="DT131" s="252"/>
      <c r="DU131" s="252"/>
      <c r="DV131" s="252"/>
      <c r="DW131" s="252"/>
      <c r="DX131" s="252"/>
      <c r="DY131" s="252"/>
      <c r="DZ131" s="256"/>
    </row>
    <row r="132" spans="1:131" s="245" customFormat="1" ht="26.25" customHeight="1">
      <c r="A132" s="1183" t="s">
        <v>491</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492</v>
      </c>
      <c r="W132" s="1187"/>
      <c r="X132" s="1187"/>
      <c r="Y132" s="1187"/>
      <c r="Z132" s="1188"/>
      <c r="AA132" s="1189">
        <v>11.841211619999999</v>
      </c>
      <c r="AB132" s="1190"/>
      <c r="AC132" s="1190"/>
      <c r="AD132" s="1190"/>
      <c r="AE132" s="1191"/>
      <c r="AF132" s="1192">
        <v>11.9183483</v>
      </c>
      <c r="AG132" s="1190"/>
      <c r="AH132" s="1190"/>
      <c r="AI132" s="1190"/>
      <c r="AJ132" s="1191"/>
      <c r="AK132" s="1192">
        <v>11.0671631</v>
      </c>
      <c r="AL132" s="1190"/>
      <c r="AM132" s="1190"/>
      <c r="AN132" s="1190"/>
      <c r="AO132" s="1191"/>
      <c r="AP132" s="1089"/>
      <c r="AQ132" s="1090"/>
      <c r="AR132" s="1090"/>
      <c r="AS132" s="1090"/>
      <c r="AT132" s="1193"/>
      <c r="AU132" s="285"/>
      <c r="AV132" s="286"/>
      <c r="AW132" s="286"/>
      <c r="AX132" s="252"/>
      <c r="AY132" s="252"/>
      <c r="AZ132" s="252"/>
      <c r="BA132" s="252"/>
      <c r="BB132" s="252"/>
      <c r="BC132" s="252"/>
      <c r="BD132" s="252"/>
      <c r="BE132" s="252"/>
      <c r="BF132" s="252"/>
      <c r="BG132" s="252"/>
      <c r="BH132" s="252"/>
      <c r="BI132" s="252"/>
      <c r="BJ132" s="252"/>
      <c r="BK132" s="252"/>
      <c r="BL132" s="252"/>
      <c r="BM132" s="252"/>
      <c r="BN132" s="252"/>
      <c r="BO132" s="252"/>
      <c r="BP132" s="252"/>
      <c r="BQ132" s="252"/>
      <c r="BR132" s="252"/>
      <c r="BS132" s="253"/>
      <c r="BT132" s="252"/>
      <c r="BU132" s="252"/>
      <c r="BV132" s="252"/>
      <c r="BW132" s="252"/>
      <c r="BX132" s="252"/>
      <c r="BY132" s="252"/>
      <c r="BZ132" s="252"/>
      <c r="CA132" s="284"/>
      <c r="CB132" s="284"/>
      <c r="CC132" s="284"/>
      <c r="CD132" s="284"/>
      <c r="CE132" s="284"/>
      <c r="CF132" s="284"/>
      <c r="CG132" s="284"/>
      <c r="CH132" s="284"/>
      <c r="CI132" s="284"/>
      <c r="CJ132" s="284"/>
      <c r="CK132" s="284"/>
      <c r="CL132" s="284"/>
      <c r="CM132" s="284"/>
      <c r="CN132" s="284"/>
      <c r="CO132" s="284"/>
      <c r="CP132" s="284"/>
      <c r="CQ132" s="284"/>
      <c r="CR132" s="284"/>
      <c r="CS132" s="284"/>
      <c r="CT132" s="284"/>
      <c r="CU132" s="284"/>
      <c r="CV132" s="284"/>
      <c r="CW132" s="284"/>
      <c r="CX132" s="284"/>
      <c r="CY132" s="284"/>
      <c r="CZ132" s="284"/>
      <c r="DA132" s="284"/>
      <c r="DB132" s="284"/>
      <c r="DC132" s="284"/>
      <c r="DD132" s="284"/>
      <c r="DE132" s="284"/>
      <c r="DF132" s="284"/>
      <c r="DG132" s="284"/>
      <c r="DH132" s="284"/>
      <c r="DI132" s="284"/>
      <c r="DJ132" s="284"/>
      <c r="DK132" s="284"/>
      <c r="DL132" s="284"/>
      <c r="DM132" s="284"/>
      <c r="DN132" s="284"/>
      <c r="DO132" s="284"/>
      <c r="DP132" s="256"/>
      <c r="DQ132" s="256"/>
      <c r="DR132" s="256"/>
      <c r="DS132" s="256"/>
      <c r="DT132" s="256"/>
      <c r="DU132" s="256"/>
      <c r="DV132" s="256"/>
      <c r="DW132" s="256"/>
      <c r="DX132" s="256"/>
      <c r="DY132" s="256"/>
      <c r="DZ132" s="256"/>
    </row>
    <row r="133" spans="1:131" s="245" customFormat="1" ht="26.25" customHeight="1" thickBot="1">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493</v>
      </c>
      <c r="W133" s="1170"/>
      <c r="X133" s="1170"/>
      <c r="Y133" s="1170"/>
      <c r="Z133" s="1171"/>
      <c r="AA133" s="1172">
        <v>13</v>
      </c>
      <c r="AB133" s="1173"/>
      <c r="AC133" s="1173"/>
      <c r="AD133" s="1173"/>
      <c r="AE133" s="1174"/>
      <c r="AF133" s="1172">
        <v>12.2</v>
      </c>
      <c r="AG133" s="1173"/>
      <c r="AH133" s="1173"/>
      <c r="AI133" s="1173"/>
      <c r="AJ133" s="1174"/>
      <c r="AK133" s="1172">
        <v>11.6</v>
      </c>
      <c r="AL133" s="1173"/>
      <c r="AM133" s="1173"/>
      <c r="AN133" s="1173"/>
      <c r="AO133" s="1174"/>
      <c r="AP133" s="1119"/>
      <c r="AQ133" s="1120"/>
      <c r="AR133" s="1120"/>
      <c r="AS133" s="1120"/>
      <c r="AT133" s="1175"/>
      <c r="AU133" s="286"/>
      <c r="AV133" s="286"/>
      <c r="AW133" s="286"/>
      <c r="AX133" s="286"/>
      <c r="AY133" s="286"/>
      <c r="AZ133" s="286"/>
      <c r="BA133" s="286"/>
      <c r="BB133" s="286"/>
      <c r="BC133" s="286"/>
      <c r="BD133" s="286"/>
      <c r="BE133" s="286"/>
      <c r="BF133" s="286"/>
      <c r="BG133" s="286"/>
      <c r="BH133" s="286"/>
      <c r="BI133" s="286"/>
      <c r="BJ133" s="286"/>
      <c r="BK133" s="286"/>
      <c r="BL133" s="286"/>
      <c r="BM133" s="286"/>
      <c r="BN133" s="284"/>
      <c r="BO133" s="284"/>
      <c r="BP133" s="284"/>
      <c r="BQ133" s="284"/>
      <c r="BR133" s="284"/>
      <c r="BS133" s="284"/>
      <c r="BT133" s="284"/>
      <c r="BU133" s="284"/>
      <c r="BV133" s="284"/>
      <c r="BW133" s="284"/>
      <c r="BX133" s="284"/>
      <c r="BY133" s="284"/>
      <c r="BZ133" s="284"/>
      <c r="CA133" s="284"/>
      <c r="CB133" s="284"/>
      <c r="CC133" s="284"/>
      <c r="CD133" s="284"/>
      <c r="CE133" s="284"/>
      <c r="CF133" s="284"/>
      <c r="CG133" s="284"/>
      <c r="CH133" s="284"/>
      <c r="CI133" s="284"/>
      <c r="CJ133" s="284"/>
      <c r="CK133" s="284"/>
      <c r="CL133" s="284"/>
      <c r="CM133" s="284"/>
      <c r="CN133" s="284"/>
      <c r="CO133" s="284"/>
      <c r="CP133" s="284"/>
      <c r="CQ133" s="284"/>
      <c r="CR133" s="284"/>
      <c r="CS133" s="284"/>
      <c r="CT133" s="284"/>
      <c r="CU133" s="284"/>
      <c r="CV133" s="284"/>
      <c r="CW133" s="284"/>
      <c r="CX133" s="284"/>
      <c r="CY133" s="284"/>
      <c r="CZ133" s="284"/>
      <c r="DA133" s="284"/>
      <c r="DB133" s="284"/>
      <c r="DC133" s="284"/>
      <c r="DD133" s="284"/>
      <c r="DE133" s="284"/>
      <c r="DF133" s="284"/>
      <c r="DG133" s="284"/>
      <c r="DH133" s="284"/>
      <c r="DI133" s="284"/>
      <c r="DJ133" s="284"/>
      <c r="DK133" s="284"/>
      <c r="DL133" s="284"/>
      <c r="DM133" s="284"/>
      <c r="DN133" s="284"/>
      <c r="DO133" s="284"/>
      <c r="DP133" s="256"/>
      <c r="DQ133" s="256"/>
      <c r="DR133" s="256"/>
      <c r="DS133" s="256"/>
      <c r="DT133" s="256"/>
      <c r="DU133" s="256"/>
      <c r="DV133" s="256"/>
      <c r="DW133" s="256"/>
      <c r="DX133" s="256"/>
      <c r="DY133" s="256"/>
      <c r="DZ133" s="256"/>
    </row>
    <row r="134" spans="1:131" s="246" customFormat="1" ht="11.25" customHeight="1">
      <c r="A134" s="287"/>
      <c r="B134" s="287"/>
      <c r="C134" s="287"/>
      <c r="D134" s="287"/>
      <c r="E134" s="287"/>
      <c r="F134" s="287"/>
      <c r="G134" s="287"/>
      <c r="H134" s="287"/>
      <c r="I134" s="287"/>
      <c r="J134" s="287"/>
      <c r="K134" s="287"/>
      <c r="L134" s="287"/>
      <c r="M134" s="287"/>
      <c r="N134" s="287"/>
      <c r="O134" s="287"/>
      <c r="P134" s="287"/>
      <c r="Q134" s="287"/>
      <c r="R134" s="287"/>
      <c r="S134" s="287"/>
      <c r="T134" s="287"/>
      <c r="U134" s="287"/>
      <c r="V134" s="287"/>
      <c r="W134" s="287"/>
      <c r="X134" s="287"/>
      <c r="Y134" s="287"/>
      <c r="Z134" s="287"/>
      <c r="AA134" s="287"/>
      <c r="AB134" s="287"/>
      <c r="AC134" s="287"/>
      <c r="AD134" s="287"/>
      <c r="AE134" s="287"/>
      <c r="AF134" s="287"/>
      <c r="AG134" s="287"/>
      <c r="AH134" s="287"/>
      <c r="AI134" s="287"/>
      <c r="AJ134" s="287"/>
      <c r="AK134" s="287"/>
      <c r="AL134" s="287"/>
      <c r="AM134" s="287"/>
      <c r="AN134" s="287"/>
      <c r="AO134" s="287"/>
      <c r="AP134" s="287"/>
      <c r="AQ134" s="287"/>
      <c r="AR134" s="287"/>
      <c r="AS134" s="287"/>
      <c r="AT134" s="287"/>
      <c r="AU134" s="286"/>
      <c r="AV134" s="286"/>
      <c r="AW134" s="286"/>
      <c r="AX134" s="286"/>
      <c r="AY134" s="286"/>
      <c r="AZ134" s="286"/>
      <c r="BA134" s="286"/>
      <c r="BB134" s="286"/>
      <c r="BC134" s="286"/>
      <c r="BD134" s="286"/>
      <c r="BE134" s="286"/>
      <c r="BF134" s="286"/>
      <c r="BG134" s="286"/>
      <c r="BH134" s="286"/>
      <c r="BI134" s="286"/>
      <c r="BJ134" s="286"/>
      <c r="BK134" s="286"/>
      <c r="BL134" s="286"/>
      <c r="BM134" s="286"/>
      <c r="BN134" s="284"/>
      <c r="BO134" s="284"/>
      <c r="BP134" s="284"/>
      <c r="BQ134" s="284"/>
      <c r="BR134" s="284"/>
      <c r="BS134" s="284"/>
      <c r="BT134" s="284"/>
      <c r="BU134" s="284"/>
      <c r="BV134" s="284"/>
      <c r="BW134" s="284"/>
      <c r="BX134" s="284"/>
      <c r="BY134" s="284"/>
      <c r="BZ134" s="284"/>
      <c r="CA134" s="284"/>
      <c r="CB134" s="284"/>
      <c r="CC134" s="284"/>
      <c r="CD134" s="284"/>
      <c r="CE134" s="284"/>
      <c r="CF134" s="284"/>
      <c r="CG134" s="284"/>
      <c r="CH134" s="284"/>
      <c r="CI134" s="284"/>
      <c r="CJ134" s="284"/>
      <c r="CK134" s="284"/>
      <c r="CL134" s="284"/>
      <c r="CM134" s="284"/>
      <c r="CN134" s="284"/>
      <c r="CO134" s="284"/>
      <c r="CP134" s="284"/>
      <c r="CQ134" s="284"/>
      <c r="CR134" s="284"/>
      <c r="CS134" s="284"/>
      <c r="CT134" s="284"/>
      <c r="CU134" s="284"/>
      <c r="CV134" s="284"/>
      <c r="CW134" s="284"/>
      <c r="CX134" s="284"/>
      <c r="CY134" s="284"/>
      <c r="CZ134" s="284"/>
      <c r="DA134" s="284"/>
      <c r="DB134" s="284"/>
      <c r="DC134" s="284"/>
      <c r="DD134" s="284"/>
      <c r="DE134" s="284"/>
      <c r="DF134" s="284"/>
      <c r="DG134" s="284"/>
      <c r="DH134" s="284"/>
      <c r="DI134" s="284"/>
      <c r="DJ134" s="284"/>
      <c r="DK134" s="284"/>
      <c r="DL134" s="284"/>
      <c r="DM134" s="284"/>
      <c r="DN134" s="284"/>
      <c r="DO134" s="284"/>
      <c r="DP134" s="256"/>
      <c r="DQ134" s="256"/>
      <c r="DR134" s="256"/>
      <c r="DS134" s="256"/>
      <c r="DT134" s="256"/>
      <c r="DU134" s="256"/>
      <c r="DV134" s="256"/>
      <c r="DW134" s="256"/>
      <c r="DX134" s="256"/>
      <c r="DY134" s="256"/>
      <c r="DZ134" s="256"/>
      <c r="EA134" s="245"/>
    </row>
    <row r="135" spans="1:131" ht="14.25" hidden="1">
      <c r="AU135" s="287"/>
      <c r="AV135" s="287"/>
      <c r="AW135" s="287"/>
      <c r="AX135" s="287"/>
      <c r="AY135" s="287"/>
      <c r="AZ135" s="287"/>
      <c r="BA135" s="287"/>
      <c r="BB135" s="287"/>
      <c r="BC135" s="287"/>
      <c r="BD135" s="287"/>
      <c r="BE135" s="287"/>
      <c r="BF135" s="287"/>
      <c r="BG135" s="287"/>
      <c r="BH135" s="287"/>
      <c r="BI135" s="287"/>
      <c r="BJ135" s="287"/>
      <c r="BK135" s="287"/>
      <c r="BL135" s="287"/>
      <c r="BM135" s="287"/>
      <c r="BN135" s="287"/>
      <c r="BO135" s="287"/>
      <c r="BP135" s="287"/>
      <c r="BQ135" s="287"/>
      <c r="BR135" s="287"/>
      <c r="BS135" s="287"/>
      <c r="BT135" s="287"/>
      <c r="BU135" s="287"/>
      <c r="BV135" s="287"/>
      <c r="BW135" s="287"/>
      <c r="BX135" s="287"/>
      <c r="BY135" s="287"/>
      <c r="BZ135" s="287"/>
      <c r="CA135" s="287"/>
      <c r="CB135" s="287"/>
      <c r="CC135" s="287"/>
      <c r="CD135" s="287"/>
      <c r="CE135" s="287"/>
      <c r="CF135" s="287"/>
      <c r="CG135" s="287"/>
      <c r="CH135" s="287"/>
      <c r="CI135" s="287"/>
      <c r="CJ135" s="287"/>
      <c r="CK135" s="287"/>
      <c r="CL135" s="287"/>
      <c r="CM135" s="287"/>
      <c r="CN135" s="287"/>
      <c r="CO135" s="287"/>
      <c r="CP135" s="287"/>
      <c r="CQ135" s="287"/>
      <c r="CR135" s="287"/>
      <c r="CS135" s="287"/>
      <c r="CT135" s="287"/>
      <c r="CU135" s="287"/>
      <c r="CV135" s="287"/>
      <c r="CW135" s="287"/>
      <c r="CX135" s="287"/>
      <c r="CY135" s="287"/>
      <c r="CZ135" s="287"/>
      <c r="DA135" s="287"/>
      <c r="DB135" s="287"/>
      <c r="DC135" s="287"/>
      <c r="DD135" s="287"/>
      <c r="DE135" s="287"/>
      <c r="DF135" s="287"/>
      <c r="DG135" s="287"/>
      <c r="DH135" s="287"/>
      <c r="DI135" s="287"/>
      <c r="DJ135" s="287"/>
      <c r="DK135" s="287"/>
      <c r="DL135" s="287"/>
      <c r="DM135" s="287"/>
      <c r="DN135" s="287"/>
      <c r="DO135" s="287"/>
      <c r="DP135" s="287"/>
      <c r="DQ135" s="287"/>
      <c r="DR135" s="287"/>
      <c r="DS135" s="287"/>
      <c r="DT135" s="287"/>
      <c r="DU135" s="287"/>
      <c r="DV135" s="287"/>
      <c r="DW135" s="287"/>
      <c r="DX135" s="287"/>
      <c r="DY135" s="287"/>
      <c r="DZ135" s="287"/>
    </row>
    <row r="136" spans="1:131" hidden="1"/>
  </sheetData>
  <sheetProtection algorithmName="SHA-512" hashValue="kJTgEGshX8YTuSPoPJeTGgjSuDoarqTcd63D5ChsryDQgAvET7zuKhOAinVVbQOC+7A2iQV1QnyAvwRgMxSWKw==" saltValue="iC+UAt/+CB/4Zcy2YD2ae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BH57" zoomScaleNormal="85" zoomScaleSheetLayoutView="100" workbookViewId="0"/>
  </sheetViews>
  <sheetFormatPr defaultColWidth="0" defaultRowHeight="13.5" customHeight="1" zeroHeight="1"/>
  <cols>
    <col min="1" max="120" width="2.75" style="290" customWidth="1"/>
    <col min="121" max="121" width="0" style="289" hidden="1" customWidth="1"/>
    <col min="122" max="16384" width="9" style="289" hidden="1"/>
  </cols>
  <sheetData>
    <row r="1" spans="1:120">
      <c r="A1" s="289"/>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c r="DM1" s="289"/>
      <c r="DN1" s="289"/>
      <c r="DO1" s="289"/>
      <c r="DP1" s="289"/>
    </row>
    <row r="2" spans="1:120"/>
    <row r="3" spans="1:120"/>
    <row r="4" spans="1:120"/>
    <row r="5" spans="1:120"/>
    <row r="6" spans="1:120"/>
    <row r="7" spans="1:120"/>
    <row r="8" spans="1:120"/>
    <row r="9" spans="1:120"/>
    <row r="10" spans="1:120"/>
    <row r="11" spans="1:120"/>
    <row r="12" spans="1:120"/>
    <row r="13" spans="1:120"/>
    <row r="14" spans="1:120"/>
    <row r="15" spans="1:120"/>
    <row r="16" spans="1:120">
      <c r="DP16" s="289"/>
    </row>
    <row r="17" spans="119:120">
      <c r="DP17" s="289"/>
    </row>
    <row r="18" spans="119:120"/>
    <row r="19" spans="119:120"/>
    <row r="20" spans="119:120">
      <c r="DO20" s="289"/>
      <c r="DP20" s="289"/>
    </row>
    <row r="21" spans="119:120">
      <c r="DP21" s="289"/>
    </row>
    <row r="22" spans="119:120"/>
    <row r="23" spans="119:120">
      <c r="DO23" s="289"/>
      <c r="DP23" s="289"/>
    </row>
    <row r="24" spans="119:120">
      <c r="DP24" s="289"/>
    </row>
    <row r="25" spans="119:120">
      <c r="DP25" s="289"/>
    </row>
    <row r="26" spans="119:120">
      <c r="DO26" s="289"/>
      <c r="DP26" s="289"/>
    </row>
    <row r="27" spans="119:120"/>
    <row r="28" spans="119:120">
      <c r="DO28" s="289"/>
      <c r="DP28" s="289"/>
    </row>
    <row r="29" spans="119:120">
      <c r="DP29" s="289"/>
    </row>
    <row r="30" spans="119:120"/>
    <row r="31" spans="119:120">
      <c r="DO31" s="289"/>
      <c r="DP31" s="289"/>
    </row>
    <row r="32" spans="119:120"/>
    <row r="33" spans="98:120">
      <c r="DO33" s="289"/>
      <c r="DP33" s="289"/>
    </row>
    <row r="34" spans="98:120">
      <c r="DM34" s="289"/>
    </row>
    <row r="35" spans="98:120">
      <c r="CT35" s="289"/>
      <c r="CU35" s="289"/>
      <c r="CV35" s="289"/>
      <c r="CY35" s="289"/>
      <c r="CZ35" s="289"/>
      <c r="DA35" s="289"/>
      <c r="DD35" s="289"/>
      <c r="DE35" s="289"/>
      <c r="DF35" s="289"/>
      <c r="DI35" s="289"/>
      <c r="DJ35" s="289"/>
      <c r="DK35" s="289"/>
      <c r="DM35" s="289"/>
      <c r="DN35" s="289"/>
      <c r="DO35" s="289"/>
      <c r="DP35" s="289"/>
    </row>
    <row r="36" spans="98:120"/>
    <row r="37" spans="98:120">
      <c r="CW37" s="289"/>
      <c r="DB37" s="289"/>
      <c r="DG37" s="289"/>
      <c r="DL37" s="289"/>
      <c r="DP37" s="289"/>
    </row>
    <row r="38" spans="98:120">
      <c r="CT38" s="289"/>
      <c r="CU38" s="289"/>
      <c r="CV38" s="289"/>
      <c r="CW38" s="289"/>
      <c r="CY38" s="289"/>
      <c r="CZ38" s="289"/>
      <c r="DA38" s="289"/>
      <c r="DB38" s="289"/>
      <c r="DD38" s="289"/>
      <c r="DE38" s="289"/>
      <c r="DF38" s="289"/>
      <c r="DG38" s="289"/>
      <c r="DI38" s="289"/>
      <c r="DJ38" s="289"/>
      <c r="DK38" s="289"/>
      <c r="DL38" s="289"/>
      <c r="DN38" s="289"/>
      <c r="DO38" s="289"/>
      <c r="DP38" s="289"/>
    </row>
    <row r="39" spans="98:120"/>
    <row r="40" spans="98:120"/>
    <row r="41" spans="98:120"/>
    <row r="42" spans="98:120"/>
    <row r="43" spans="98:120"/>
    <row r="44" spans="98:120"/>
    <row r="45" spans="98:120"/>
    <row r="46" spans="98:120"/>
    <row r="47" spans="98:120"/>
    <row r="48" spans="98:120"/>
    <row r="49" spans="22:120">
      <c r="DN49" s="289"/>
      <c r="DO49" s="289"/>
      <c r="DP49" s="289"/>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89"/>
      <c r="CS63" s="289"/>
      <c r="CX63" s="289"/>
      <c r="DC63" s="289"/>
      <c r="DH63" s="289"/>
    </row>
    <row r="64" spans="22:120">
      <c r="V64" s="289"/>
    </row>
    <row r="65" spans="15:120">
      <c r="X65" s="289"/>
      <c r="Z65" s="289"/>
      <c r="AA65" s="289"/>
      <c r="AB65" s="289"/>
      <c r="AC65" s="289"/>
      <c r="AD65" s="289"/>
      <c r="AE65" s="289"/>
      <c r="AF65" s="289"/>
      <c r="AG65" s="289"/>
      <c r="AH65" s="289"/>
      <c r="AI65" s="289"/>
      <c r="AJ65" s="289"/>
      <c r="AK65" s="289"/>
      <c r="AL65" s="289"/>
      <c r="AM65" s="289"/>
      <c r="AN65" s="289"/>
      <c r="AO65" s="289"/>
      <c r="AP65" s="289"/>
      <c r="AQ65" s="289"/>
      <c r="AR65" s="289"/>
      <c r="AS65" s="289"/>
      <c r="AT65" s="289"/>
      <c r="AU65" s="289"/>
      <c r="AV65" s="289"/>
      <c r="AW65" s="289"/>
      <c r="AX65" s="289"/>
      <c r="AY65" s="289"/>
      <c r="AZ65" s="289"/>
      <c r="BA65" s="289"/>
      <c r="BB65" s="289"/>
      <c r="BC65" s="289"/>
      <c r="BD65" s="289"/>
      <c r="BE65" s="289"/>
      <c r="BF65" s="289"/>
      <c r="BG65" s="289"/>
      <c r="BH65" s="289"/>
      <c r="BI65" s="289"/>
      <c r="BJ65" s="289"/>
      <c r="BK65" s="289"/>
      <c r="BL65" s="289"/>
      <c r="BM65" s="289"/>
      <c r="BN65" s="289"/>
      <c r="BO65" s="289"/>
      <c r="BP65" s="289"/>
      <c r="BQ65" s="289"/>
      <c r="BR65" s="289"/>
      <c r="BS65" s="289"/>
      <c r="BT65" s="289"/>
      <c r="BU65" s="289"/>
      <c r="BV65" s="289"/>
      <c r="BW65" s="289"/>
      <c r="BX65" s="289"/>
      <c r="BY65" s="289"/>
      <c r="BZ65" s="289"/>
      <c r="CA65" s="289"/>
      <c r="CB65" s="289"/>
      <c r="CC65" s="289"/>
      <c r="CD65" s="289"/>
      <c r="CE65" s="289"/>
      <c r="CF65" s="289"/>
      <c r="CG65" s="289"/>
      <c r="CH65" s="289"/>
      <c r="CI65" s="289"/>
      <c r="CJ65" s="289"/>
      <c r="CK65" s="289"/>
      <c r="CL65" s="289"/>
      <c r="CM65" s="289"/>
      <c r="CN65" s="289"/>
      <c r="CO65" s="289"/>
      <c r="CP65" s="289"/>
      <c r="CQ65" s="289"/>
      <c r="CR65" s="289"/>
      <c r="CU65" s="289"/>
      <c r="CZ65" s="289"/>
      <c r="DE65" s="289"/>
      <c r="DJ65" s="289"/>
    </row>
    <row r="66" spans="15:120">
      <c r="Q66" s="289"/>
      <c r="S66" s="289"/>
      <c r="U66" s="289"/>
      <c r="DM66" s="289"/>
    </row>
    <row r="67" spans="15:120">
      <c r="O67" s="289"/>
      <c r="P67" s="289"/>
      <c r="R67" s="289"/>
      <c r="T67" s="289"/>
      <c r="Y67" s="289"/>
      <c r="CT67" s="289"/>
      <c r="CV67" s="289"/>
      <c r="CW67" s="289"/>
      <c r="CY67" s="289"/>
      <c r="DA67" s="289"/>
      <c r="DB67" s="289"/>
      <c r="DD67" s="289"/>
      <c r="DF67" s="289"/>
      <c r="DG67" s="289"/>
      <c r="DI67" s="289"/>
      <c r="DK67" s="289"/>
      <c r="DL67" s="289"/>
      <c r="DN67" s="289"/>
      <c r="DO67" s="289"/>
      <c r="DP67" s="289"/>
    </row>
    <row r="68" spans="15:120"/>
    <row r="69" spans="15:120"/>
    <row r="70" spans="15:120"/>
    <row r="71" spans="15:120"/>
    <row r="72" spans="15:120">
      <c r="DP72" s="289"/>
    </row>
    <row r="73" spans="15:120">
      <c r="DP73" s="289"/>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89"/>
      <c r="CX96" s="289"/>
      <c r="DC96" s="289"/>
      <c r="DH96" s="289"/>
    </row>
    <row r="97" spans="24:120">
      <c r="CS97" s="289"/>
      <c r="CX97" s="289"/>
      <c r="DC97" s="289"/>
      <c r="DH97" s="289"/>
      <c r="DP97" s="290" t="s">
        <v>494</v>
      </c>
    </row>
    <row r="98" spans="24:120" hidden="1">
      <c r="CS98" s="289"/>
      <c r="CX98" s="289"/>
      <c r="DC98" s="289"/>
      <c r="DH98" s="289"/>
    </row>
    <row r="99" spans="24:120" hidden="1">
      <c r="CS99" s="289"/>
      <c r="CX99" s="289"/>
      <c r="DC99" s="289"/>
      <c r="DH99" s="289"/>
    </row>
    <row r="100" spans="24:120" hidden="1"/>
    <row r="101" spans="24:120" ht="12" hidden="1" customHeight="1">
      <c r="X101" s="289"/>
      <c r="Y101" s="289"/>
      <c r="Z101" s="289"/>
      <c r="AA101" s="289"/>
      <c r="AB101" s="289"/>
      <c r="AC101" s="289"/>
      <c r="AD101" s="289"/>
      <c r="AE101" s="289"/>
      <c r="AF101" s="289"/>
      <c r="AG101" s="289"/>
      <c r="AH101" s="289"/>
      <c r="AI101" s="289"/>
      <c r="AJ101" s="289"/>
      <c r="AK101" s="289"/>
      <c r="AL101" s="289"/>
      <c r="AM101" s="289"/>
      <c r="AN101" s="289"/>
      <c r="AO101" s="289"/>
      <c r="AP101" s="289"/>
      <c r="AQ101" s="289"/>
      <c r="AR101" s="289"/>
      <c r="AS101" s="289"/>
      <c r="AT101" s="289"/>
      <c r="AU101" s="289"/>
      <c r="AV101" s="289"/>
      <c r="AW101" s="289"/>
      <c r="AX101" s="289"/>
      <c r="AY101" s="289"/>
      <c r="AZ101" s="289"/>
      <c r="BA101" s="289"/>
      <c r="BB101" s="289"/>
      <c r="BC101" s="289"/>
      <c r="BD101" s="289"/>
      <c r="BE101" s="289"/>
      <c r="BF101" s="289"/>
      <c r="BG101" s="289"/>
      <c r="BH101" s="289"/>
      <c r="BI101" s="289"/>
      <c r="BJ101" s="289"/>
      <c r="BK101" s="289"/>
      <c r="BL101" s="289"/>
      <c r="BM101" s="289"/>
      <c r="BN101" s="289"/>
      <c r="BO101" s="289"/>
      <c r="BP101" s="289"/>
      <c r="BQ101" s="289"/>
      <c r="BR101" s="289"/>
      <c r="BS101" s="289"/>
      <c r="BT101" s="289"/>
      <c r="BU101" s="289"/>
      <c r="BV101" s="289"/>
      <c r="BW101" s="289"/>
      <c r="BX101" s="289"/>
      <c r="BY101" s="289"/>
      <c r="BZ101" s="289"/>
      <c r="CA101" s="289"/>
      <c r="CB101" s="289"/>
      <c r="CC101" s="289"/>
      <c r="CD101" s="289"/>
      <c r="CE101" s="289"/>
      <c r="CF101" s="289"/>
      <c r="CG101" s="289"/>
      <c r="CH101" s="289"/>
      <c r="CI101" s="289"/>
      <c r="CJ101" s="289"/>
      <c r="CK101" s="289"/>
      <c r="CL101" s="289"/>
      <c r="CM101" s="289"/>
      <c r="CN101" s="289"/>
      <c r="CO101" s="289"/>
      <c r="CP101" s="289"/>
      <c r="CQ101" s="289"/>
      <c r="CR101" s="289"/>
      <c r="CU101" s="289"/>
      <c r="CZ101" s="289"/>
      <c r="DE101" s="289"/>
      <c r="DJ101" s="289"/>
    </row>
    <row r="102" spans="24:120" ht="1.5" hidden="1" customHeight="1">
      <c r="CU102" s="289"/>
      <c r="CZ102" s="289"/>
      <c r="DE102" s="289"/>
      <c r="DJ102" s="289"/>
      <c r="DM102" s="289"/>
    </row>
    <row r="103" spans="24:120" hidden="1">
      <c r="CT103" s="289"/>
      <c r="CV103" s="289"/>
      <c r="CW103" s="289"/>
      <c r="CY103" s="289"/>
      <c r="DA103" s="289"/>
      <c r="DB103" s="289"/>
      <c r="DD103" s="289"/>
      <c r="DF103" s="289"/>
      <c r="DG103" s="289"/>
      <c r="DI103" s="289"/>
      <c r="DK103" s="289"/>
      <c r="DL103" s="289"/>
      <c r="DM103" s="289"/>
      <c r="DN103" s="289"/>
      <c r="DO103" s="289"/>
      <c r="DP103" s="289"/>
    </row>
    <row r="104" spans="24:120" hidden="1">
      <c r="CV104" s="289"/>
      <c r="CW104" s="289"/>
      <c r="DA104" s="289"/>
      <c r="DB104" s="289"/>
      <c r="DF104" s="289"/>
      <c r="DG104" s="289"/>
      <c r="DK104" s="289"/>
      <c r="DL104" s="289"/>
      <c r="DN104" s="289"/>
      <c r="DO104" s="289"/>
      <c r="DP104" s="289"/>
    </row>
    <row r="105" spans="24:120" ht="12.75" hidden="1" customHeight="1"/>
    <row r="106" spans="24:120" hidden="1"/>
    <row r="107" spans="24:120" hidden="1"/>
    <row r="108" spans="24:120" hidden="1"/>
    <row r="109" spans="24:120" hidden="1"/>
    <row r="110" spans="24:120" hidden="1"/>
  </sheetData>
  <sheetProtection algorithmName="SHA-512" hashValue="CzYRC6RHHbBZ1DtLMqHNvkH4hjFQgA0dJWtnJf7FoHjT3k1b6ucB2mXIHwvAVADs96Yqbn4UGFYq1Z/8e7CtHQ==" saltValue="qbMmoufncnKTAMeELcwQm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BG49" zoomScaleNormal="100" zoomScaleSheetLayoutView="55" workbookViewId="0"/>
  </sheetViews>
  <sheetFormatPr defaultColWidth="0" defaultRowHeight="13.5" customHeight="1" zeroHeight="1"/>
  <cols>
    <col min="1" max="116" width="2.625" style="290" customWidth="1"/>
    <col min="117" max="16384" width="9" style="289" hidden="1"/>
  </cols>
  <sheetData>
    <row r="1" spans="2:116">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row>
    <row r="2" spans="2:116"/>
    <row r="3" spans="2:116"/>
    <row r="4" spans="2:116">
      <c r="R4" s="289"/>
      <c r="S4" s="289"/>
      <c r="T4" s="289"/>
      <c r="U4" s="289"/>
      <c r="V4" s="289"/>
      <c r="W4" s="289"/>
      <c r="X4" s="289"/>
      <c r="Y4" s="289"/>
      <c r="Z4" s="289"/>
      <c r="AA4" s="289"/>
      <c r="AB4" s="289"/>
      <c r="AC4" s="289"/>
      <c r="AD4" s="289"/>
      <c r="AE4" s="289"/>
      <c r="AF4" s="289"/>
      <c r="AG4" s="289"/>
      <c r="AH4" s="289"/>
      <c r="AI4" s="289"/>
      <c r="AJ4" s="289"/>
      <c r="AK4" s="289"/>
      <c r="AL4" s="289"/>
      <c r="AM4" s="289"/>
      <c r="AN4" s="289"/>
      <c r="AO4" s="289"/>
      <c r="AP4" s="289"/>
      <c r="AQ4" s="289"/>
      <c r="AR4" s="289"/>
      <c r="AS4" s="289"/>
      <c r="AT4" s="289"/>
      <c r="AU4" s="289"/>
      <c r="AV4" s="289"/>
      <c r="AW4" s="289"/>
      <c r="AX4" s="289"/>
      <c r="AY4" s="289"/>
      <c r="AZ4" s="289"/>
      <c r="BA4" s="289"/>
      <c r="BB4" s="289"/>
      <c r="BC4" s="289"/>
      <c r="BD4" s="289"/>
      <c r="BE4" s="289"/>
      <c r="BF4" s="289"/>
      <c r="BG4" s="289"/>
      <c r="BH4" s="289"/>
      <c r="BI4" s="289"/>
      <c r="BJ4" s="289"/>
      <c r="BK4" s="289"/>
      <c r="BL4" s="289"/>
      <c r="BM4" s="289"/>
      <c r="BN4" s="289"/>
      <c r="BO4" s="289"/>
      <c r="BP4" s="289"/>
      <c r="BQ4" s="289"/>
      <c r="BR4" s="289"/>
      <c r="BS4" s="289"/>
      <c r="BT4" s="289"/>
      <c r="BU4" s="289"/>
      <c r="BV4" s="289"/>
      <c r="BW4" s="289"/>
      <c r="BX4" s="289"/>
      <c r="BY4" s="289"/>
      <c r="BZ4" s="289"/>
      <c r="CA4" s="289"/>
      <c r="CB4" s="289"/>
      <c r="CC4" s="289"/>
      <c r="CD4" s="289"/>
      <c r="CE4" s="289"/>
      <c r="CF4" s="289"/>
      <c r="CG4" s="289"/>
      <c r="CH4" s="289"/>
      <c r="CI4" s="289"/>
      <c r="CJ4" s="289"/>
      <c r="CK4" s="289"/>
      <c r="CL4" s="289"/>
      <c r="CM4" s="289"/>
      <c r="CN4" s="289"/>
      <c r="CO4" s="289"/>
      <c r="CP4" s="289"/>
      <c r="CQ4" s="289"/>
      <c r="CR4" s="289"/>
      <c r="CS4" s="289"/>
      <c r="CT4" s="289"/>
      <c r="CU4" s="289"/>
      <c r="CV4" s="289"/>
      <c r="CW4" s="289"/>
      <c r="CX4" s="289"/>
      <c r="CY4" s="289"/>
      <c r="CZ4" s="289"/>
      <c r="DA4" s="289"/>
      <c r="DB4" s="289"/>
      <c r="DC4" s="289"/>
      <c r="DD4" s="289"/>
      <c r="DE4" s="289"/>
      <c r="DF4" s="289"/>
      <c r="DG4" s="289"/>
      <c r="DH4" s="289"/>
      <c r="DI4" s="289"/>
      <c r="DJ4" s="289"/>
      <c r="DK4" s="289"/>
      <c r="DL4" s="289"/>
    </row>
    <row r="5" spans="2:116">
      <c r="R5" s="289"/>
      <c r="S5" s="289"/>
      <c r="T5" s="289"/>
      <c r="U5" s="289"/>
      <c r="V5" s="289"/>
      <c r="W5" s="289"/>
      <c r="X5" s="289"/>
      <c r="Y5" s="289"/>
      <c r="Z5" s="289"/>
      <c r="AA5" s="289"/>
      <c r="AB5" s="289"/>
      <c r="AC5" s="289"/>
      <c r="AD5" s="289"/>
      <c r="AE5" s="289"/>
      <c r="AF5" s="289"/>
      <c r="AG5" s="289"/>
      <c r="AH5" s="289"/>
      <c r="AI5" s="289"/>
      <c r="AJ5" s="289"/>
      <c r="AK5" s="289"/>
      <c r="AL5" s="289"/>
      <c r="AM5" s="289"/>
      <c r="AN5" s="289"/>
      <c r="AO5" s="289"/>
      <c r="AP5" s="289"/>
      <c r="AQ5" s="289"/>
      <c r="AR5" s="289"/>
      <c r="AS5" s="289"/>
      <c r="AT5" s="289"/>
      <c r="AU5" s="289"/>
      <c r="AV5" s="289"/>
      <c r="AW5" s="289"/>
      <c r="AX5" s="289"/>
      <c r="AY5" s="289"/>
      <c r="AZ5" s="289"/>
      <c r="BA5" s="289"/>
      <c r="BB5" s="289"/>
      <c r="BC5" s="289"/>
      <c r="BD5" s="289"/>
      <c r="BE5" s="289"/>
      <c r="BF5" s="289"/>
      <c r="BG5" s="289"/>
      <c r="BH5" s="289"/>
      <c r="BI5" s="289"/>
      <c r="BJ5" s="289"/>
      <c r="BK5" s="289"/>
      <c r="BL5" s="289"/>
      <c r="BM5" s="289"/>
      <c r="BN5" s="289"/>
      <c r="BO5" s="289"/>
      <c r="BP5" s="289"/>
      <c r="BQ5" s="289"/>
      <c r="BR5" s="289"/>
      <c r="BS5" s="289"/>
      <c r="BT5" s="289"/>
      <c r="BU5" s="289"/>
      <c r="BV5" s="289"/>
      <c r="BW5" s="289"/>
      <c r="BX5" s="289"/>
      <c r="BY5" s="289"/>
      <c r="BZ5" s="289"/>
      <c r="CA5" s="289"/>
      <c r="CB5" s="289"/>
      <c r="CC5" s="289"/>
      <c r="CD5" s="289"/>
      <c r="CE5" s="289"/>
      <c r="CF5" s="289"/>
      <c r="CG5" s="289"/>
      <c r="CH5" s="289"/>
      <c r="CI5" s="289"/>
      <c r="CJ5" s="289"/>
      <c r="CK5" s="289"/>
      <c r="CL5" s="289"/>
      <c r="CM5" s="289"/>
      <c r="CN5" s="289"/>
      <c r="CO5" s="289"/>
      <c r="CP5" s="289"/>
      <c r="CQ5" s="289"/>
      <c r="CR5" s="289"/>
      <c r="CS5" s="289"/>
      <c r="CT5" s="289"/>
      <c r="CU5" s="289"/>
      <c r="CV5" s="289"/>
      <c r="CW5" s="289"/>
      <c r="CX5" s="289"/>
      <c r="CY5" s="289"/>
      <c r="CZ5" s="289"/>
      <c r="DA5" s="289"/>
      <c r="DB5" s="289"/>
      <c r="DC5" s="289"/>
      <c r="DD5" s="289"/>
      <c r="DE5" s="289"/>
      <c r="DF5" s="289"/>
      <c r="DG5" s="289"/>
      <c r="DH5" s="289"/>
      <c r="DI5" s="289"/>
      <c r="DJ5" s="289"/>
      <c r="DK5" s="289"/>
      <c r="DL5" s="289"/>
    </row>
    <row r="6" spans="2:116"/>
    <row r="7" spans="2:116"/>
    <row r="8" spans="2:116"/>
    <row r="9" spans="2:116"/>
    <row r="10" spans="2:116"/>
    <row r="11" spans="2:116"/>
    <row r="12" spans="2:116"/>
    <row r="13" spans="2:116"/>
    <row r="14" spans="2:116"/>
    <row r="15" spans="2:116"/>
    <row r="16" spans="2:116"/>
    <row r="17" spans="9:116"/>
    <row r="18" spans="9:116">
      <c r="I18" s="289"/>
      <c r="J18" s="289"/>
      <c r="K18" s="289"/>
      <c r="L18" s="289"/>
      <c r="M18" s="289"/>
      <c r="N18" s="289"/>
      <c r="O18" s="289"/>
      <c r="P18" s="289"/>
      <c r="Q18" s="289"/>
      <c r="R18" s="289"/>
      <c r="S18" s="289"/>
      <c r="T18" s="289"/>
      <c r="U18" s="289"/>
      <c r="V18" s="289"/>
      <c r="W18" s="289"/>
      <c r="X18" s="289"/>
      <c r="Y18" s="289"/>
      <c r="Z18" s="289"/>
      <c r="AA18" s="289"/>
      <c r="AB18" s="289"/>
      <c r="AC18" s="289"/>
      <c r="AD18" s="289"/>
      <c r="AE18" s="289"/>
      <c r="AF18" s="289"/>
      <c r="AG18" s="289"/>
      <c r="AH18" s="289"/>
      <c r="AI18" s="289"/>
      <c r="AJ18" s="289"/>
      <c r="AK18" s="289"/>
      <c r="AL18" s="289"/>
      <c r="AM18" s="289"/>
      <c r="AN18" s="289"/>
      <c r="AO18" s="289"/>
      <c r="AP18" s="289"/>
      <c r="AQ18" s="289"/>
      <c r="AR18" s="289"/>
      <c r="AS18" s="289"/>
      <c r="AT18" s="289"/>
      <c r="AU18" s="289"/>
      <c r="AV18" s="289"/>
      <c r="AW18" s="289"/>
      <c r="AX18" s="289"/>
      <c r="AY18" s="289"/>
      <c r="AZ18" s="289"/>
      <c r="BA18" s="289"/>
      <c r="BB18" s="289"/>
      <c r="BC18" s="289"/>
      <c r="BD18" s="289"/>
      <c r="BE18" s="289"/>
      <c r="BF18" s="289"/>
      <c r="BG18" s="289"/>
      <c r="BH18" s="289"/>
      <c r="BI18" s="289"/>
      <c r="BJ18" s="289"/>
      <c r="BK18" s="289"/>
      <c r="BL18" s="289"/>
      <c r="BM18" s="289"/>
      <c r="BN18" s="289"/>
      <c r="BO18" s="289"/>
      <c r="BP18" s="289"/>
      <c r="BQ18" s="289"/>
      <c r="BR18" s="289"/>
      <c r="BS18" s="289"/>
      <c r="BT18" s="289"/>
      <c r="BU18" s="289"/>
      <c r="BV18" s="289"/>
      <c r="BW18" s="289"/>
      <c r="BX18" s="289"/>
      <c r="BY18" s="289"/>
      <c r="BZ18" s="289"/>
      <c r="CA18" s="289"/>
      <c r="CB18" s="289"/>
      <c r="CC18" s="289"/>
      <c r="CD18" s="289"/>
      <c r="CE18" s="289"/>
      <c r="CF18" s="289"/>
      <c r="CG18" s="289"/>
      <c r="CH18" s="289"/>
      <c r="CI18" s="289"/>
      <c r="CJ18" s="289"/>
      <c r="CK18" s="289"/>
      <c r="CL18" s="289"/>
      <c r="CM18" s="289"/>
      <c r="CN18" s="289"/>
      <c r="CO18" s="289"/>
      <c r="CP18" s="289"/>
      <c r="CQ18" s="289"/>
      <c r="CR18" s="289"/>
      <c r="CS18" s="289"/>
      <c r="CT18" s="289"/>
      <c r="CU18" s="289"/>
      <c r="CV18" s="289"/>
      <c r="CW18" s="289"/>
      <c r="CX18" s="289"/>
      <c r="CY18" s="289"/>
      <c r="CZ18" s="289"/>
      <c r="DA18" s="289"/>
      <c r="DB18" s="289"/>
      <c r="DC18" s="289"/>
      <c r="DD18" s="289"/>
      <c r="DE18" s="289"/>
      <c r="DF18" s="289"/>
      <c r="DG18" s="289"/>
      <c r="DH18" s="289"/>
      <c r="DI18" s="289"/>
      <c r="DJ18" s="289"/>
      <c r="DK18" s="289"/>
      <c r="DL18" s="289"/>
    </row>
    <row r="19" spans="9:116"/>
    <row r="20" spans="9:116"/>
    <row r="21" spans="9:116">
      <c r="DL21" s="289"/>
    </row>
    <row r="22" spans="9:116">
      <c r="DI22" s="289"/>
      <c r="DJ22" s="289"/>
      <c r="DK22" s="289"/>
      <c r="DL22" s="289"/>
    </row>
    <row r="23" spans="9:116">
      <c r="CY23" s="289"/>
      <c r="CZ23" s="289"/>
      <c r="DA23" s="289"/>
      <c r="DB23" s="289"/>
      <c r="DC23" s="289"/>
      <c r="DD23" s="289"/>
      <c r="DE23" s="289"/>
      <c r="DF23" s="289"/>
      <c r="DG23" s="289"/>
      <c r="DH23" s="289"/>
      <c r="DI23" s="289"/>
      <c r="DJ23" s="289"/>
      <c r="DK23" s="289"/>
      <c r="DL23" s="289"/>
    </row>
    <row r="24" spans="9:116"/>
    <row r="25" spans="9:116"/>
    <row r="26" spans="9:116"/>
    <row r="27" spans="9:116"/>
    <row r="28" spans="9:116"/>
    <row r="29" spans="9:116"/>
    <row r="30" spans="9:116"/>
    <row r="31" spans="9:116"/>
    <row r="32" spans="9:116"/>
    <row r="33" spans="15:116"/>
    <row r="34" spans="15:116"/>
    <row r="35" spans="15:116">
      <c r="CZ35" s="289"/>
      <c r="DA35" s="289"/>
      <c r="DB35" s="289"/>
      <c r="DC35" s="289"/>
      <c r="DD35" s="289"/>
      <c r="DE35" s="289"/>
      <c r="DF35" s="289"/>
      <c r="DG35" s="289"/>
      <c r="DH35" s="289"/>
      <c r="DI35" s="289"/>
      <c r="DJ35" s="289"/>
      <c r="DK35" s="289"/>
      <c r="DL35" s="289"/>
    </row>
    <row r="36" spans="15:116"/>
    <row r="37" spans="15:116">
      <c r="DL37" s="289"/>
    </row>
    <row r="38" spans="15:116">
      <c r="DI38" s="289"/>
      <c r="DJ38" s="289"/>
      <c r="DK38" s="289"/>
      <c r="DL38" s="289"/>
    </row>
    <row r="39" spans="15:116"/>
    <row r="40" spans="15:116"/>
    <row r="41" spans="15:116"/>
    <row r="42" spans="15:116"/>
    <row r="43" spans="15:116">
      <c r="O43" s="289"/>
      <c r="P43" s="289"/>
      <c r="Q43" s="289"/>
      <c r="R43" s="289"/>
      <c r="S43" s="289"/>
      <c r="T43" s="289"/>
      <c r="U43" s="289"/>
      <c r="V43" s="289"/>
      <c r="W43" s="289"/>
      <c r="X43" s="289"/>
      <c r="Y43" s="289"/>
      <c r="Z43" s="289"/>
      <c r="AA43" s="289"/>
      <c r="AB43" s="289"/>
      <c r="AC43" s="289"/>
      <c r="AD43" s="289"/>
      <c r="AE43" s="289"/>
      <c r="AF43" s="289"/>
      <c r="AG43" s="289"/>
      <c r="AH43" s="289"/>
      <c r="AI43" s="289"/>
      <c r="AJ43" s="289"/>
      <c r="AK43" s="289"/>
      <c r="AL43" s="289"/>
      <c r="AM43" s="289"/>
      <c r="AN43" s="289"/>
      <c r="AO43" s="289"/>
      <c r="AP43" s="289"/>
      <c r="AQ43" s="289"/>
      <c r="AR43" s="289"/>
      <c r="AS43" s="289"/>
      <c r="AT43" s="289"/>
      <c r="AU43" s="289"/>
      <c r="AV43" s="289"/>
      <c r="AW43" s="289"/>
      <c r="AX43" s="289"/>
      <c r="AY43" s="289"/>
      <c r="AZ43" s="289"/>
      <c r="BA43" s="289"/>
      <c r="BB43" s="289"/>
      <c r="BC43" s="289"/>
      <c r="BD43" s="289"/>
      <c r="BE43" s="289"/>
      <c r="BF43" s="289"/>
      <c r="BG43" s="289"/>
      <c r="BH43" s="289"/>
      <c r="BI43" s="289"/>
      <c r="BJ43" s="289"/>
      <c r="BK43" s="289"/>
      <c r="BL43" s="289"/>
      <c r="BM43" s="289"/>
      <c r="BN43" s="289"/>
      <c r="BO43" s="289"/>
      <c r="BP43" s="289"/>
      <c r="BQ43" s="289"/>
      <c r="BR43" s="289"/>
      <c r="BS43" s="289"/>
      <c r="BT43" s="289"/>
      <c r="BU43" s="289"/>
      <c r="BV43" s="289"/>
      <c r="BW43" s="289"/>
      <c r="BX43" s="289"/>
      <c r="BY43" s="289"/>
      <c r="BZ43" s="289"/>
      <c r="CA43" s="289"/>
      <c r="CB43" s="289"/>
      <c r="CC43" s="289"/>
      <c r="CD43" s="289"/>
      <c r="CE43" s="289"/>
      <c r="CF43" s="289"/>
      <c r="CG43" s="289"/>
      <c r="CH43" s="289"/>
      <c r="CI43" s="289"/>
      <c r="CJ43" s="289"/>
      <c r="CK43" s="289"/>
      <c r="CL43" s="289"/>
      <c r="CM43" s="289"/>
      <c r="CN43" s="289"/>
      <c r="CO43" s="289"/>
      <c r="CP43" s="289"/>
      <c r="CQ43" s="289"/>
      <c r="CR43" s="289"/>
      <c r="CS43" s="289"/>
      <c r="CT43" s="289"/>
      <c r="CU43" s="289"/>
      <c r="CV43" s="289"/>
      <c r="CW43" s="289"/>
      <c r="CX43" s="289"/>
      <c r="CY43" s="289"/>
      <c r="CZ43" s="289"/>
      <c r="DA43" s="289"/>
      <c r="DB43" s="289"/>
      <c r="DC43" s="289"/>
      <c r="DD43" s="289"/>
      <c r="DE43" s="289"/>
      <c r="DF43" s="289"/>
      <c r="DG43" s="289"/>
      <c r="DH43" s="289"/>
      <c r="DI43" s="289"/>
      <c r="DJ43" s="289"/>
      <c r="DK43" s="289"/>
      <c r="DL43" s="289"/>
    </row>
    <row r="44" spans="15:116">
      <c r="DL44" s="289"/>
    </row>
    <row r="45" spans="15:116"/>
    <row r="46" spans="15:116">
      <c r="DA46" s="289"/>
      <c r="DB46" s="289"/>
      <c r="DC46" s="289"/>
      <c r="DD46" s="289"/>
      <c r="DE46" s="289"/>
      <c r="DF46" s="289"/>
      <c r="DG46" s="289"/>
      <c r="DH46" s="289"/>
      <c r="DI46" s="289"/>
      <c r="DJ46" s="289"/>
      <c r="DK46" s="289"/>
      <c r="DL46" s="289"/>
    </row>
    <row r="47" spans="15:116"/>
    <row r="48" spans="15:116"/>
    <row r="49" spans="104:116"/>
    <row r="50" spans="104:116">
      <c r="CZ50" s="289"/>
      <c r="DA50" s="289"/>
      <c r="DB50" s="289"/>
      <c r="DC50" s="289"/>
      <c r="DD50" s="289"/>
      <c r="DE50" s="289"/>
      <c r="DF50" s="289"/>
      <c r="DG50" s="289"/>
      <c r="DH50" s="289"/>
      <c r="DI50" s="289"/>
      <c r="DJ50" s="289"/>
      <c r="DK50" s="289"/>
      <c r="DL50" s="289"/>
    </row>
    <row r="51" spans="104:116"/>
    <row r="52" spans="104:116"/>
    <row r="53" spans="104:116">
      <c r="DL53" s="289"/>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89"/>
      <c r="DD67" s="289"/>
      <c r="DE67" s="289"/>
      <c r="DF67" s="289"/>
      <c r="DG67" s="289"/>
      <c r="DH67" s="289"/>
      <c r="DI67" s="289"/>
      <c r="DJ67" s="289"/>
      <c r="DK67" s="289"/>
      <c r="DL67" s="289"/>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Vvo9S0yRwEB041ge2sw7/uKXcRVr4Kuz1D29lIkBqdWGzs8MMlKXLRW6tdfsCU+FIv+sAZKV5B4OEJ2v6wP4dw==" saltValue="+bE2Hqqzx8ZMisMU7um9E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30" workbookViewId="0"/>
  </sheetViews>
  <sheetFormatPr defaultColWidth="0" defaultRowHeight="13.5" customHeight="1" zeroHeight="1"/>
  <cols>
    <col min="1" max="36" width="2.5" style="291" customWidth="1"/>
    <col min="37" max="44" width="17" style="291" customWidth="1"/>
    <col min="45" max="45" width="6.125" style="298" customWidth="1"/>
    <col min="46" max="46" width="3" style="296" customWidth="1"/>
    <col min="47" max="47" width="19.125" style="291" hidden="1" customWidth="1"/>
    <col min="48" max="52" width="12.625" style="291" hidden="1" customWidth="1"/>
    <col min="53" max="16384" width="8.625" style="291" hidden="1"/>
  </cols>
  <sheetData>
    <row r="1" spans="1:46">
      <c r="AS1" s="292"/>
      <c r="AT1" s="292"/>
    </row>
    <row r="2" spans="1:46">
      <c r="AS2" s="292"/>
      <c r="AT2" s="292"/>
    </row>
    <row r="3" spans="1:46">
      <c r="AS3" s="292"/>
      <c r="AT3" s="292"/>
    </row>
    <row r="4" spans="1:46">
      <c r="AS4" s="292"/>
      <c r="AT4" s="292"/>
    </row>
    <row r="5" spans="1:46" ht="17.25">
      <c r="A5" s="293" t="s">
        <v>495</v>
      </c>
      <c r="B5" s="294"/>
      <c r="C5" s="294"/>
      <c r="D5" s="294"/>
      <c r="E5" s="294"/>
      <c r="F5" s="294"/>
      <c r="G5" s="294"/>
      <c r="H5" s="294"/>
      <c r="I5" s="294"/>
      <c r="J5" s="294"/>
      <c r="K5" s="294"/>
      <c r="L5" s="294"/>
      <c r="M5" s="294"/>
      <c r="N5" s="294"/>
      <c r="O5" s="294"/>
      <c r="P5" s="294"/>
      <c r="Q5" s="294"/>
      <c r="R5" s="294"/>
      <c r="S5" s="294"/>
      <c r="T5" s="294"/>
      <c r="U5" s="294"/>
      <c r="V5" s="294"/>
      <c r="W5" s="294"/>
      <c r="X5" s="294"/>
      <c r="Y5" s="294"/>
      <c r="Z5" s="294"/>
      <c r="AA5" s="294"/>
      <c r="AB5" s="294"/>
      <c r="AC5" s="294"/>
      <c r="AD5" s="294"/>
      <c r="AE5" s="294"/>
      <c r="AF5" s="294"/>
      <c r="AG5" s="294"/>
      <c r="AH5" s="294"/>
      <c r="AI5" s="294"/>
      <c r="AJ5" s="294"/>
      <c r="AK5" s="294"/>
      <c r="AL5" s="294"/>
      <c r="AM5" s="294"/>
      <c r="AN5" s="294"/>
      <c r="AO5" s="294"/>
      <c r="AP5" s="294"/>
      <c r="AQ5" s="294"/>
      <c r="AR5" s="294"/>
      <c r="AS5" s="295"/>
    </row>
    <row r="6" spans="1:46">
      <c r="A6" s="296"/>
      <c r="B6" s="292"/>
      <c r="C6" s="292"/>
      <c r="D6" s="292"/>
      <c r="E6" s="292"/>
      <c r="F6" s="292"/>
      <c r="G6" s="292"/>
      <c r="H6" s="292"/>
      <c r="I6" s="292"/>
      <c r="J6" s="292"/>
      <c r="K6" s="292"/>
      <c r="L6" s="292"/>
      <c r="M6" s="292"/>
      <c r="N6" s="292"/>
      <c r="O6" s="292"/>
      <c r="P6" s="292"/>
      <c r="Q6" s="292"/>
      <c r="R6" s="292"/>
      <c r="S6" s="292"/>
      <c r="T6" s="292"/>
      <c r="U6" s="292"/>
      <c r="V6" s="292"/>
      <c r="W6" s="292"/>
      <c r="X6" s="292"/>
      <c r="Y6" s="292"/>
      <c r="Z6" s="292"/>
      <c r="AA6" s="292"/>
      <c r="AB6" s="292"/>
      <c r="AC6" s="292"/>
      <c r="AD6" s="292"/>
      <c r="AE6" s="292"/>
      <c r="AF6" s="292"/>
      <c r="AG6" s="292"/>
      <c r="AH6" s="292"/>
      <c r="AI6" s="292"/>
      <c r="AJ6" s="292"/>
      <c r="AK6" s="297" t="s">
        <v>496</v>
      </c>
      <c r="AL6" s="297"/>
      <c r="AM6" s="297"/>
      <c r="AN6" s="297"/>
      <c r="AO6" s="292"/>
      <c r="AP6" s="292"/>
      <c r="AQ6" s="292"/>
      <c r="AR6" s="292"/>
    </row>
    <row r="7" spans="1:46">
      <c r="A7" s="296"/>
      <c r="B7" s="292"/>
      <c r="C7" s="292"/>
      <c r="D7" s="292"/>
      <c r="E7" s="292"/>
      <c r="F7" s="292"/>
      <c r="G7" s="292"/>
      <c r="H7" s="292"/>
      <c r="I7" s="292"/>
      <c r="J7" s="292"/>
      <c r="K7" s="292"/>
      <c r="L7" s="292"/>
      <c r="M7" s="292"/>
      <c r="N7" s="292"/>
      <c r="O7" s="292"/>
      <c r="P7" s="292"/>
      <c r="Q7" s="292"/>
      <c r="R7" s="292"/>
      <c r="S7" s="292"/>
      <c r="T7" s="292"/>
      <c r="U7" s="292"/>
      <c r="V7" s="292"/>
      <c r="W7" s="292"/>
      <c r="X7" s="292"/>
      <c r="Y7" s="292"/>
      <c r="Z7" s="292"/>
      <c r="AA7" s="292"/>
      <c r="AB7" s="292"/>
      <c r="AC7" s="292"/>
      <c r="AD7" s="292"/>
      <c r="AE7" s="292"/>
      <c r="AF7" s="292"/>
      <c r="AG7" s="292"/>
      <c r="AH7" s="292"/>
      <c r="AI7" s="292"/>
      <c r="AJ7" s="292"/>
      <c r="AK7" s="299"/>
      <c r="AL7" s="300"/>
      <c r="AM7" s="300"/>
      <c r="AN7" s="301"/>
      <c r="AO7" s="1210" t="s">
        <v>497</v>
      </c>
      <c r="AP7" s="302"/>
      <c r="AQ7" s="303" t="s">
        <v>498</v>
      </c>
      <c r="AR7" s="304"/>
    </row>
    <row r="8" spans="1:46">
      <c r="A8" s="296"/>
      <c r="B8" s="292"/>
      <c r="C8" s="292"/>
      <c r="D8" s="292"/>
      <c r="E8" s="292"/>
      <c r="F8" s="292"/>
      <c r="G8" s="292"/>
      <c r="H8" s="292"/>
      <c r="I8" s="292"/>
      <c r="J8" s="292"/>
      <c r="K8" s="292"/>
      <c r="L8" s="292"/>
      <c r="M8" s="292"/>
      <c r="N8" s="292"/>
      <c r="O8" s="292"/>
      <c r="P8" s="292"/>
      <c r="Q8" s="292"/>
      <c r="R8" s="292"/>
      <c r="S8" s="292"/>
      <c r="T8" s="292"/>
      <c r="U8" s="292"/>
      <c r="V8" s="292"/>
      <c r="W8" s="292"/>
      <c r="X8" s="292"/>
      <c r="Y8" s="292"/>
      <c r="Z8" s="292"/>
      <c r="AA8" s="292"/>
      <c r="AB8" s="292"/>
      <c r="AC8" s="292"/>
      <c r="AD8" s="292"/>
      <c r="AE8" s="292"/>
      <c r="AF8" s="292"/>
      <c r="AG8" s="292"/>
      <c r="AH8" s="292"/>
      <c r="AI8" s="292"/>
      <c r="AJ8" s="292"/>
      <c r="AK8" s="305"/>
      <c r="AL8" s="306"/>
      <c r="AM8" s="306"/>
      <c r="AN8" s="307"/>
      <c r="AO8" s="1211"/>
      <c r="AP8" s="308" t="s">
        <v>499</v>
      </c>
      <c r="AQ8" s="309" t="s">
        <v>500</v>
      </c>
      <c r="AR8" s="310" t="s">
        <v>501</v>
      </c>
    </row>
    <row r="9" spans="1:46">
      <c r="A9" s="296"/>
      <c r="B9" s="292"/>
      <c r="C9" s="292"/>
      <c r="D9" s="292"/>
      <c r="E9" s="292"/>
      <c r="F9" s="292"/>
      <c r="G9" s="292"/>
      <c r="H9" s="292"/>
      <c r="I9" s="292"/>
      <c r="J9" s="292"/>
      <c r="K9" s="292"/>
      <c r="L9" s="292"/>
      <c r="M9" s="292"/>
      <c r="N9" s="292"/>
      <c r="O9" s="292"/>
      <c r="P9" s="292"/>
      <c r="Q9" s="292"/>
      <c r="R9" s="292"/>
      <c r="S9" s="292"/>
      <c r="T9" s="292"/>
      <c r="U9" s="292"/>
      <c r="V9" s="292"/>
      <c r="W9" s="292"/>
      <c r="X9" s="292"/>
      <c r="Y9" s="292"/>
      <c r="Z9" s="292"/>
      <c r="AA9" s="292"/>
      <c r="AB9" s="292"/>
      <c r="AC9" s="292"/>
      <c r="AD9" s="292"/>
      <c r="AE9" s="292"/>
      <c r="AF9" s="292"/>
      <c r="AG9" s="292"/>
      <c r="AH9" s="292"/>
      <c r="AI9" s="292"/>
      <c r="AJ9" s="292"/>
      <c r="AK9" s="1212" t="s">
        <v>502</v>
      </c>
      <c r="AL9" s="1213"/>
      <c r="AM9" s="1213"/>
      <c r="AN9" s="1214"/>
      <c r="AO9" s="311">
        <v>805217</v>
      </c>
      <c r="AP9" s="311">
        <v>151985</v>
      </c>
      <c r="AQ9" s="312">
        <v>190701</v>
      </c>
      <c r="AR9" s="313">
        <v>-20.3</v>
      </c>
    </row>
    <row r="10" spans="1:46">
      <c r="A10" s="296"/>
      <c r="B10" s="292"/>
      <c r="C10" s="292"/>
      <c r="D10" s="292"/>
      <c r="E10" s="292"/>
      <c r="F10" s="292"/>
      <c r="G10" s="292"/>
      <c r="H10" s="292"/>
      <c r="I10" s="292"/>
      <c r="J10" s="292"/>
      <c r="K10" s="292"/>
      <c r="L10" s="292"/>
      <c r="M10" s="292"/>
      <c r="N10" s="292"/>
      <c r="O10" s="292"/>
      <c r="P10" s="292"/>
      <c r="Q10" s="292"/>
      <c r="R10" s="292"/>
      <c r="S10" s="292"/>
      <c r="T10" s="292"/>
      <c r="U10" s="292"/>
      <c r="V10" s="292"/>
      <c r="W10" s="292"/>
      <c r="X10" s="292"/>
      <c r="Y10" s="292"/>
      <c r="Z10" s="292"/>
      <c r="AA10" s="292"/>
      <c r="AB10" s="292"/>
      <c r="AC10" s="292"/>
      <c r="AD10" s="292"/>
      <c r="AE10" s="292"/>
      <c r="AF10" s="292"/>
      <c r="AG10" s="292"/>
      <c r="AH10" s="292"/>
      <c r="AI10" s="292"/>
      <c r="AJ10" s="292"/>
      <c r="AK10" s="1212" t="s">
        <v>503</v>
      </c>
      <c r="AL10" s="1213"/>
      <c r="AM10" s="1213"/>
      <c r="AN10" s="1214"/>
      <c r="AO10" s="314">
        <v>96944</v>
      </c>
      <c r="AP10" s="314">
        <v>18298</v>
      </c>
      <c r="AQ10" s="315">
        <v>22807</v>
      </c>
      <c r="AR10" s="316">
        <v>-19.8</v>
      </c>
    </row>
    <row r="11" spans="1:46" ht="13.5" customHeight="1">
      <c r="A11" s="296"/>
      <c r="B11" s="292"/>
      <c r="C11" s="292"/>
      <c r="D11" s="292"/>
      <c r="E11" s="292"/>
      <c r="F11" s="292"/>
      <c r="G11" s="292"/>
      <c r="H11" s="292"/>
      <c r="I11" s="292"/>
      <c r="J11" s="292"/>
      <c r="K11" s="292"/>
      <c r="L11" s="292"/>
      <c r="M11" s="292"/>
      <c r="N11" s="292"/>
      <c r="O11" s="292"/>
      <c r="P11" s="292"/>
      <c r="Q11" s="292"/>
      <c r="R11" s="292"/>
      <c r="S11" s="292"/>
      <c r="T11" s="292"/>
      <c r="U11" s="292"/>
      <c r="V11" s="292"/>
      <c r="W11" s="292"/>
      <c r="X11" s="292"/>
      <c r="Y11" s="292"/>
      <c r="Z11" s="292"/>
      <c r="AA11" s="292"/>
      <c r="AB11" s="292"/>
      <c r="AC11" s="292"/>
      <c r="AD11" s="292"/>
      <c r="AE11" s="292"/>
      <c r="AF11" s="292"/>
      <c r="AG11" s="292"/>
      <c r="AH11" s="292"/>
      <c r="AI11" s="292"/>
      <c r="AJ11" s="292"/>
      <c r="AK11" s="1212" t="s">
        <v>504</v>
      </c>
      <c r="AL11" s="1213"/>
      <c r="AM11" s="1213"/>
      <c r="AN11" s="1214"/>
      <c r="AO11" s="314">
        <v>131591</v>
      </c>
      <c r="AP11" s="314">
        <v>24838</v>
      </c>
      <c r="AQ11" s="315">
        <v>29822</v>
      </c>
      <c r="AR11" s="316">
        <v>-16.7</v>
      </c>
    </row>
    <row r="12" spans="1:46" ht="13.5" customHeight="1">
      <c r="A12" s="296"/>
      <c r="B12" s="292"/>
      <c r="C12" s="292"/>
      <c r="D12" s="292"/>
      <c r="E12" s="292"/>
      <c r="F12" s="292"/>
      <c r="G12" s="292"/>
      <c r="H12" s="292"/>
      <c r="I12" s="292"/>
      <c r="J12" s="292"/>
      <c r="K12" s="292"/>
      <c r="L12" s="292"/>
      <c r="M12" s="292"/>
      <c r="N12" s="292"/>
      <c r="O12" s="292"/>
      <c r="P12" s="292"/>
      <c r="Q12" s="292"/>
      <c r="R12" s="292"/>
      <c r="S12" s="292"/>
      <c r="T12" s="292"/>
      <c r="U12" s="292"/>
      <c r="V12" s="292"/>
      <c r="W12" s="292"/>
      <c r="X12" s="292"/>
      <c r="Y12" s="292"/>
      <c r="Z12" s="292"/>
      <c r="AA12" s="292"/>
      <c r="AB12" s="292"/>
      <c r="AC12" s="292"/>
      <c r="AD12" s="292"/>
      <c r="AE12" s="292"/>
      <c r="AF12" s="292"/>
      <c r="AG12" s="292"/>
      <c r="AH12" s="292"/>
      <c r="AI12" s="292"/>
      <c r="AJ12" s="292"/>
      <c r="AK12" s="1212" t="s">
        <v>505</v>
      </c>
      <c r="AL12" s="1213"/>
      <c r="AM12" s="1213"/>
      <c r="AN12" s="1214"/>
      <c r="AO12" s="314" t="s">
        <v>506</v>
      </c>
      <c r="AP12" s="314" t="s">
        <v>506</v>
      </c>
      <c r="AQ12" s="315">
        <v>3258</v>
      </c>
      <c r="AR12" s="316" t="s">
        <v>506</v>
      </c>
    </row>
    <row r="13" spans="1:46" ht="13.5" customHeight="1">
      <c r="A13" s="296"/>
      <c r="B13" s="292"/>
      <c r="C13" s="292"/>
      <c r="D13" s="292"/>
      <c r="E13" s="292"/>
      <c r="F13" s="292"/>
      <c r="G13" s="292"/>
      <c r="H13" s="292"/>
      <c r="I13" s="292"/>
      <c r="J13" s="292"/>
      <c r="K13" s="292"/>
      <c r="L13" s="292"/>
      <c r="M13" s="292"/>
      <c r="N13" s="292"/>
      <c r="O13" s="292"/>
      <c r="P13" s="292"/>
      <c r="Q13" s="292"/>
      <c r="R13" s="292"/>
      <c r="S13" s="292"/>
      <c r="T13" s="292"/>
      <c r="U13" s="292"/>
      <c r="V13" s="292"/>
      <c r="W13" s="292"/>
      <c r="X13" s="292"/>
      <c r="Y13" s="292"/>
      <c r="Z13" s="292"/>
      <c r="AA13" s="292"/>
      <c r="AB13" s="292"/>
      <c r="AC13" s="292"/>
      <c r="AD13" s="292"/>
      <c r="AE13" s="292"/>
      <c r="AF13" s="292"/>
      <c r="AG13" s="292"/>
      <c r="AH13" s="292"/>
      <c r="AI13" s="292"/>
      <c r="AJ13" s="292"/>
      <c r="AK13" s="1212" t="s">
        <v>507</v>
      </c>
      <c r="AL13" s="1213"/>
      <c r="AM13" s="1213"/>
      <c r="AN13" s="1214"/>
      <c r="AO13" s="314" t="s">
        <v>506</v>
      </c>
      <c r="AP13" s="314" t="s">
        <v>506</v>
      </c>
      <c r="AQ13" s="315">
        <v>24</v>
      </c>
      <c r="AR13" s="316" t="s">
        <v>506</v>
      </c>
    </row>
    <row r="14" spans="1:46" ht="13.5" customHeight="1">
      <c r="A14" s="296"/>
      <c r="B14" s="292"/>
      <c r="C14" s="292"/>
      <c r="D14" s="292"/>
      <c r="E14" s="292"/>
      <c r="F14" s="292"/>
      <c r="G14" s="292"/>
      <c r="H14" s="292"/>
      <c r="I14" s="292"/>
      <c r="J14" s="292"/>
      <c r="K14" s="292"/>
      <c r="L14" s="292"/>
      <c r="M14" s="292"/>
      <c r="N14" s="292"/>
      <c r="O14" s="292"/>
      <c r="P14" s="292"/>
      <c r="Q14" s="292"/>
      <c r="R14" s="292"/>
      <c r="S14" s="292"/>
      <c r="T14" s="292"/>
      <c r="U14" s="292"/>
      <c r="V14" s="292"/>
      <c r="W14" s="292"/>
      <c r="X14" s="292"/>
      <c r="Y14" s="292"/>
      <c r="Z14" s="292"/>
      <c r="AA14" s="292"/>
      <c r="AB14" s="292"/>
      <c r="AC14" s="292"/>
      <c r="AD14" s="292"/>
      <c r="AE14" s="292"/>
      <c r="AF14" s="292"/>
      <c r="AG14" s="292"/>
      <c r="AH14" s="292"/>
      <c r="AI14" s="292"/>
      <c r="AJ14" s="292"/>
      <c r="AK14" s="1212" t="s">
        <v>508</v>
      </c>
      <c r="AL14" s="1213"/>
      <c r="AM14" s="1213"/>
      <c r="AN14" s="1214"/>
      <c r="AO14" s="314">
        <v>9877</v>
      </c>
      <c r="AP14" s="314">
        <v>1864</v>
      </c>
      <c r="AQ14" s="315">
        <v>10094</v>
      </c>
      <c r="AR14" s="316">
        <v>-81.5</v>
      </c>
    </row>
    <row r="15" spans="1:46" ht="13.5" customHeight="1">
      <c r="A15" s="296"/>
      <c r="B15" s="292"/>
      <c r="C15" s="292"/>
      <c r="D15" s="292"/>
      <c r="E15" s="292"/>
      <c r="F15" s="292"/>
      <c r="G15" s="292"/>
      <c r="H15" s="292"/>
      <c r="I15" s="292"/>
      <c r="J15" s="292"/>
      <c r="K15" s="292"/>
      <c r="L15" s="292"/>
      <c r="M15" s="292"/>
      <c r="N15" s="292"/>
      <c r="O15" s="292"/>
      <c r="P15" s="292"/>
      <c r="Q15" s="292"/>
      <c r="R15" s="292"/>
      <c r="S15" s="292"/>
      <c r="T15" s="292"/>
      <c r="U15" s="292"/>
      <c r="V15" s="292"/>
      <c r="W15" s="292"/>
      <c r="X15" s="292"/>
      <c r="Y15" s="292"/>
      <c r="Z15" s="292"/>
      <c r="AA15" s="292"/>
      <c r="AB15" s="292"/>
      <c r="AC15" s="292"/>
      <c r="AD15" s="292"/>
      <c r="AE15" s="292"/>
      <c r="AF15" s="292"/>
      <c r="AG15" s="292"/>
      <c r="AH15" s="292"/>
      <c r="AI15" s="292"/>
      <c r="AJ15" s="292"/>
      <c r="AK15" s="1212" t="s">
        <v>509</v>
      </c>
      <c r="AL15" s="1213"/>
      <c r="AM15" s="1213"/>
      <c r="AN15" s="1214"/>
      <c r="AO15" s="314">
        <v>22233</v>
      </c>
      <c r="AP15" s="314">
        <v>4196</v>
      </c>
      <c r="AQ15" s="315">
        <v>4017</v>
      </c>
      <c r="AR15" s="316">
        <v>4.5</v>
      </c>
    </row>
    <row r="16" spans="1:46">
      <c r="A16" s="296"/>
      <c r="B16" s="292"/>
      <c r="C16" s="292"/>
      <c r="D16" s="292"/>
      <c r="E16" s="292"/>
      <c r="F16" s="292"/>
      <c r="G16" s="292"/>
      <c r="H16" s="292"/>
      <c r="I16" s="292"/>
      <c r="J16" s="292"/>
      <c r="K16" s="292"/>
      <c r="L16" s="292"/>
      <c r="M16" s="292"/>
      <c r="N16" s="292"/>
      <c r="O16" s="292"/>
      <c r="P16" s="292"/>
      <c r="Q16" s="292"/>
      <c r="R16" s="292"/>
      <c r="S16" s="292"/>
      <c r="T16" s="292"/>
      <c r="U16" s="292"/>
      <c r="V16" s="292"/>
      <c r="W16" s="292"/>
      <c r="X16" s="292"/>
      <c r="Y16" s="292"/>
      <c r="Z16" s="292"/>
      <c r="AA16" s="292"/>
      <c r="AB16" s="292"/>
      <c r="AC16" s="292"/>
      <c r="AD16" s="292"/>
      <c r="AE16" s="292"/>
      <c r="AF16" s="292"/>
      <c r="AG16" s="292"/>
      <c r="AH16" s="292"/>
      <c r="AI16" s="292"/>
      <c r="AJ16" s="292"/>
      <c r="AK16" s="1215" t="s">
        <v>510</v>
      </c>
      <c r="AL16" s="1216"/>
      <c r="AM16" s="1216"/>
      <c r="AN16" s="1217"/>
      <c r="AO16" s="314">
        <v>-68157</v>
      </c>
      <c r="AP16" s="314">
        <v>-12865</v>
      </c>
      <c r="AQ16" s="315">
        <v>-17771</v>
      </c>
      <c r="AR16" s="316">
        <v>-27.6</v>
      </c>
    </row>
    <row r="17" spans="1:46">
      <c r="A17" s="296"/>
      <c r="B17" s="292"/>
      <c r="C17" s="292"/>
      <c r="D17" s="292"/>
      <c r="E17" s="292"/>
      <c r="F17" s="292"/>
      <c r="G17" s="292"/>
      <c r="H17" s="292"/>
      <c r="I17" s="292"/>
      <c r="J17" s="292"/>
      <c r="K17" s="292"/>
      <c r="L17" s="292"/>
      <c r="M17" s="292"/>
      <c r="N17" s="292"/>
      <c r="O17" s="292"/>
      <c r="P17" s="292"/>
      <c r="Q17" s="292"/>
      <c r="R17" s="292"/>
      <c r="S17" s="292"/>
      <c r="T17" s="292"/>
      <c r="U17" s="292"/>
      <c r="V17" s="292"/>
      <c r="W17" s="292"/>
      <c r="X17" s="292"/>
      <c r="Y17" s="292"/>
      <c r="Z17" s="292"/>
      <c r="AA17" s="292"/>
      <c r="AB17" s="292"/>
      <c r="AC17" s="292"/>
      <c r="AD17" s="292"/>
      <c r="AE17" s="292"/>
      <c r="AF17" s="292"/>
      <c r="AG17" s="292"/>
      <c r="AH17" s="292"/>
      <c r="AI17" s="292"/>
      <c r="AJ17" s="292"/>
      <c r="AK17" s="1215" t="s">
        <v>184</v>
      </c>
      <c r="AL17" s="1216"/>
      <c r="AM17" s="1216"/>
      <c r="AN17" s="1217"/>
      <c r="AO17" s="314">
        <v>997705</v>
      </c>
      <c r="AP17" s="314">
        <v>188317</v>
      </c>
      <c r="AQ17" s="315">
        <v>242952</v>
      </c>
      <c r="AR17" s="316">
        <v>-22.5</v>
      </c>
    </row>
    <row r="18" spans="1:46">
      <c r="A18" s="296"/>
      <c r="B18" s="292"/>
      <c r="C18" s="292"/>
      <c r="D18" s="292"/>
      <c r="E18" s="292"/>
      <c r="F18" s="292"/>
      <c r="G18" s="292"/>
      <c r="H18" s="29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317"/>
      <c r="AR18" s="317"/>
    </row>
    <row r="19" spans="1:46">
      <c r="A19" s="296"/>
      <c r="B19" s="292"/>
      <c r="C19" s="292"/>
      <c r="D19" s="292"/>
      <c r="E19" s="292"/>
      <c r="F19" s="292"/>
      <c r="G19" s="292"/>
      <c r="H19" s="292"/>
      <c r="I19" s="292"/>
      <c r="J19" s="292"/>
      <c r="K19" s="292"/>
      <c r="L19" s="292"/>
      <c r="M19" s="292"/>
      <c r="N19" s="292"/>
      <c r="O19" s="292"/>
      <c r="P19" s="292"/>
      <c r="Q19" s="292"/>
      <c r="R19" s="292"/>
      <c r="S19" s="292"/>
      <c r="T19" s="292"/>
      <c r="U19" s="292"/>
      <c r="V19" s="292"/>
      <c r="W19" s="292"/>
      <c r="X19" s="292"/>
      <c r="Y19" s="292"/>
      <c r="Z19" s="292"/>
      <c r="AA19" s="292"/>
      <c r="AB19" s="292"/>
      <c r="AC19" s="292"/>
      <c r="AD19" s="292"/>
      <c r="AE19" s="292"/>
      <c r="AF19" s="292"/>
      <c r="AG19" s="292"/>
      <c r="AH19" s="292"/>
      <c r="AI19" s="292"/>
      <c r="AJ19" s="292"/>
      <c r="AK19" s="292" t="s">
        <v>511</v>
      </c>
      <c r="AL19" s="292"/>
      <c r="AM19" s="292"/>
      <c r="AN19" s="292"/>
      <c r="AO19" s="292"/>
      <c r="AP19" s="292"/>
      <c r="AQ19" s="292"/>
      <c r="AR19" s="292"/>
    </row>
    <row r="20" spans="1:46">
      <c r="A20" s="296"/>
      <c r="B20" s="292"/>
      <c r="C20" s="292"/>
      <c r="D20" s="292"/>
      <c r="E20" s="292"/>
      <c r="F20" s="292"/>
      <c r="G20" s="292"/>
      <c r="H20" s="292"/>
      <c r="I20" s="292"/>
      <c r="J20" s="292"/>
      <c r="K20" s="292"/>
      <c r="L20" s="292"/>
      <c r="M20" s="292"/>
      <c r="N20" s="292"/>
      <c r="O20" s="292"/>
      <c r="P20" s="292"/>
      <c r="Q20" s="292"/>
      <c r="R20" s="292"/>
      <c r="S20" s="292"/>
      <c r="T20" s="292"/>
      <c r="U20" s="292"/>
      <c r="V20" s="292"/>
      <c r="W20" s="292"/>
      <c r="X20" s="292"/>
      <c r="Y20" s="292"/>
      <c r="Z20" s="292"/>
      <c r="AA20" s="292"/>
      <c r="AB20" s="292"/>
      <c r="AC20" s="292"/>
      <c r="AD20" s="292"/>
      <c r="AE20" s="292"/>
      <c r="AF20" s="292"/>
      <c r="AG20" s="292"/>
      <c r="AH20" s="292"/>
      <c r="AI20" s="292"/>
      <c r="AJ20" s="292"/>
      <c r="AK20" s="318"/>
      <c r="AL20" s="319"/>
      <c r="AM20" s="319"/>
      <c r="AN20" s="320"/>
      <c r="AO20" s="321" t="s">
        <v>512</v>
      </c>
      <c r="AP20" s="322" t="s">
        <v>513</v>
      </c>
      <c r="AQ20" s="323" t="s">
        <v>514</v>
      </c>
      <c r="AR20" s="324"/>
    </row>
    <row r="21" spans="1:46" s="330" customFormat="1">
      <c r="A21" s="325"/>
      <c r="B21" s="297"/>
      <c r="C21" s="297"/>
      <c r="D21" s="297"/>
      <c r="E21" s="297"/>
      <c r="F21" s="297"/>
      <c r="G21" s="297"/>
      <c r="H21" s="297"/>
      <c r="I21" s="297"/>
      <c r="J21" s="297"/>
      <c r="K21" s="297"/>
      <c r="L21" s="297"/>
      <c r="M21" s="297"/>
      <c r="N21" s="297"/>
      <c r="O21" s="297"/>
      <c r="P21" s="297"/>
      <c r="Q21" s="297"/>
      <c r="R21" s="297"/>
      <c r="S21" s="297"/>
      <c r="T21" s="297"/>
      <c r="U21" s="297"/>
      <c r="V21" s="297"/>
      <c r="W21" s="297"/>
      <c r="X21" s="297"/>
      <c r="Y21" s="297"/>
      <c r="Z21" s="297"/>
      <c r="AA21" s="297"/>
      <c r="AB21" s="297"/>
      <c r="AC21" s="297"/>
      <c r="AD21" s="297"/>
      <c r="AE21" s="297"/>
      <c r="AF21" s="297"/>
      <c r="AG21" s="297"/>
      <c r="AH21" s="297"/>
      <c r="AI21" s="297"/>
      <c r="AJ21" s="297"/>
      <c r="AK21" s="1207" t="s">
        <v>515</v>
      </c>
      <c r="AL21" s="1208"/>
      <c r="AM21" s="1208"/>
      <c r="AN21" s="1209"/>
      <c r="AO21" s="326">
        <v>16.989999999999998</v>
      </c>
      <c r="AP21" s="327">
        <v>21.84</v>
      </c>
      <c r="AQ21" s="328">
        <v>-4.8499999999999996</v>
      </c>
      <c r="AR21" s="297"/>
      <c r="AS21" s="329"/>
      <c r="AT21" s="325"/>
    </row>
    <row r="22" spans="1:46" s="330" customFormat="1">
      <c r="A22" s="325"/>
      <c r="B22" s="297"/>
      <c r="C22" s="297"/>
      <c r="D22" s="297"/>
      <c r="E22" s="297"/>
      <c r="F22" s="297"/>
      <c r="G22" s="297"/>
      <c r="H22" s="297"/>
      <c r="I22" s="297"/>
      <c r="J22" s="297"/>
      <c r="K22" s="297"/>
      <c r="L22" s="297"/>
      <c r="M22" s="297"/>
      <c r="N22" s="297"/>
      <c r="O22" s="297"/>
      <c r="P22" s="297"/>
      <c r="Q22" s="297"/>
      <c r="R22" s="297"/>
      <c r="S22" s="297"/>
      <c r="T22" s="297"/>
      <c r="U22" s="297"/>
      <c r="V22" s="297"/>
      <c r="W22" s="297"/>
      <c r="X22" s="297"/>
      <c r="Y22" s="297"/>
      <c r="Z22" s="297"/>
      <c r="AA22" s="297"/>
      <c r="AB22" s="297"/>
      <c r="AC22" s="297"/>
      <c r="AD22" s="297"/>
      <c r="AE22" s="297"/>
      <c r="AF22" s="297"/>
      <c r="AG22" s="297"/>
      <c r="AH22" s="297"/>
      <c r="AI22" s="297"/>
      <c r="AJ22" s="297"/>
      <c r="AK22" s="1207" t="s">
        <v>516</v>
      </c>
      <c r="AL22" s="1208"/>
      <c r="AM22" s="1208"/>
      <c r="AN22" s="1209"/>
      <c r="AO22" s="331">
        <v>95.2</v>
      </c>
      <c r="AP22" s="332">
        <v>95.6</v>
      </c>
      <c r="AQ22" s="333">
        <v>-0.4</v>
      </c>
      <c r="AR22" s="317"/>
      <c r="AS22" s="329"/>
      <c r="AT22" s="325"/>
    </row>
    <row r="23" spans="1:46" s="330" customFormat="1">
      <c r="A23" s="325"/>
      <c r="B23" s="297"/>
      <c r="C23" s="297"/>
      <c r="D23" s="297"/>
      <c r="E23" s="297"/>
      <c r="F23" s="297"/>
      <c r="G23" s="297"/>
      <c r="H23" s="297"/>
      <c r="I23" s="297"/>
      <c r="J23" s="297"/>
      <c r="K23" s="297"/>
      <c r="L23" s="297"/>
      <c r="M23" s="297"/>
      <c r="N23" s="297"/>
      <c r="O23" s="297"/>
      <c r="P23" s="297"/>
      <c r="Q23" s="297"/>
      <c r="R23" s="297"/>
      <c r="S23" s="297"/>
      <c r="T23" s="297"/>
      <c r="U23" s="297"/>
      <c r="V23" s="297"/>
      <c r="W23" s="297"/>
      <c r="X23" s="297"/>
      <c r="Y23" s="297"/>
      <c r="Z23" s="297"/>
      <c r="AA23" s="297"/>
      <c r="AB23" s="297"/>
      <c r="AC23" s="297"/>
      <c r="AD23" s="297"/>
      <c r="AE23" s="297"/>
      <c r="AF23" s="297"/>
      <c r="AG23" s="297"/>
      <c r="AH23" s="297"/>
      <c r="AI23" s="297"/>
      <c r="AJ23" s="297"/>
      <c r="AK23" s="297"/>
      <c r="AL23" s="297"/>
      <c r="AM23" s="297"/>
      <c r="AN23" s="297"/>
      <c r="AO23" s="297"/>
      <c r="AP23" s="317"/>
      <c r="AQ23" s="317"/>
      <c r="AR23" s="317"/>
      <c r="AS23" s="329"/>
      <c r="AT23" s="325"/>
    </row>
    <row r="24" spans="1:46" s="330" customFormat="1">
      <c r="A24" s="325"/>
      <c r="B24" s="297"/>
      <c r="C24" s="297"/>
      <c r="D24" s="297"/>
      <c r="E24" s="297"/>
      <c r="F24" s="297"/>
      <c r="G24" s="297"/>
      <c r="H24" s="297"/>
      <c r="I24" s="297"/>
      <c r="J24" s="297"/>
      <c r="K24" s="297"/>
      <c r="L24" s="297"/>
      <c r="M24" s="297"/>
      <c r="N24" s="297"/>
      <c r="O24" s="297"/>
      <c r="P24" s="297"/>
      <c r="Q24" s="297"/>
      <c r="R24" s="297"/>
      <c r="S24" s="297"/>
      <c r="T24" s="297"/>
      <c r="U24" s="297"/>
      <c r="V24" s="297"/>
      <c r="W24" s="297"/>
      <c r="X24" s="297"/>
      <c r="Y24" s="297"/>
      <c r="Z24" s="297"/>
      <c r="AA24" s="297"/>
      <c r="AB24" s="297"/>
      <c r="AC24" s="297"/>
      <c r="AD24" s="297"/>
      <c r="AE24" s="297"/>
      <c r="AF24" s="297"/>
      <c r="AG24" s="297"/>
      <c r="AH24" s="297"/>
      <c r="AI24" s="297"/>
      <c r="AJ24" s="297"/>
      <c r="AK24" s="297"/>
      <c r="AL24" s="297"/>
      <c r="AM24" s="297"/>
      <c r="AN24" s="297"/>
      <c r="AO24" s="297"/>
      <c r="AP24" s="317"/>
      <c r="AQ24" s="317"/>
      <c r="AR24" s="317"/>
      <c r="AS24" s="329"/>
      <c r="AT24" s="325"/>
    </row>
    <row r="25" spans="1:46" s="330" customFormat="1">
      <c r="A25" s="334"/>
      <c r="B25" s="335"/>
      <c r="C25" s="335"/>
      <c r="D25" s="335"/>
      <c r="E25" s="335"/>
      <c r="F25" s="335"/>
      <c r="G25" s="335"/>
      <c r="H25" s="335"/>
      <c r="I25" s="335"/>
      <c r="J25" s="335"/>
      <c r="K25" s="335"/>
      <c r="L25" s="335"/>
      <c r="M25" s="335"/>
      <c r="N25" s="335"/>
      <c r="O25" s="335"/>
      <c r="P25" s="335"/>
      <c r="Q25" s="335"/>
      <c r="R25" s="335"/>
      <c r="S25" s="335"/>
      <c r="T25" s="335"/>
      <c r="U25" s="335"/>
      <c r="V25" s="335"/>
      <c r="W25" s="335"/>
      <c r="X25" s="335"/>
      <c r="Y25" s="335"/>
      <c r="Z25" s="335"/>
      <c r="AA25" s="335"/>
      <c r="AB25" s="335"/>
      <c r="AC25" s="335"/>
      <c r="AD25" s="335"/>
      <c r="AE25" s="335"/>
      <c r="AF25" s="335"/>
      <c r="AG25" s="335"/>
      <c r="AH25" s="335"/>
      <c r="AI25" s="335"/>
      <c r="AJ25" s="335"/>
      <c r="AK25" s="335"/>
      <c r="AL25" s="335"/>
      <c r="AM25" s="335"/>
      <c r="AN25" s="335"/>
      <c r="AO25" s="335"/>
      <c r="AP25" s="336"/>
      <c r="AQ25" s="336"/>
      <c r="AR25" s="336"/>
      <c r="AS25" s="337"/>
      <c r="AT25" s="325"/>
    </row>
    <row r="26" spans="1:46" s="330" customFormat="1">
      <c r="A26" s="297" t="s">
        <v>517</v>
      </c>
      <c r="B26" s="297"/>
      <c r="C26" s="297"/>
      <c r="D26" s="297"/>
      <c r="E26" s="297"/>
      <c r="F26" s="297"/>
      <c r="G26" s="297"/>
      <c r="H26" s="297"/>
      <c r="I26" s="297"/>
      <c r="J26" s="297"/>
      <c r="K26" s="297"/>
      <c r="L26" s="297"/>
      <c r="M26" s="297"/>
      <c r="N26" s="297"/>
      <c r="O26" s="297"/>
      <c r="P26" s="297"/>
      <c r="Q26" s="297"/>
      <c r="R26" s="297"/>
      <c r="S26" s="297"/>
      <c r="T26" s="297"/>
      <c r="U26" s="297"/>
      <c r="V26" s="297"/>
      <c r="W26" s="297"/>
      <c r="X26" s="297"/>
      <c r="Y26" s="297"/>
      <c r="Z26" s="297"/>
      <c r="AA26" s="297"/>
      <c r="AB26" s="297"/>
      <c r="AC26" s="297"/>
      <c r="AD26" s="297"/>
      <c r="AE26" s="297"/>
      <c r="AF26" s="297"/>
      <c r="AG26" s="297"/>
      <c r="AH26" s="297"/>
      <c r="AI26" s="297"/>
      <c r="AJ26" s="297"/>
      <c r="AK26" s="297"/>
      <c r="AL26" s="297"/>
      <c r="AM26" s="297"/>
      <c r="AN26" s="297"/>
      <c r="AO26" s="297"/>
      <c r="AP26" s="317"/>
      <c r="AQ26" s="317"/>
      <c r="AR26" s="317"/>
      <c r="AS26" s="297"/>
      <c r="AT26" s="297"/>
    </row>
    <row r="27" spans="1:46">
      <c r="A27" s="338"/>
      <c r="AO27" s="292"/>
      <c r="AP27" s="292"/>
      <c r="AQ27" s="292"/>
      <c r="AR27" s="292"/>
      <c r="AS27" s="292"/>
      <c r="AT27" s="292"/>
    </row>
    <row r="28" spans="1:46" ht="17.25">
      <c r="A28" s="293" t="s">
        <v>518</v>
      </c>
      <c r="B28" s="294"/>
      <c r="C28" s="294"/>
      <c r="D28" s="294"/>
      <c r="E28" s="294"/>
      <c r="F28" s="294"/>
      <c r="G28" s="294"/>
      <c r="H28" s="294"/>
      <c r="I28" s="294"/>
      <c r="J28" s="294"/>
      <c r="K28" s="294"/>
      <c r="L28" s="294"/>
      <c r="M28" s="294"/>
      <c r="N28" s="294"/>
      <c r="O28" s="294"/>
      <c r="P28" s="294"/>
      <c r="Q28" s="294"/>
      <c r="R28" s="294"/>
      <c r="S28" s="294"/>
      <c r="T28" s="294"/>
      <c r="U28" s="294"/>
      <c r="V28" s="294"/>
      <c r="W28" s="294"/>
      <c r="X28" s="294"/>
      <c r="Y28" s="294"/>
      <c r="Z28" s="294"/>
      <c r="AA28" s="294"/>
      <c r="AB28" s="294"/>
      <c r="AC28" s="294"/>
      <c r="AD28" s="294"/>
      <c r="AE28" s="294"/>
      <c r="AF28" s="294"/>
      <c r="AG28" s="294"/>
      <c r="AH28" s="294"/>
      <c r="AI28" s="294"/>
      <c r="AJ28" s="294"/>
      <c r="AK28" s="294"/>
      <c r="AL28" s="294"/>
      <c r="AM28" s="294"/>
      <c r="AN28" s="294"/>
      <c r="AO28" s="294"/>
      <c r="AP28" s="294"/>
      <c r="AQ28" s="294"/>
      <c r="AR28" s="294"/>
      <c r="AS28" s="339"/>
    </row>
    <row r="29" spans="1:46">
      <c r="A29" s="296"/>
      <c r="B29" s="292"/>
      <c r="C29" s="292"/>
      <c r="D29" s="292"/>
      <c r="E29" s="292"/>
      <c r="F29" s="292"/>
      <c r="G29" s="292"/>
      <c r="H29" s="292"/>
      <c r="I29" s="292"/>
      <c r="J29" s="292"/>
      <c r="K29" s="292"/>
      <c r="L29" s="292"/>
      <c r="M29" s="292"/>
      <c r="N29" s="292"/>
      <c r="O29" s="292"/>
      <c r="P29" s="292"/>
      <c r="Q29" s="292"/>
      <c r="R29" s="292"/>
      <c r="S29" s="292"/>
      <c r="T29" s="292"/>
      <c r="U29" s="292"/>
      <c r="V29" s="292"/>
      <c r="W29" s="292"/>
      <c r="X29" s="292"/>
      <c r="Y29" s="292"/>
      <c r="Z29" s="292"/>
      <c r="AA29" s="292"/>
      <c r="AB29" s="292"/>
      <c r="AC29" s="292"/>
      <c r="AD29" s="292"/>
      <c r="AE29" s="292"/>
      <c r="AF29" s="292"/>
      <c r="AG29" s="292"/>
      <c r="AH29" s="292"/>
      <c r="AI29" s="292"/>
      <c r="AJ29" s="292"/>
      <c r="AK29" s="297" t="s">
        <v>519</v>
      </c>
      <c r="AL29" s="297"/>
      <c r="AM29" s="297"/>
      <c r="AN29" s="297"/>
      <c r="AO29" s="292"/>
      <c r="AP29" s="292"/>
      <c r="AQ29" s="292"/>
      <c r="AR29" s="292"/>
      <c r="AS29" s="340"/>
    </row>
    <row r="30" spans="1:46">
      <c r="A30" s="296"/>
      <c r="B30" s="292"/>
      <c r="C30" s="292"/>
      <c r="D30" s="292"/>
      <c r="E30" s="292"/>
      <c r="F30" s="292"/>
      <c r="G30" s="292"/>
      <c r="H30" s="292"/>
      <c r="I30" s="292"/>
      <c r="J30" s="292"/>
      <c r="K30" s="292"/>
      <c r="L30" s="292"/>
      <c r="M30" s="292"/>
      <c r="N30" s="292"/>
      <c r="O30" s="292"/>
      <c r="P30" s="292"/>
      <c r="Q30" s="292"/>
      <c r="R30" s="292"/>
      <c r="S30" s="292"/>
      <c r="T30" s="292"/>
      <c r="U30" s="292"/>
      <c r="V30" s="292"/>
      <c r="W30" s="292"/>
      <c r="X30" s="292"/>
      <c r="Y30" s="292"/>
      <c r="Z30" s="292"/>
      <c r="AA30" s="292"/>
      <c r="AB30" s="292"/>
      <c r="AC30" s="292"/>
      <c r="AD30" s="292"/>
      <c r="AE30" s="292"/>
      <c r="AF30" s="292"/>
      <c r="AG30" s="292"/>
      <c r="AH30" s="292"/>
      <c r="AI30" s="292"/>
      <c r="AJ30" s="292"/>
      <c r="AK30" s="299"/>
      <c r="AL30" s="300"/>
      <c r="AM30" s="300"/>
      <c r="AN30" s="301"/>
      <c r="AO30" s="1210" t="s">
        <v>497</v>
      </c>
      <c r="AP30" s="302"/>
      <c r="AQ30" s="303" t="s">
        <v>498</v>
      </c>
      <c r="AR30" s="304"/>
    </row>
    <row r="31" spans="1:46">
      <c r="A31" s="296"/>
      <c r="B31" s="292"/>
      <c r="C31" s="292"/>
      <c r="D31" s="292"/>
      <c r="E31" s="292"/>
      <c r="F31" s="292"/>
      <c r="G31" s="292"/>
      <c r="H31" s="292"/>
      <c r="I31" s="292"/>
      <c r="J31" s="292"/>
      <c r="K31" s="292"/>
      <c r="L31" s="292"/>
      <c r="M31" s="292"/>
      <c r="N31" s="292"/>
      <c r="O31" s="292"/>
      <c r="P31" s="292"/>
      <c r="Q31" s="292"/>
      <c r="R31" s="292"/>
      <c r="S31" s="292"/>
      <c r="T31" s="292"/>
      <c r="U31" s="292"/>
      <c r="V31" s="292"/>
      <c r="W31" s="292"/>
      <c r="X31" s="292"/>
      <c r="Y31" s="292"/>
      <c r="Z31" s="292"/>
      <c r="AA31" s="292"/>
      <c r="AB31" s="292"/>
      <c r="AC31" s="292"/>
      <c r="AD31" s="292"/>
      <c r="AE31" s="292"/>
      <c r="AF31" s="292"/>
      <c r="AG31" s="292"/>
      <c r="AH31" s="292"/>
      <c r="AI31" s="292"/>
      <c r="AJ31" s="292"/>
      <c r="AK31" s="305"/>
      <c r="AL31" s="306"/>
      <c r="AM31" s="306"/>
      <c r="AN31" s="307"/>
      <c r="AO31" s="1211"/>
      <c r="AP31" s="308" t="s">
        <v>499</v>
      </c>
      <c r="AQ31" s="309" t="s">
        <v>500</v>
      </c>
      <c r="AR31" s="310" t="s">
        <v>501</v>
      </c>
    </row>
    <row r="32" spans="1:46" ht="27" customHeight="1">
      <c r="A32" s="296"/>
      <c r="B32" s="292"/>
      <c r="C32" s="292"/>
      <c r="D32" s="292"/>
      <c r="E32" s="292"/>
      <c r="F32" s="292"/>
      <c r="G32" s="292"/>
      <c r="H32" s="292"/>
      <c r="I32" s="292"/>
      <c r="J32" s="292"/>
      <c r="K32" s="292"/>
      <c r="L32" s="292"/>
      <c r="M32" s="292"/>
      <c r="N32" s="292"/>
      <c r="O32" s="292"/>
      <c r="P32" s="292"/>
      <c r="Q32" s="292"/>
      <c r="R32" s="292"/>
      <c r="S32" s="292"/>
      <c r="T32" s="292"/>
      <c r="U32" s="292"/>
      <c r="V32" s="292"/>
      <c r="W32" s="292"/>
      <c r="X32" s="292"/>
      <c r="Y32" s="292"/>
      <c r="Z32" s="292"/>
      <c r="AA32" s="292"/>
      <c r="AB32" s="292"/>
      <c r="AC32" s="292"/>
      <c r="AD32" s="292"/>
      <c r="AE32" s="292"/>
      <c r="AF32" s="292"/>
      <c r="AG32" s="292"/>
      <c r="AH32" s="292"/>
      <c r="AI32" s="292"/>
      <c r="AJ32" s="292"/>
      <c r="AK32" s="1223" t="s">
        <v>520</v>
      </c>
      <c r="AL32" s="1224"/>
      <c r="AM32" s="1224"/>
      <c r="AN32" s="1225"/>
      <c r="AO32" s="341">
        <v>684153</v>
      </c>
      <c r="AP32" s="341">
        <v>129134</v>
      </c>
      <c r="AQ32" s="342">
        <v>136235</v>
      </c>
      <c r="AR32" s="343">
        <v>-5.2</v>
      </c>
    </row>
    <row r="33" spans="1:46" ht="13.5" customHeight="1">
      <c r="A33" s="296"/>
      <c r="B33" s="292"/>
      <c r="C33" s="292"/>
      <c r="D33" s="292"/>
      <c r="E33" s="292"/>
      <c r="F33" s="292"/>
      <c r="G33" s="292"/>
      <c r="H33" s="292"/>
      <c r="I33" s="292"/>
      <c r="J33" s="292"/>
      <c r="K33" s="292"/>
      <c r="L33" s="292"/>
      <c r="M33" s="292"/>
      <c r="N33" s="292"/>
      <c r="O33" s="292"/>
      <c r="P33" s="292"/>
      <c r="Q33" s="292"/>
      <c r="R33" s="292"/>
      <c r="S33" s="292"/>
      <c r="T33" s="292"/>
      <c r="U33" s="292"/>
      <c r="V33" s="292"/>
      <c r="W33" s="292"/>
      <c r="X33" s="292"/>
      <c r="Y33" s="292"/>
      <c r="Z33" s="292"/>
      <c r="AA33" s="292"/>
      <c r="AB33" s="292"/>
      <c r="AC33" s="292"/>
      <c r="AD33" s="292"/>
      <c r="AE33" s="292"/>
      <c r="AF33" s="292"/>
      <c r="AG33" s="292"/>
      <c r="AH33" s="292"/>
      <c r="AI33" s="292"/>
      <c r="AJ33" s="292"/>
      <c r="AK33" s="1223" t="s">
        <v>521</v>
      </c>
      <c r="AL33" s="1224"/>
      <c r="AM33" s="1224"/>
      <c r="AN33" s="1225"/>
      <c r="AO33" s="341" t="s">
        <v>506</v>
      </c>
      <c r="AP33" s="341" t="s">
        <v>506</v>
      </c>
      <c r="AQ33" s="342" t="s">
        <v>506</v>
      </c>
      <c r="AR33" s="343" t="s">
        <v>506</v>
      </c>
    </row>
    <row r="34" spans="1:46" ht="27" customHeight="1">
      <c r="A34" s="296"/>
      <c r="B34" s="292"/>
      <c r="C34" s="292"/>
      <c r="D34" s="292"/>
      <c r="E34" s="292"/>
      <c r="F34" s="292"/>
      <c r="G34" s="292"/>
      <c r="H34" s="292"/>
      <c r="I34" s="292"/>
      <c r="J34" s="292"/>
      <c r="K34" s="292"/>
      <c r="L34" s="292"/>
      <c r="M34" s="292"/>
      <c r="N34" s="292"/>
      <c r="O34" s="292"/>
      <c r="P34" s="292"/>
      <c r="Q34" s="292"/>
      <c r="R34" s="292"/>
      <c r="S34" s="292"/>
      <c r="T34" s="292"/>
      <c r="U34" s="292"/>
      <c r="V34" s="292"/>
      <c r="W34" s="292"/>
      <c r="X34" s="292"/>
      <c r="Y34" s="292"/>
      <c r="Z34" s="292"/>
      <c r="AA34" s="292"/>
      <c r="AB34" s="292"/>
      <c r="AC34" s="292"/>
      <c r="AD34" s="292"/>
      <c r="AE34" s="292"/>
      <c r="AF34" s="292"/>
      <c r="AG34" s="292"/>
      <c r="AH34" s="292"/>
      <c r="AI34" s="292"/>
      <c r="AJ34" s="292"/>
      <c r="AK34" s="1223" t="s">
        <v>522</v>
      </c>
      <c r="AL34" s="1224"/>
      <c r="AM34" s="1224"/>
      <c r="AN34" s="1225"/>
      <c r="AO34" s="341" t="s">
        <v>506</v>
      </c>
      <c r="AP34" s="341" t="s">
        <v>506</v>
      </c>
      <c r="AQ34" s="342">
        <v>5</v>
      </c>
      <c r="AR34" s="343" t="s">
        <v>506</v>
      </c>
    </row>
    <row r="35" spans="1:46" ht="27" customHeight="1">
      <c r="A35" s="296"/>
      <c r="B35" s="292"/>
      <c r="C35" s="292"/>
      <c r="D35" s="292"/>
      <c r="E35" s="292"/>
      <c r="F35" s="292"/>
      <c r="G35" s="292"/>
      <c r="H35" s="292"/>
      <c r="I35" s="292"/>
      <c r="J35" s="292"/>
      <c r="K35" s="292"/>
      <c r="L35" s="292"/>
      <c r="M35" s="292"/>
      <c r="N35" s="292"/>
      <c r="O35" s="292"/>
      <c r="P35" s="292"/>
      <c r="Q35" s="292"/>
      <c r="R35" s="292"/>
      <c r="S35" s="292"/>
      <c r="T35" s="292"/>
      <c r="U35" s="292"/>
      <c r="V35" s="292"/>
      <c r="W35" s="292"/>
      <c r="X35" s="292"/>
      <c r="Y35" s="292"/>
      <c r="Z35" s="292"/>
      <c r="AA35" s="292"/>
      <c r="AB35" s="292"/>
      <c r="AC35" s="292"/>
      <c r="AD35" s="292"/>
      <c r="AE35" s="292"/>
      <c r="AF35" s="292"/>
      <c r="AG35" s="292"/>
      <c r="AH35" s="292"/>
      <c r="AI35" s="292"/>
      <c r="AJ35" s="292"/>
      <c r="AK35" s="1223" t="s">
        <v>523</v>
      </c>
      <c r="AL35" s="1224"/>
      <c r="AM35" s="1224"/>
      <c r="AN35" s="1225"/>
      <c r="AO35" s="341">
        <v>129477</v>
      </c>
      <c r="AP35" s="341">
        <v>24439</v>
      </c>
      <c r="AQ35" s="342">
        <v>32688</v>
      </c>
      <c r="AR35" s="343">
        <v>-25.2</v>
      </c>
    </row>
    <row r="36" spans="1:46" ht="27" customHeight="1">
      <c r="A36" s="296"/>
      <c r="B36" s="292"/>
      <c r="C36" s="292"/>
      <c r="D36" s="292"/>
      <c r="E36" s="292"/>
      <c r="F36" s="292"/>
      <c r="G36" s="292"/>
      <c r="H36" s="292"/>
      <c r="I36" s="292"/>
      <c r="J36" s="292"/>
      <c r="K36" s="292"/>
      <c r="L36" s="292"/>
      <c r="M36" s="292"/>
      <c r="N36" s="292"/>
      <c r="O36" s="292"/>
      <c r="P36" s="292"/>
      <c r="Q36" s="292"/>
      <c r="R36" s="292"/>
      <c r="S36" s="292"/>
      <c r="T36" s="292"/>
      <c r="U36" s="292"/>
      <c r="V36" s="292"/>
      <c r="W36" s="292"/>
      <c r="X36" s="292"/>
      <c r="Y36" s="292"/>
      <c r="Z36" s="292"/>
      <c r="AA36" s="292"/>
      <c r="AB36" s="292"/>
      <c r="AC36" s="292"/>
      <c r="AD36" s="292"/>
      <c r="AE36" s="292"/>
      <c r="AF36" s="292"/>
      <c r="AG36" s="292"/>
      <c r="AH36" s="292"/>
      <c r="AI36" s="292"/>
      <c r="AJ36" s="292"/>
      <c r="AK36" s="1223" t="s">
        <v>524</v>
      </c>
      <c r="AL36" s="1224"/>
      <c r="AM36" s="1224"/>
      <c r="AN36" s="1225"/>
      <c r="AO36" s="341">
        <v>9575</v>
      </c>
      <c r="AP36" s="341">
        <v>1807</v>
      </c>
      <c r="AQ36" s="342">
        <v>4188</v>
      </c>
      <c r="AR36" s="343">
        <v>-56.9</v>
      </c>
    </row>
    <row r="37" spans="1:46" ht="13.5" customHeight="1">
      <c r="A37" s="296"/>
      <c r="B37" s="292"/>
      <c r="C37" s="292"/>
      <c r="D37" s="292"/>
      <c r="E37" s="292"/>
      <c r="F37" s="292"/>
      <c r="G37" s="292"/>
      <c r="H37" s="292"/>
      <c r="I37" s="292"/>
      <c r="J37" s="292"/>
      <c r="K37" s="292"/>
      <c r="L37" s="292"/>
      <c r="M37" s="292"/>
      <c r="N37" s="292"/>
      <c r="O37" s="292"/>
      <c r="P37" s="292"/>
      <c r="Q37" s="292"/>
      <c r="R37" s="292"/>
      <c r="S37" s="292"/>
      <c r="T37" s="292"/>
      <c r="U37" s="292"/>
      <c r="V37" s="292"/>
      <c r="W37" s="292"/>
      <c r="X37" s="292"/>
      <c r="Y37" s="292"/>
      <c r="Z37" s="292"/>
      <c r="AA37" s="292"/>
      <c r="AB37" s="292"/>
      <c r="AC37" s="292"/>
      <c r="AD37" s="292"/>
      <c r="AE37" s="292"/>
      <c r="AF37" s="292"/>
      <c r="AG37" s="292"/>
      <c r="AH37" s="292"/>
      <c r="AI37" s="292"/>
      <c r="AJ37" s="292"/>
      <c r="AK37" s="1223" t="s">
        <v>525</v>
      </c>
      <c r="AL37" s="1224"/>
      <c r="AM37" s="1224"/>
      <c r="AN37" s="1225"/>
      <c r="AO37" s="341">
        <v>334</v>
      </c>
      <c r="AP37" s="341">
        <v>63</v>
      </c>
      <c r="AQ37" s="342">
        <v>1212</v>
      </c>
      <c r="AR37" s="343">
        <v>-94.8</v>
      </c>
    </row>
    <row r="38" spans="1:46" ht="27" customHeight="1">
      <c r="A38" s="296"/>
      <c r="B38" s="292"/>
      <c r="C38" s="292"/>
      <c r="D38" s="292"/>
      <c r="E38" s="292"/>
      <c r="F38" s="292"/>
      <c r="G38" s="292"/>
      <c r="H38" s="292"/>
      <c r="I38" s="292"/>
      <c r="J38" s="292"/>
      <c r="K38" s="292"/>
      <c r="L38" s="292"/>
      <c r="M38" s="292"/>
      <c r="N38" s="292"/>
      <c r="O38" s="292"/>
      <c r="P38" s="292"/>
      <c r="Q38" s="292"/>
      <c r="R38" s="292"/>
      <c r="S38" s="292"/>
      <c r="T38" s="292"/>
      <c r="U38" s="292"/>
      <c r="V38" s="292"/>
      <c r="W38" s="292"/>
      <c r="X38" s="292"/>
      <c r="Y38" s="292"/>
      <c r="Z38" s="292"/>
      <c r="AA38" s="292"/>
      <c r="AB38" s="292"/>
      <c r="AC38" s="292"/>
      <c r="AD38" s="292"/>
      <c r="AE38" s="292"/>
      <c r="AF38" s="292"/>
      <c r="AG38" s="292"/>
      <c r="AH38" s="292"/>
      <c r="AI38" s="292"/>
      <c r="AJ38" s="292"/>
      <c r="AK38" s="1226" t="s">
        <v>526</v>
      </c>
      <c r="AL38" s="1227"/>
      <c r="AM38" s="1227"/>
      <c r="AN38" s="1228"/>
      <c r="AO38" s="344">
        <v>707</v>
      </c>
      <c r="AP38" s="344">
        <v>133</v>
      </c>
      <c r="AQ38" s="345">
        <v>25</v>
      </c>
      <c r="AR38" s="333">
        <v>432</v>
      </c>
      <c r="AS38" s="340"/>
    </row>
    <row r="39" spans="1:46">
      <c r="A39" s="296"/>
      <c r="B39" s="292"/>
      <c r="C39" s="292"/>
      <c r="D39" s="292"/>
      <c r="E39" s="292"/>
      <c r="F39" s="292"/>
      <c r="G39" s="292"/>
      <c r="H39" s="292"/>
      <c r="I39" s="292"/>
      <c r="J39" s="292"/>
      <c r="K39" s="292"/>
      <c r="L39" s="292"/>
      <c r="M39" s="292"/>
      <c r="N39" s="292"/>
      <c r="O39" s="292"/>
      <c r="P39" s="292"/>
      <c r="Q39" s="292"/>
      <c r="R39" s="292"/>
      <c r="S39" s="292"/>
      <c r="T39" s="292"/>
      <c r="U39" s="292"/>
      <c r="V39" s="292"/>
      <c r="W39" s="292"/>
      <c r="X39" s="292"/>
      <c r="Y39" s="292"/>
      <c r="Z39" s="292"/>
      <c r="AA39" s="292"/>
      <c r="AB39" s="292"/>
      <c r="AC39" s="292"/>
      <c r="AD39" s="292"/>
      <c r="AE39" s="292"/>
      <c r="AF39" s="292"/>
      <c r="AG39" s="292"/>
      <c r="AH39" s="292"/>
      <c r="AI39" s="292"/>
      <c r="AJ39" s="292"/>
      <c r="AK39" s="1226" t="s">
        <v>527</v>
      </c>
      <c r="AL39" s="1227"/>
      <c r="AM39" s="1227"/>
      <c r="AN39" s="1228"/>
      <c r="AO39" s="341">
        <v>-76299</v>
      </c>
      <c r="AP39" s="341">
        <v>-14401</v>
      </c>
      <c r="AQ39" s="342">
        <v>-7598</v>
      </c>
      <c r="AR39" s="343">
        <v>89.5</v>
      </c>
      <c r="AS39" s="340"/>
    </row>
    <row r="40" spans="1:46" ht="27" customHeight="1">
      <c r="A40" s="296"/>
      <c r="B40" s="292"/>
      <c r="C40" s="292"/>
      <c r="D40" s="292"/>
      <c r="E40" s="292"/>
      <c r="F40" s="292"/>
      <c r="G40" s="292"/>
      <c r="H40" s="292"/>
      <c r="I40" s="292"/>
      <c r="J40" s="292"/>
      <c r="K40" s="292"/>
      <c r="L40" s="292"/>
      <c r="M40" s="292"/>
      <c r="N40" s="292"/>
      <c r="O40" s="292"/>
      <c r="P40" s="292"/>
      <c r="Q40" s="292"/>
      <c r="R40" s="292"/>
      <c r="S40" s="292"/>
      <c r="T40" s="292"/>
      <c r="U40" s="292"/>
      <c r="V40" s="292"/>
      <c r="W40" s="292"/>
      <c r="X40" s="292"/>
      <c r="Y40" s="292"/>
      <c r="Z40" s="292"/>
      <c r="AA40" s="292"/>
      <c r="AB40" s="292"/>
      <c r="AC40" s="292"/>
      <c r="AD40" s="292"/>
      <c r="AE40" s="292"/>
      <c r="AF40" s="292"/>
      <c r="AG40" s="292"/>
      <c r="AH40" s="292"/>
      <c r="AI40" s="292"/>
      <c r="AJ40" s="292"/>
      <c r="AK40" s="1223" t="s">
        <v>528</v>
      </c>
      <c r="AL40" s="1224"/>
      <c r="AM40" s="1224"/>
      <c r="AN40" s="1225"/>
      <c r="AO40" s="341">
        <v>-496179</v>
      </c>
      <c r="AP40" s="341">
        <v>-93654</v>
      </c>
      <c r="AQ40" s="342">
        <v>-123844</v>
      </c>
      <c r="AR40" s="343">
        <v>-24.4</v>
      </c>
      <c r="AS40" s="340"/>
    </row>
    <row r="41" spans="1:46">
      <c r="A41" s="296"/>
      <c r="B41" s="292"/>
      <c r="C41" s="292"/>
      <c r="D41" s="292"/>
      <c r="E41" s="292"/>
      <c r="F41" s="292"/>
      <c r="G41" s="292"/>
      <c r="H41" s="292"/>
      <c r="I41" s="292"/>
      <c r="J41" s="292"/>
      <c r="K41" s="292"/>
      <c r="L41" s="292"/>
      <c r="M41" s="292"/>
      <c r="N41" s="292"/>
      <c r="O41" s="292"/>
      <c r="P41" s="292"/>
      <c r="Q41" s="292"/>
      <c r="R41" s="292"/>
      <c r="S41" s="292"/>
      <c r="T41" s="292"/>
      <c r="U41" s="292"/>
      <c r="V41" s="292"/>
      <c r="W41" s="292"/>
      <c r="X41" s="292"/>
      <c r="Y41" s="292"/>
      <c r="Z41" s="292"/>
      <c r="AA41" s="292"/>
      <c r="AB41" s="292"/>
      <c r="AC41" s="292"/>
      <c r="AD41" s="292"/>
      <c r="AE41" s="292"/>
      <c r="AF41" s="292"/>
      <c r="AG41" s="292"/>
      <c r="AH41" s="292"/>
      <c r="AI41" s="292"/>
      <c r="AJ41" s="292"/>
      <c r="AK41" s="1229" t="s">
        <v>294</v>
      </c>
      <c r="AL41" s="1230"/>
      <c r="AM41" s="1230"/>
      <c r="AN41" s="1231"/>
      <c r="AO41" s="341">
        <v>251768</v>
      </c>
      <c r="AP41" s="341">
        <v>47521</v>
      </c>
      <c r="AQ41" s="342">
        <v>42911</v>
      </c>
      <c r="AR41" s="343">
        <v>10.7</v>
      </c>
      <c r="AS41" s="340"/>
    </row>
    <row r="42" spans="1:46">
      <c r="A42" s="296"/>
      <c r="B42" s="292"/>
      <c r="C42" s="292"/>
      <c r="D42" s="292"/>
      <c r="E42" s="292"/>
      <c r="F42" s="292"/>
      <c r="G42" s="292"/>
      <c r="H42" s="292"/>
      <c r="I42" s="292"/>
      <c r="J42" s="292"/>
      <c r="K42" s="292"/>
      <c r="L42" s="292"/>
      <c r="M42" s="292"/>
      <c r="N42" s="292"/>
      <c r="O42" s="292"/>
      <c r="P42" s="292"/>
      <c r="Q42" s="292"/>
      <c r="R42" s="292"/>
      <c r="S42" s="292"/>
      <c r="T42" s="292"/>
      <c r="U42" s="292"/>
      <c r="V42" s="292"/>
      <c r="W42" s="292"/>
      <c r="X42" s="292"/>
      <c r="Y42" s="292"/>
      <c r="Z42" s="292"/>
      <c r="AA42" s="292"/>
      <c r="AB42" s="292"/>
      <c r="AC42" s="292"/>
      <c r="AD42" s="292"/>
      <c r="AE42" s="292"/>
      <c r="AF42" s="292"/>
      <c r="AG42" s="292"/>
      <c r="AH42" s="292"/>
      <c r="AI42" s="292"/>
      <c r="AJ42" s="292"/>
      <c r="AK42" s="346" t="s">
        <v>529</v>
      </c>
      <c r="AL42" s="292"/>
      <c r="AM42" s="292"/>
      <c r="AN42" s="292"/>
      <c r="AO42" s="292"/>
      <c r="AP42" s="292"/>
      <c r="AQ42" s="317"/>
      <c r="AR42" s="317"/>
      <c r="AS42" s="340"/>
    </row>
    <row r="43" spans="1:46">
      <c r="A43" s="296"/>
      <c r="B43" s="292"/>
      <c r="C43" s="292"/>
      <c r="D43" s="292"/>
      <c r="E43" s="292"/>
      <c r="F43" s="292"/>
      <c r="G43" s="292"/>
      <c r="H43" s="292"/>
      <c r="I43" s="292"/>
      <c r="J43" s="292"/>
      <c r="K43" s="292"/>
      <c r="L43" s="292"/>
      <c r="M43" s="292"/>
      <c r="N43" s="29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347"/>
      <c r="AQ43" s="317"/>
      <c r="AR43" s="292"/>
      <c r="AS43" s="340"/>
    </row>
    <row r="44" spans="1:46">
      <c r="A44" s="296"/>
      <c r="B44" s="292"/>
      <c r="C44" s="292"/>
      <c r="D44" s="292"/>
      <c r="E44" s="292"/>
      <c r="F44" s="292"/>
      <c r="G44" s="292"/>
      <c r="H44" s="292"/>
      <c r="I44" s="292"/>
      <c r="J44" s="292"/>
      <c r="K44" s="292"/>
      <c r="L44" s="292"/>
      <c r="M44" s="292"/>
      <c r="N44" s="292"/>
      <c r="O44" s="292"/>
      <c r="P44" s="292"/>
      <c r="Q44" s="292"/>
      <c r="R44" s="292"/>
      <c r="S44" s="292"/>
      <c r="T44" s="292"/>
      <c r="U44" s="292"/>
      <c r="V44" s="292"/>
      <c r="W44" s="292"/>
      <c r="X44" s="292"/>
      <c r="Y44" s="292"/>
      <c r="Z44" s="292"/>
      <c r="AA44" s="292"/>
      <c r="AB44" s="292"/>
      <c r="AC44" s="292"/>
      <c r="AD44" s="292"/>
      <c r="AE44" s="292"/>
      <c r="AF44" s="292"/>
      <c r="AG44" s="292"/>
      <c r="AH44" s="292"/>
      <c r="AI44" s="292"/>
      <c r="AJ44" s="292"/>
      <c r="AK44" s="292"/>
      <c r="AL44" s="292"/>
      <c r="AM44" s="292"/>
      <c r="AN44" s="292"/>
      <c r="AO44" s="292"/>
      <c r="AP44" s="292"/>
      <c r="AQ44" s="317"/>
      <c r="AR44" s="292"/>
    </row>
    <row r="45" spans="1:46">
      <c r="A45" s="294"/>
      <c r="B45" s="294"/>
      <c r="C45" s="294"/>
      <c r="D45" s="294"/>
      <c r="E45" s="294"/>
      <c r="F45" s="294"/>
      <c r="G45" s="294"/>
      <c r="H45" s="294"/>
      <c r="I45" s="294"/>
      <c r="J45" s="294"/>
      <c r="K45" s="294"/>
      <c r="L45" s="294"/>
      <c r="M45" s="294"/>
      <c r="N45" s="294"/>
      <c r="O45" s="294"/>
      <c r="P45" s="294"/>
      <c r="Q45" s="294"/>
      <c r="R45" s="294"/>
      <c r="S45" s="294"/>
      <c r="T45" s="294"/>
      <c r="U45" s="294"/>
      <c r="V45" s="294"/>
      <c r="W45" s="294"/>
      <c r="X45" s="294"/>
      <c r="Y45" s="294"/>
      <c r="Z45" s="294"/>
      <c r="AA45" s="294"/>
      <c r="AB45" s="294"/>
      <c r="AC45" s="294"/>
      <c r="AD45" s="294"/>
      <c r="AE45" s="294"/>
      <c r="AF45" s="294"/>
      <c r="AG45" s="294"/>
      <c r="AH45" s="294"/>
      <c r="AI45" s="294"/>
      <c r="AJ45" s="294"/>
      <c r="AK45" s="294"/>
      <c r="AL45" s="294"/>
      <c r="AM45" s="294"/>
      <c r="AN45" s="294"/>
      <c r="AO45" s="294"/>
      <c r="AP45" s="294"/>
      <c r="AQ45" s="348"/>
      <c r="AR45" s="294"/>
      <c r="AS45" s="294"/>
      <c r="AT45" s="292"/>
    </row>
    <row r="46" spans="1:46">
      <c r="A46" s="349"/>
      <c r="B46" s="349"/>
      <c r="C46" s="349"/>
      <c r="D46" s="349"/>
      <c r="E46" s="349"/>
      <c r="F46" s="349"/>
      <c r="G46" s="349"/>
      <c r="H46" s="349"/>
      <c r="I46" s="349"/>
      <c r="J46" s="349"/>
      <c r="K46" s="349"/>
      <c r="L46" s="349"/>
      <c r="M46" s="349"/>
      <c r="N46" s="349"/>
      <c r="O46" s="349"/>
      <c r="P46" s="349"/>
      <c r="Q46" s="349"/>
      <c r="R46" s="349"/>
      <c r="S46" s="349"/>
      <c r="T46" s="349"/>
      <c r="U46" s="349"/>
      <c r="V46" s="349"/>
      <c r="W46" s="349"/>
      <c r="X46" s="349"/>
      <c r="Y46" s="349"/>
      <c r="Z46" s="349"/>
      <c r="AA46" s="349"/>
      <c r="AB46" s="349"/>
      <c r="AC46" s="349"/>
      <c r="AD46" s="349"/>
      <c r="AE46" s="349"/>
      <c r="AF46" s="349"/>
      <c r="AG46" s="349"/>
      <c r="AH46" s="349"/>
      <c r="AI46" s="349"/>
      <c r="AJ46" s="349"/>
      <c r="AK46" s="349"/>
      <c r="AL46" s="349"/>
      <c r="AM46" s="349"/>
      <c r="AN46" s="349"/>
      <c r="AO46" s="349"/>
      <c r="AP46" s="349"/>
      <c r="AQ46" s="349"/>
      <c r="AR46" s="349"/>
      <c r="AS46" s="349"/>
      <c r="AT46" s="292"/>
    </row>
    <row r="47" spans="1:46" ht="17.25" customHeight="1">
      <c r="A47" s="350" t="s">
        <v>530</v>
      </c>
      <c r="B47" s="292"/>
      <c r="C47" s="292"/>
      <c r="D47" s="292"/>
      <c r="E47" s="292"/>
      <c r="F47" s="292"/>
      <c r="G47" s="292"/>
      <c r="H47" s="292"/>
      <c r="I47" s="292"/>
      <c r="J47" s="292"/>
      <c r="K47" s="292"/>
      <c r="L47" s="292"/>
      <c r="M47" s="292"/>
      <c r="N47" s="292"/>
      <c r="O47" s="292"/>
      <c r="P47" s="292"/>
      <c r="Q47" s="292"/>
      <c r="R47" s="292"/>
      <c r="S47" s="292"/>
      <c r="T47" s="292"/>
      <c r="U47" s="292"/>
      <c r="V47" s="292"/>
      <c r="W47" s="292"/>
      <c r="X47" s="292"/>
      <c r="Y47" s="292"/>
      <c r="Z47" s="292"/>
      <c r="AA47" s="292"/>
      <c r="AB47" s="292"/>
      <c r="AC47" s="292"/>
      <c r="AD47" s="292"/>
      <c r="AE47" s="292"/>
      <c r="AF47" s="292"/>
      <c r="AG47" s="292"/>
      <c r="AH47" s="292"/>
      <c r="AI47" s="292"/>
      <c r="AJ47" s="292"/>
      <c r="AK47" s="292"/>
      <c r="AL47" s="292"/>
      <c r="AM47" s="292"/>
      <c r="AN47" s="292"/>
      <c r="AO47" s="292"/>
      <c r="AP47" s="292"/>
      <c r="AQ47" s="292"/>
      <c r="AR47" s="292"/>
    </row>
    <row r="48" spans="1:46">
      <c r="A48" s="296"/>
      <c r="B48" s="292"/>
      <c r="C48" s="292"/>
      <c r="D48" s="292"/>
      <c r="E48" s="292"/>
      <c r="F48" s="292"/>
      <c r="G48" s="292"/>
      <c r="H48" s="292"/>
      <c r="I48" s="292"/>
      <c r="J48" s="292"/>
      <c r="K48" s="292"/>
      <c r="L48" s="292"/>
      <c r="M48" s="292"/>
      <c r="N48" s="292"/>
      <c r="O48" s="292"/>
      <c r="P48" s="292"/>
      <c r="Q48" s="292"/>
      <c r="R48" s="292"/>
      <c r="S48" s="292"/>
      <c r="T48" s="292"/>
      <c r="U48" s="292"/>
      <c r="V48" s="292"/>
      <c r="W48" s="292"/>
      <c r="X48" s="292"/>
      <c r="Y48" s="292"/>
      <c r="Z48" s="292"/>
      <c r="AA48" s="292"/>
      <c r="AB48" s="292"/>
      <c r="AC48" s="292"/>
      <c r="AD48" s="292"/>
      <c r="AE48" s="292"/>
      <c r="AF48" s="292"/>
      <c r="AG48" s="292"/>
      <c r="AH48" s="292"/>
      <c r="AI48" s="292"/>
      <c r="AJ48" s="292"/>
      <c r="AK48" s="351" t="s">
        <v>531</v>
      </c>
      <c r="AL48" s="351"/>
      <c r="AM48" s="351"/>
      <c r="AN48" s="351"/>
      <c r="AO48" s="351"/>
      <c r="AP48" s="351"/>
      <c r="AQ48" s="352"/>
      <c r="AR48" s="351"/>
    </row>
    <row r="49" spans="1:44" ht="13.5" customHeight="1">
      <c r="A49" s="296"/>
      <c r="B49" s="292"/>
      <c r="C49" s="292"/>
      <c r="D49" s="292"/>
      <c r="E49" s="292"/>
      <c r="F49" s="292"/>
      <c r="G49" s="292"/>
      <c r="H49" s="292"/>
      <c r="I49" s="292"/>
      <c r="J49" s="292"/>
      <c r="K49" s="292"/>
      <c r="L49" s="292"/>
      <c r="M49" s="292"/>
      <c r="N49" s="292"/>
      <c r="O49" s="292"/>
      <c r="P49" s="292"/>
      <c r="Q49" s="292"/>
      <c r="R49" s="292"/>
      <c r="S49" s="292"/>
      <c r="T49" s="292"/>
      <c r="U49" s="292"/>
      <c r="V49" s="292"/>
      <c r="W49" s="292"/>
      <c r="X49" s="292"/>
      <c r="Y49" s="292"/>
      <c r="Z49" s="292"/>
      <c r="AA49" s="292"/>
      <c r="AB49" s="292"/>
      <c r="AC49" s="292"/>
      <c r="AD49" s="292"/>
      <c r="AE49" s="292"/>
      <c r="AF49" s="292"/>
      <c r="AG49" s="292"/>
      <c r="AH49" s="292"/>
      <c r="AI49" s="292"/>
      <c r="AJ49" s="292"/>
      <c r="AK49" s="353"/>
      <c r="AL49" s="354"/>
      <c r="AM49" s="1218" t="s">
        <v>497</v>
      </c>
      <c r="AN49" s="1220" t="s">
        <v>532</v>
      </c>
      <c r="AO49" s="1221"/>
      <c r="AP49" s="1221"/>
      <c r="AQ49" s="1221"/>
      <c r="AR49" s="1222"/>
    </row>
    <row r="50" spans="1:44">
      <c r="A50" s="296"/>
      <c r="B50" s="292"/>
      <c r="C50" s="292"/>
      <c r="D50" s="292"/>
      <c r="E50" s="292"/>
      <c r="F50" s="292"/>
      <c r="G50" s="292"/>
      <c r="H50" s="292"/>
      <c r="I50" s="292"/>
      <c r="J50" s="292"/>
      <c r="K50" s="292"/>
      <c r="L50" s="292"/>
      <c r="M50" s="292"/>
      <c r="N50" s="292"/>
      <c r="O50" s="292"/>
      <c r="P50" s="292"/>
      <c r="Q50" s="292"/>
      <c r="R50" s="292"/>
      <c r="S50" s="292"/>
      <c r="T50" s="292"/>
      <c r="U50" s="292"/>
      <c r="V50" s="292"/>
      <c r="W50" s="292"/>
      <c r="X50" s="292"/>
      <c r="Y50" s="292"/>
      <c r="Z50" s="292"/>
      <c r="AA50" s="292"/>
      <c r="AB50" s="292"/>
      <c r="AC50" s="292"/>
      <c r="AD50" s="292"/>
      <c r="AE50" s="292"/>
      <c r="AF50" s="292"/>
      <c r="AG50" s="292"/>
      <c r="AH50" s="292"/>
      <c r="AI50" s="292"/>
      <c r="AJ50" s="292"/>
      <c r="AK50" s="355"/>
      <c r="AL50" s="356"/>
      <c r="AM50" s="1219"/>
      <c r="AN50" s="357" t="s">
        <v>533</v>
      </c>
      <c r="AO50" s="358" t="s">
        <v>534</v>
      </c>
      <c r="AP50" s="359" t="s">
        <v>535</v>
      </c>
      <c r="AQ50" s="360" t="s">
        <v>536</v>
      </c>
      <c r="AR50" s="361" t="s">
        <v>537</v>
      </c>
    </row>
    <row r="51" spans="1:44">
      <c r="A51" s="296"/>
      <c r="B51" s="292"/>
      <c r="C51" s="292"/>
      <c r="D51" s="292"/>
      <c r="E51" s="292"/>
      <c r="F51" s="292"/>
      <c r="G51" s="292"/>
      <c r="H51" s="292"/>
      <c r="I51" s="292"/>
      <c r="J51" s="292"/>
      <c r="K51" s="292"/>
      <c r="L51" s="292"/>
      <c r="M51" s="292"/>
      <c r="N51" s="292"/>
      <c r="O51" s="292"/>
      <c r="P51" s="292"/>
      <c r="Q51" s="292"/>
      <c r="R51" s="292"/>
      <c r="S51" s="292"/>
      <c r="T51" s="292"/>
      <c r="U51" s="292"/>
      <c r="V51" s="292"/>
      <c r="W51" s="292"/>
      <c r="X51" s="292"/>
      <c r="Y51" s="292"/>
      <c r="Z51" s="292"/>
      <c r="AA51" s="292"/>
      <c r="AB51" s="292"/>
      <c r="AC51" s="292"/>
      <c r="AD51" s="292"/>
      <c r="AE51" s="292"/>
      <c r="AF51" s="292"/>
      <c r="AG51" s="292"/>
      <c r="AH51" s="292"/>
      <c r="AI51" s="292"/>
      <c r="AJ51" s="292"/>
      <c r="AK51" s="353" t="s">
        <v>538</v>
      </c>
      <c r="AL51" s="354"/>
      <c r="AM51" s="362">
        <v>496918</v>
      </c>
      <c r="AN51" s="363">
        <v>99723</v>
      </c>
      <c r="AO51" s="364">
        <v>-64.2</v>
      </c>
      <c r="AP51" s="365">
        <v>333013</v>
      </c>
      <c r="AQ51" s="366">
        <v>5.3</v>
      </c>
      <c r="AR51" s="367">
        <v>-69.5</v>
      </c>
    </row>
    <row r="52" spans="1:44">
      <c r="A52" s="296"/>
      <c r="B52" s="292"/>
      <c r="C52" s="292"/>
      <c r="D52" s="292"/>
      <c r="E52" s="292"/>
      <c r="F52" s="292"/>
      <c r="G52" s="292"/>
      <c r="H52" s="292"/>
      <c r="I52" s="292"/>
      <c r="J52" s="292"/>
      <c r="K52" s="292"/>
      <c r="L52" s="292"/>
      <c r="M52" s="292"/>
      <c r="N52" s="292"/>
      <c r="O52" s="292"/>
      <c r="P52" s="292"/>
      <c r="Q52" s="292"/>
      <c r="R52" s="292"/>
      <c r="S52" s="292"/>
      <c r="T52" s="292"/>
      <c r="U52" s="292"/>
      <c r="V52" s="292"/>
      <c r="W52" s="292"/>
      <c r="X52" s="292"/>
      <c r="Y52" s="292"/>
      <c r="Z52" s="292"/>
      <c r="AA52" s="292"/>
      <c r="AB52" s="292"/>
      <c r="AC52" s="292"/>
      <c r="AD52" s="292"/>
      <c r="AE52" s="292"/>
      <c r="AF52" s="292"/>
      <c r="AG52" s="292"/>
      <c r="AH52" s="292"/>
      <c r="AI52" s="292"/>
      <c r="AJ52" s="292"/>
      <c r="AK52" s="368"/>
      <c r="AL52" s="369" t="s">
        <v>539</v>
      </c>
      <c r="AM52" s="370">
        <v>286508</v>
      </c>
      <c r="AN52" s="371">
        <v>57497</v>
      </c>
      <c r="AO52" s="372">
        <v>127</v>
      </c>
      <c r="AP52" s="373">
        <v>126732</v>
      </c>
      <c r="AQ52" s="374">
        <v>19.100000000000001</v>
      </c>
      <c r="AR52" s="375">
        <v>107.9</v>
      </c>
    </row>
    <row r="53" spans="1:44">
      <c r="A53" s="296"/>
      <c r="B53" s="292"/>
      <c r="C53" s="292"/>
      <c r="D53" s="292"/>
      <c r="E53" s="292"/>
      <c r="F53" s="292"/>
      <c r="G53" s="292"/>
      <c r="H53" s="292"/>
      <c r="I53" s="292"/>
      <c r="J53" s="292"/>
      <c r="K53" s="292"/>
      <c r="L53" s="292"/>
      <c r="M53" s="292"/>
      <c r="N53" s="292"/>
      <c r="O53" s="292"/>
      <c r="P53" s="292"/>
      <c r="Q53" s="292"/>
      <c r="R53" s="292"/>
      <c r="S53" s="292"/>
      <c r="T53" s="292"/>
      <c r="U53" s="292"/>
      <c r="V53" s="292"/>
      <c r="W53" s="292"/>
      <c r="X53" s="292"/>
      <c r="Y53" s="292"/>
      <c r="Z53" s="292"/>
      <c r="AA53" s="292"/>
      <c r="AB53" s="292"/>
      <c r="AC53" s="292"/>
      <c r="AD53" s="292"/>
      <c r="AE53" s="292"/>
      <c r="AF53" s="292"/>
      <c r="AG53" s="292"/>
      <c r="AH53" s="292"/>
      <c r="AI53" s="292"/>
      <c r="AJ53" s="292"/>
      <c r="AK53" s="353" t="s">
        <v>540</v>
      </c>
      <c r="AL53" s="354"/>
      <c r="AM53" s="362">
        <v>722582</v>
      </c>
      <c r="AN53" s="363">
        <v>142916</v>
      </c>
      <c r="AO53" s="364">
        <v>43.3</v>
      </c>
      <c r="AP53" s="365">
        <v>280458</v>
      </c>
      <c r="AQ53" s="366">
        <v>-15.8</v>
      </c>
      <c r="AR53" s="367">
        <v>59.1</v>
      </c>
    </row>
    <row r="54" spans="1:44">
      <c r="A54" s="296"/>
      <c r="B54" s="292"/>
      <c r="C54" s="292"/>
      <c r="D54" s="292"/>
      <c r="E54" s="292"/>
      <c r="F54" s="292"/>
      <c r="G54" s="292"/>
      <c r="H54" s="292"/>
      <c r="I54" s="292"/>
      <c r="J54" s="292"/>
      <c r="K54" s="292"/>
      <c r="L54" s="292"/>
      <c r="M54" s="292"/>
      <c r="N54" s="292"/>
      <c r="O54" s="292"/>
      <c r="P54" s="292"/>
      <c r="Q54" s="292"/>
      <c r="R54" s="292"/>
      <c r="S54" s="292"/>
      <c r="T54" s="292"/>
      <c r="U54" s="292"/>
      <c r="V54" s="292"/>
      <c r="W54" s="292"/>
      <c r="X54" s="292"/>
      <c r="Y54" s="292"/>
      <c r="Z54" s="292"/>
      <c r="AA54" s="292"/>
      <c r="AB54" s="292"/>
      <c r="AC54" s="292"/>
      <c r="AD54" s="292"/>
      <c r="AE54" s="292"/>
      <c r="AF54" s="292"/>
      <c r="AG54" s="292"/>
      <c r="AH54" s="292"/>
      <c r="AI54" s="292"/>
      <c r="AJ54" s="292"/>
      <c r="AK54" s="368"/>
      <c r="AL54" s="369" t="s">
        <v>539</v>
      </c>
      <c r="AM54" s="370">
        <v>129333</v>
      </c>
      <c r="AN54" s="371">
        <v>25580</v>
      </c>
      <c r="AO54" s="372">
        <v>-55.5</v>
      </c>
      <c r="AP54" s="373">
        <v>127286</v>
      </c>
      <c r="AQ54" s="374">
        <v>0.4</v>
      </c>
      <c r="AR54" s="375">
        <v>-55.9</v>
      </c>
    </row>
    <row r="55" spans="1:44">
      <c r="A55" s="296"/>
      <c r="B55" s="292"/>
      <c r="C55" s="292"/>
      <c r="D55" s="292"/>
      <c r="E55" s="292"/>
      <c r="F55" s="292"/>
      <c r="G55" s="292"/>
      <c r="H55" s="292"/>
      <c r="I55" s="292"/>
      <c r="J55" s="292"/>
      <c r="K55" s="292"/>
      <c r="L55" s="292"/>
      <c r="M55" s="292"/>
      <c r="N55" s="292"/>
      <c r="O55" s="292"/>
      <c r="P55" s="292"/>
      <c r="Q55" s="292"/>
      <c r="R55" s="292"/>
      <c r="S55" s="292"/>
      <c r="T55" s="292"/>
      <c r="U55" s="292"/>
      <c r="V55" s="292"/>
      <c r="W55" s="292"/>
      <c r="X55" s="292"/>
      <c r="Y55" s="292"/>
      <c r="Z55" s="292"/>
      <c r="AA55" s="292"/>
      <c r="AB55" s="292"/>
      <c r="AC55" s="292"/>
      <c r="AD55" s="292"/>
      <c r="AE55" s="292"/>
      <c r="AF55" s="292"/>
      <c r="AG55" s="292"/>
      <c r="AH55" s="292"/>
      <c r="AI55" s="292"/>
      <c r="AJ55" s="292"/>
      <c r="AK55" s="353" t="s">
        <v>541</v>
      </c>
      <c r="AL55" s="354"/>
      <c r="AM55" s="362">
        <v>684470</v>
      </c>
      <c r="AN55" s="363">
        <v>133114</v>
      </c>
      <c r="AO55" s="364">
        <v>-6.9</v>
      </c>
      <c r="AP55" s="365">
        <v>291945</v>
      </c>
      <c r="AQ55" s="366">
        <v>4.0999999999999996</v>
      </c>
      <c r="AR55" s="367">
        <v>-11</v>
      </c>
    </row>
    <row r="56" spans="1:44">
      <c r="A56" s="296"/>
      <c r="B56" s="292"/>
      <c r="C56" s="292"/>
      <c r="D56" s="292"/>
      <c r="E56" s="292"/>
      <c r="F56" s="292"/>
      <c r="G56" s="292"/>
      <c r="H56" s="292"/>
      <c r="I56" s="292"/>
      <c r="J56" s="292"/>
      <c r="K56" s="292"/>
      <c r="L56" s="292"/>
      <c r="M56" s="292"/>
      <c r="N56" s="292"/>
      <c r="O56" s="292"/>
      <c r="P56" s="292"/>
      <c r="Q56" s="292"/>
      <c r="R56" s="292"/>
      <c r="S56" s="292"/>
      <c r="T56" s="292"/>
      <c r="U56" s="292"/>
      <c r="V56" s="292"/>
      <c r="W56" s="292"/>
      <c r="X56" s="292"/>
      <c r="Y56" s="292"/>
      <c r="Z56" s="292"/>
      <c r="AA56" s="292"/>
      <c r="AB56" s="292"/>
      <c r="AC56" s="292"/>
      <c r="AD56" s="292"/>
      <c r="AE56" s="292"/>
      <c r="AF56" s="292"/>
      <c r="AG56" s="292"/>
      <c r="AH56" s="292"/>
      <c r="AI56" s="292"/>
      <c r="AJ56" s="292"/>
      <c r="AK56" s="368"/>
      <c r="AL56" s="369" t="s">
        <v>539</v>
      </c>
      <c r="AM56" s="370">
        <v>325634</v>
      </c>
      <c r="AN56" s="371">
        <v>63328</v>
      </c>
      <c r="AO56" s="372">
        <v>147.6</v>
      </c>
      <c r="AP56" s="373">
        <v>127651</v>
      </c>
      <c r="AQ56" s="374">
        <v>0.3</v>
      </c>
      <c r="AR56" s="375">
        <v>147.30000000000001</v>
      </c>
    </row>
    <row r="57" spans="1:44">
      <c r="A57" s="296"/>
      <c r="B57" s="292"/>
      <c r="C57" s="292"/>
      <c r="D57" s="292"/>
      <c r="E57" s="292"/>
      <c r="F57" s="292"/>
      <c r="G57" s="292"/>
      <c r="H57" s="292"/>
      <c r="I57" s="292"/>
      <c r="J57" s="292"/>
      <c r="K57" s="292"/>
      <c r="L57" s="292"/>
      <c r="M57" s="292"/>
      <c r="N57" s="292"/>
      <c r="O57" s="292"/>
      <c r="P57" s="292"/>
      <c r="Q57" s="292"/>
      <c r="R57" s="292"/>
      <c r="S57" s="292"/>
      <c r="T57" s="292"/>
      <c r="U57" s="292"/>
      <c r="V57" s="292"/>
      <c r="W57" s="292"/>
      <c r="X57" s="292"/>
      <c r="Y57" s="292"/>
      <c r="Z57" s="292"/>
      <c r="AA57" s="292"/>
      <c r="AB57" s="292"/>
      <c r="AC57" s="292"/>
      <c r="AD57" s="292"/>
      <c r="AE57" s="292"/>
      <c r="AF57" s="292"/>
      <c r="AG57" s="292"/>
      <c r="AH57" s="292"/>
      <c r="AI57" s="292"/>
      <c r="AJ57" s="292"/>
      <c r="AK57" s="353" t="s">
        <v>542</v>
      </c>
      <c r="AL57" s="354"/>
      <c r="AM57" s="362">
        <v>495585</v>
      </c>
      <c r="AN57" s="363">
        <v>95250</v>
      </c>
      <c r="AO57" s="364">
        <v>-28.4</v>
      </c>
      <c r="AP57" s="365">
        <v>291173</v>
      </c>
      <c r="AQ57" s="366">
        <v>-0.3</v>
      </c>
      <c r="AR57" s="367">
        <v>-28.1</v>
      </c>
    </row>
    <row r="58" spans="1:44">
      <c r="A58" s="296"/>
      <c r="B58" s="292"/>
      <c r="C58" s="292"/>
      <c r="D58" s="292"/>
      <c r="E58" s="292"/>
      <c r="F58" s="292"/>
      <c r="G58" s="292"/>
      <c r="H58" s="292"/>
      <c r="I58" s="292"/>
      <c r="J58" s="292"/>
      <c r="K58" s="292"/>
      <c r="L58" s="292"/>
      <c r="M58" s="292"/>
      <c r="N58" s="292"/>
      <c r="O58" s="292"/>
      <c r="P58" s="292"/>
      <c r="Q58" s="292"/>
      <c r="R58" s="292"/>
      <c r="S58" s="292"/>
      <c r="T58" s="292"/>
      <c r="U58" s="292"/>
      <c r="V58" s="292"/>
      <c r="W58" s="292"/>
      <c r="X58" s="292"/>
      <c r="Y58" s="292"/>
      <c r="Z58" s="292"/>
      <c r="AA58" s="292"/>
      <c r="AB58" s="292"/>
      <c r="AC58" s="292"/>
      <c r="AD58" s="292"/>
      <c r="AE58" s="292"/>
      <c r="AF58" s="292"/>
      <c r="AG58" s="292"/>
      <c r="AH58" s="292"/>
      <c r="AI58" s="292"/>
      <c r="AJ58" s="292"/>
      <c r="AK58" s="368"/>
      <c r="AL58" s="369" t="s">
        <v>539</v>
      </c>
      <c r="AM58" s="370">
        <v>294925</v>
      </c>
      <c r="AN58" s="371">
        <v>56684</v>
      </c>
      <c r="AO58" s="372">
        <v>-10.5</v>
      </c>
      <c r="AP58" s="373">
        <v>119071</v>
      </c>
      <c r="AQ58" s="374">
        <v>-6.7</v>
      </c>
      <c r="AR58" s="375">
        <v>-3.8</v>
      </c>
    </row>
    <row r="59" spans="1:44">
      <c r="A59" s="296"/>
      <c r="B59" s="292"/>
      <c r="C59" s="292"/>
      <c r="D59" s="292"/>
      <c r="E59" s="292"/>
      <c r="F59" s="292"/>
      <c r="G59" s="292"/>
      <c r="H59" s="292"/>
      <c r="I59" s="292"/>
      <c r="J59" s="292"/>
      <c r="K59" s="292"/>
      <c r="L59" s="292"/>
      <c r="M59" s="292"/>
      <c r="N59" s="292"/>
      <c r="O59" s="292"/>
      <c r="P59" s="292"/>
      <c r="Q59" s="292"/>
      <c r="R59" s="292"/>
      <c r="S59" s="292"/>
      <c r="T59" s="292"/>
      <c r="U59" s="292"/>
      <c r="V59" s="292"/>
      <c r="W59" s="292"/>
      <c r="X59" s="292"/>
      <c r="Y59" s="292"/>
      <c r="Z59" s="292"/>
      <c r="AA59" s="292"/>
      <c r="AB59" s="292"/>
      <c r="AC59" s="292"/>
      <c r="AD59" s="292"/>
      <c r="AE59" s="292"/>
      <c r="AF59" s="292"/>
      <c r="AG59" s="292"/>
      <c r="AH59" s="292"/>
      <c r="AI59" s="292"/>
      <c r="AJ59" s="292"/>
      <c r="AK59" s="353" t="s">
        <v>543</v>
      </c>
      <c r="AL59" s="354"/>
      <c r="AM59" s="362">
        <v>729470</v>
      </c>
      <c r="AN59" s="363">
        <v>137688</v>
      </c>
      <c r="AO59" s="364">
        <v>44.6</v>
      </c>
      <c r="AP59" s="365">
        <v>271581</v>
      </c>
      <c r="AQ59" s="366">
        <v>-6.7</v>
      </c>
      <c r="AR59" s="367">
        <v>51.3</v>
      </c>
    </row>
    <row r="60" spans="1:44">
      <c r="A60" s="296"/>
      <c r="B60" s="292"/>
      <c r="C60" s="292"/>
      <c r="D60" s="292"/>
      <c r="E60" s="292"/>
      <c r="F60" s="292"/>
      <c r="G60" s="292"/>
      <c r="H60" s="292"/>
      <c r="I60" s="292"/>
      <c r="J60" s="292"/>
      <c r="K60" s="292"/>
      <c r="L60" s="292"/>
      <c r="M60" s="292"/>
      <c r="N60" s="292"/>
      <c r="O60" s="292"/>
      <c r="P60" s="292"/>
      <c r="Q60" s="292"/>
      <c r="R60" s="292"/>
      <c r="S60" s="292"/>
      <c r="T60" s="292"/>
      <c r="U60" s="292"/>
      <c r="V60" s="292"/>
      <c r="W60" s="292"/>
      <c r="X60" s="292"/>
      <c r="Y60" s="292"/>
      <c r="Z60" s="292"/>
      <c r="AA60" s="292"/>
      <c r="AB60" s="292"/>
      <c r="AC60" s="292"/>
      <c r="AD60" s="292"/>
      <c r="AE60" s="292"/>
      <c r="AF60" s="292"/>
      <c r="AG60" s="292"/>
      <c r="AH60" s="292"/>
      <c r="AI60" s="292"/>
      <c r="AJ60" s="292"/>
      <c r="AK60" s="368"/>
      <c r="AL60" s="369" t="s">
        <v>539</v>
      </c>
      <c r="AM60" s="370">
        <v>328375</v>
      </c>
      <c r="AN60" s="371">
        <v>61981</v>
      </c>
      <c r="AO60" s="372">
        <v>9.3000000000000007</v>
      </c>
      <c r="AP60" s="373">
        <v>117844</v>
      </c>
      <c r="AQ60" s="374">
        <v>-1</v>
      </c>
      <c r="AR60" s="375">
        <v>10.3</v>
      </c>
    </row>
    <row r="61" spans="1:44">
      <c r="A61" s="296"/>
      <c r="B61" s="292"/>
      <c r="C61" s="292"/>
      <c r="D61" s="292"/>
      <c r="E61" s="292"/>
      <c r="F61" s="292"/>
      <c r="G61" s="292"/>
      <c r="H61" s="292"/>
      <c r="I61" s="292"/>
      <c r="J61" s="292"/>
      <c r="K61" s="292"/>
      <c r="L61" s="292"/>
      <c r="M61" s="292"/>
      <c r="N61" s="292"/>
      <c r="O61" s="292"/>
      <c r="P61" s="292"/>
      <c r="Q61" s="292"/>
      <c r="R61" s="292"/>
      <c r="S61" s="292"/>
      <c r="T61" s="292"/>
      <c r="U61" s="292"/>
      <c r="V61" s="292"/>
      <c r="W61" s="292"/>
      <c r="X61" s="292"/>
      <c r="Y61" s="292"/>
      <c r="Z61" s="292"/>
      <c r="AA61" s="292"/>
      <c r="AB61" s="292"/>
      <c r="AC61" s="292"/>
      <c r="AD61" s="292"/>
      <c r="AE61" s="292"/>
      <c r="AF61" s="292"/>
      <c r="AG61" s="292"/>
      <c r="AH61" s="292"/>
      <c r="AI61" s="292"/>
      <c r="AJ61" s="292"/>
      <c r="AK61" s="353" t="s">
        <v>544</v>
      </c>
      <c r="AL61" s="376"/>
      <c r="AM61" s="377">
        <v>625805</v>
      </c>
      <c r="AN61" s="378">
        <v>121738</v>
      </c>
      <c r="AO61" s="379">
        <v>-2.2999999999999998</v>
      </c>
      <c r="AP61" s="380">
        <v>293634</v>
      </c>
      <c r="AQ61" s="381">
        <v>-2.7</v>
      </c>
      <c r="AR61" s="367">
        <v>0.4</v>
      </c>
    </row>
    <row r="62" spans="1:44">
      <c r="A62" s="296"/>
      <c r="B62" s="292"/>
      <c r="C62" s="292"/>
      <c r="D62" s="292"/>
      <c r="E62" s="292"/>
      <c r="F62" s="292"/>
      <c r="G62" s="292"/>
      <c r="H62" s="292"/>
      <c r="I62" s="292"/>
      <c r="J62" s="292"/>
      <c r="K62" s="292"/>
      <c r="L62" s="292"/>
      <c r="M62" s="292"/>
      <c r="N62" s="292"/>
      <c r="O62" s="292"/>
      <c r="P62" s="292"/>
      <c r="Q62" s="292"/>
      <c r="R62" s="292"/>
      <c r="S62" s="292"/>
      <c r="T62" s="292"/>
      <c r="U62" s="292"/>
      <c r="V62" s="292"/>
      <c r="W62" s="292"/>
      <c r="X62" s="292"/>
      <c r="Y62" s="292"/>
      <c r="Z62" s="292"/>
      <c r="AA62" s="292"/>
      <c r="AB62" s="292"/>
      <c r="AC62" s="292"/>
      <c r="AD62" s="292"/>
      <c r="AE62" s="292"/>
      <c r="AF62" s="292"/>
      <c r="AG62" s="292"/>
      <c r="AH62" s="292"/>
      <c r="AI62" s="292"/>
      <c r="AJ62" s="292"/>
      <c r="AK62" s="368"/>
      <c r="AL62" s="369" t="s">
        <v>539</v>
      </c>
      <c r="AM62" s="370">
        <v>272955</v>
      </c>
      <c r="AN62" s="371">
        <v>53014</v>
      </c>
      <c r="AO62" s="372">
        <v>43.6</v>
      </c>
      <c r="AP62" s="373">
        <v>123717</v>
      </c>
      <c r="AQ62" s="374">
        <v>2.4</v>
      </c>
      <c r="AR62" s="375">
        <v>41.2</v>
      </c>
    </row>
    <row r="63" spans="1:44">
      <c r="A63" s="296"/>
      <c r="B63" s="292"/>
      <c r="C63" s="292"/>
      <c r="D63" s="292"/>
      <c r="E63" s="292"/>
      <c r="F63" s="292"/>
      <c r="G63" s="292"/>
      <c r="H63" s="292"/>
      <c r="I63" s="292"/>
      <c r="J63" s="292"/>
      <c r="K63" s="292"/>
      <c r="L63" s="292"/>
      <c r="M63" s="292"/>
      <c r="N63" s="292"/>
      <c r="O63" s="292"/>
      <c r="P63" s="292"/>
      <c r="Q63" s="292"/>
      <c r="R63" s="292"/>
      <c r="S63" s="292"/>
      <c r="T63" s="292"/>
      <c r="U63" s="292"/>
      <c r="V63" s="292"/>
      <c r="W63" s="292"/>
      <c r="X63" s="292"/>
      <c r="Y63" s="292"/>
      <c r="Z63" s="292"/>
      <c r="AA63" s="292"/>
      <c r="AB63" s="292"/>
      <c r="AC63" s="292"/>
      <c r="AD63" s="292"/>
      <c r="AE63" s="292"/>
      <c r="AF63" s="292"/>
      <c r="AG63" s="292"/>
      <c r="AH63" s="292"/>
      <c r="AI63" s="292"/>
      <c r="AJ63" s="292"/>
      <c r="AK63" s="292"/>
      <c r="AL63" s="292"/>
      <c r="AM63" s="292"/>
      <c r="AN63" s="292"/>
      <c r="AO63" s="292"/>
      <c r="AP63" s="292"/>
      <c r="AQ63" s="292"/>
      <c r="AR63" s="292"/>
    </row>
    <row r="64" spans="1:44">
      <c r="A64" s="296"/>
      <c r="B64" s="292"/>
      <c r="C64" s="292"/>
      <c r="D64" s="292"/>
      <c r="E64" s="292"/>
      <c r="F64" s="292"/>
      <c r="G64" s="292"/>
      <c r="H64" s="292"/>
      <c r="I64" s="292"/>
      <c r="J64" s="292"/>
      <c r="K64" s="292"/>
      <c r="L64" s="292"/>
      <c r="M64" s="292"/>
      <c r="N64" s="292"/>
      <c r="O64" s="292"/>
      <c r="P64" s="292"/>
      <c r="Q64" s="292"/>
      <c r="R64" s="292"/>
      <c r="S64" s="292"/>
      <c r="T64" s="292"/>
      <c r="U64" s="292"/>
      <c r="V64" s="292"/>
      <c r="W64" s="292"/>
      <c r="X64" s="292"/>
      <c r="Y64" s="292"/>
      <c r="Z64" s="292"/>
      <c r="AA64" s="292"/>
      <c r="AB64" s="292"/>
      <c r="AC64" s="292"/>
      <c r="AD64" s="292"/>
      <c r="AE64" s="292"/>
      <c r="AF64" s="292"/>
      <c r="AG64" s="292"/>
      <c r="AH64" s="292"/>
      <c r="AI64" s="292"/>
      <c r="AJ64" s="292"/>
      <c r="AK64" s="292"/>
      <c r="AL64" s="292"/>
      <c r="AM64" s="292"/>
      <c r="AN64" s="292"/>
      <c r="AO64" s="292"/>
      <c r="AP64" s="292"/>
      <c r="AQ64" s="292"/>
      <c r="AR64" s="292"/>
    </row>
    <row r="65" spans="1:46">
      <c r="A65" s="296"/>
      <c r="B65" s="292"/>
      <c r="C65" s="292"/>
      <c r="D65" s="292"/>
      <c r="E65" s="292"/>
      <c r="F65" s="292"/>
      <c r="G65" s="292"/>
      <c r="H65" s="292"/>
      <c r="I65" s="292"/>
      <c r="J65" s="292"/>
      <c r="K65" s="292"/>
      <c r="L65" s="292"/>
      <c r="M65" s="292"/>
      <c r="N65" s="292"/>
      <c r="O65" s="292"/>
      <c r="P65" s="292"/>
      <c r="Q65" s="292"/>
      <c r="R65" s="292"/>
      <c r="S65" s="292"/>
      <c r="T65" s="292"/>
      <c r="U65" s="292"/>
      <c r="V65" s="292"/>
      <c r="W65" s="292"/>
      <c r="X65" s="292"/>
      <c r="Y65" s="292"/>
      <c r="Z65" s="292"/>
      <c r="AA65" s="292"/>
      <c r="AB65" s="292"/>
      <c r="AC65" s="292"/>
      <c r="AD65" s="292"/>
      <c r="AE65" s="292"/>
      <c r="AF65" s="292"/>
      <c r="AG65" s="292"/>
      <c r="AH65" s="292"/>
      <c r="AI65" s="292"/>
      <c r="AJ65" s="292"/>
      <c r="AK65" s="292"/>
      <c r="AL65" s="292"/>
      <c r="AM65" s="292"/>
      <c r="AN65" s="292"/>
      <c r="AO65" s="292"/>
      <c r="AP65" s="292"/>
      <c r="AQ65" s="292"/>
      <c r="AR65" s="292"/>
    </row>
    <row r="66" spans="1:46">
      <c r="A66" s="382"/>
      <c r="B66" s="349"/>
      <c r="C66" s="349"/>
      <c r="D66" s="349"/>
      <c r="E66" s="349"/>
      <c r="F66" s="349"/>
      <c r="G66" s="349"/>
      <c r="H66" s="349"/>
      <c r="I66" s="349"/>
      <c r="J66" s="349"/>
      <c r="K66" s="349"/>
      <c r="L66" s="349"/>
      <c r="M66" s="349"/>
      <c r="N66" s="349"/>
      <c r="O66" s="349"/>
      <c r="P66" s="349"/>
      <c r="Q66" s="349"/>
      <c r="R66" s="349"/>
      <c r="S66" s="349"/>
      <c r="T66" s="349"/>
      <c r="U66" s="349"/>
      <c r="V66" s="349"/>
      <c r="W66" s="349"/>
      <c r="X66" s="349"/>
      <c r="Y66" s="349"/>
      <c r="Z66" s="349"/>
      <c r="AA66" s="349"/>
      <c r="AB66" s="349"/>
      <c r="AC66" s="349"/>
      <c r="AD66" s="349"/>
      <c r="AE66" s="349"/>
      <c r="AF66" s="349"/>
      <c r="AG66" s="349"/>
      <c r="AH66" s="349"/>
      <c r="AI66" s="349"/>
      <c r="AJ66" s="349"/>
      <c r="AK66" s="349"/>
      <c r="AL66" s="349"/>
      <c r="AM66" s="349"/>
      <c r="AN66" s="349"/>
      <c r="AO66" s="349"/>
      <c r="AP66" s="349"/>
      <c r="AQ66" s="349"/>
      <c r="AR66" s="349"/>
      <c r="AS66" s="383"/>
    </row>
    <row r="67" spans="1:46" ht="13.5" hidden="1" customHeight="1">
      <c r="AK67" s="292"/>
      <c r="AL67" s="292"/>
      <c r="AM67" s="292"/>
      <c r="AN67" s="292"/>
      <c r="AO67" s="292"/>
      <c r="AP67" s="292"/>
      <c r="AQ67" s="292"/>
      <c r="AR67" s="292"/>
      <c r="AS67" s="292"/>
      <c r="AT67" s="292"/>
    </row>
    <row r="68" spans="1:46" ht="13.5" hidden="1" customHeight="1">
      <c r="AK68" s="292"/>
      <c r="AL68" s="292"/>
      <c r="AM68" s="292"/>
      <c r="AN68" s="292"/>
      <c r="AO68" s="292"/>
      <c r="AP68" s="292"/>
      <c r="AQ68" s="292"/>
      <c r="AR68" s="292"/>
    </row>
    <row r="69" spans="1:46" ht="13.5" hidden="1" customHeight="1">
      <c r="AK69" s="292"/>
      <c r="AL69" s="292"/>
      <c r="AM69" s="292"/>
      <c r="AN69" s="292"/>
      <c r="AO69" s="292"/>
      <c r="AP69" s="292"/>
      <c r="AQ69" s="292"/>
      <c r="AR69" s="292"/>
    </row>
    <row r="70" spans="1:46" hidden="1">
      <c r="AK70" s="292"/>
      <c r="AL70" s="292"/>
      <c r="AM70" s="292"/>
      <c r="AN70" s="292"/>
      <c r="AO70" s="292"/>
      <c r="AP70" s="292"/>
      <c r="AQ70" s="292"/>
      <c r="AR70" s="292"/>
    </row>
    <row r="71" spans="1:46" hidden="1">
      <c r="AK71" s="292"/>
      <c r="AL71" s="292"/>
      <c r="AM71" s="292"/>
      <c r="AN71" s="292"/>
      <c r="AO71" s="292"/>
      <c r="AP71" s="292"/>
      <c r="AQ71" s="292"/>
      <c r="AR71" s="292"/>
    </row>
    <row r="72" spans="1:46" hidden="1">
      <c r="AK72" s="292"/>
      <c r="AL72" s="292"/>
      <c r="AM72" s="292"/>
      <c r="AN72" s="292"/>
      <c r="AO72" s="292"/>
      <c r="AP72" s="292"/>
      <c r="AQ72" s="292"/>
      <c r="AR72" s="292"/>
    </row>
    <row r="73" spans="1:46" hidden="1">
      <c r="AK73" s="292"/>
      <c r="AL73" s="292"/>
      <c r="AM73" s="292"/>
      <c r="AN73" s="292"/>
      <c r="AO73" s="292"/>
      <c r="AP73" s="292"/>
      <c r="AQ73" s="292"/>
      <c r="AR73" s="292"/>
    </row>
    <row r="74" spans="1:46" hidden="1"/>
  </sheetData>
  <sheetProtection algorithmName="SHA-512" hashValue="ibawN4Vk7kdwMCiw5kc6LDVnE84x8A6osKg00JvrtRx0p7y2lYlF4Zn7EiDT4vLrXH7dm3qB7aAtS2TNpXkVLw==" saltValue="ltLyzE3Zu73WAejUtg7zH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E85" zoomScaleNormal="100" zoomScaleSheetLayoutView="55" workbookViewId="0"/>
  </sheetViews>
  <sheetFormatPr defaultColWidth="0" defaultRowHeight="13.5" customHeight="1" zeroHeight="1"/>
  <cols>
    <col min="1" max="125" width="2.5" style="290" customWidth="1"/>
    <col min="126" max="16384" width="9" style="289" hidden="1"/>
  </cols>
  <sheetData>
    <row r="1" spans="2:125" ht="13.5" customHeight="1">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c r="DM1" s="289"/>
      <c r="DN1" s="289"/>
      <c r="DO1" s="289"/>
      <c r="DP1" s="289"/>
      <c r="DQ1" s="289"/>
      <c r="DR1" s="289"/>
      <c r="DS1" s="289"/>
      <c r="DT1" s="289"/>
      <c r="DU1" s="289"/>
    </row>
    <row r="2" spans="2:125">
      <c r="B2" s="289"/>
      <c r="DG2" s="289"/>
    </row>
    <row r="3" spans="2:125">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289"/>
      <c r="AJ3" s="289"/>
      <c r="AK3" s="289"/>
      <c r="AL3" s="289"/>
      <c r="AM3" s="289"/>
      <c r="AN3" s="289"/>
      <c r="AO3" s="289"/>
      <c r="AP3" s="289"/>
      <c r="AQ3" s="289"/>
      <c r="AR3" s="289"/>
      <c r="AS3" s="289"/>
      <c r="AT3" s="289"/>
      <c r="AU3" s="289"/>
      <c r="AV3" s="289"/>
      <c r="AW3" s="289"/>
      <c r="AX3" s="289"/>
      <c r="AY3" s="289"/>
      <c r="AZ3" s="289"/>
      <c r="BA3" s="289"/>
      <c r="BB3" s="289"/>
      <c r="BC3" s="289"/>
      <c r="BD3" s="289"/>
      <c r="BE3" s="289"/>
      <c r="BF3" s="289"/>
      <c r="BG3" s="289"/>
      <c r="BH3" s="289"/>
      <c r="BI3" s="289"/>
      <c r="BJ3" s="289"/>
      <c r="BK3" s="289"/>
      <c r="BL3" s="289"/>
      <c r="BM3" s="289"/>
      <c r="BN3" s="289"/>
      <c r="BO3" s="289"/>
      <c r="BP3" s="289"/>
      <c r="BQ3" s="289"/>
      <c r="BR3" s="289"/>
      <c r="BS3" s="289"/>
      <c r="BT3" s="289"/>
      <c r="BU3" s="289"/>
      <c r="BV3" s="289"/>
      <c r="BW3" s="289"/>
      <c r="BX3" s="289"/>
      <c r="BY3" s="289"/>
      <c r="BZ3" s="289"/>
      <c r="CA3" s="289"/>
      <c r="CB3" s="289"/>
      <c r="CC3" s="289"/>
      <c r="CD3" s="289"/>
      <c r="CE3" s="289"/>
      <c r="CF3" s="289"/>
      <c r="CG3" s="289"/>
      <c r="CH3" s="289"/>
      <c r="CI3" s="289"/>
      <c r="CJ3" s="289"/>
      <c r="CK3" s="289"/>
      <c r="CL3" s="289"/>
      <c r="CM3" s="289"/>
      <c r="CN3" s="289"/>
      <c r="CO3" s="289"/>
      <c r="CP3" s="289"/>
      <c r="CQ3" s="289"/>
      <c r="CR3" s="289"/>
      <c r="CS3" s="289"/>
      <c r="CT3" s="289"/>
      <c r="CU3" s="289"/>
      <c r="CV3" s="289"/>
      <c r="CW3" s="289"/>
      <c r="CX3" s="289"/>
      <c r="CY3" s="289"/>
      <c r="CZ3" s="289"/>
      <c r="DA3" s="289"/>
      <c r="DB3" s="289"/>
      <c r="DC3" s="289"/>
      <c r="DD3" s="289"/>
      <c r="DE3" s="289"/>
      <c r="DF3" s="289"/>
      <c r="DH3" s="289"/>
      <c r="DI3" s="289"/>
      <c r="DJ3" s="289"/>
      <c r="DK3" s="289"/>
      <c r="DL3" s="289"/>
      <c r="DM3" s="289"/>
      <c r="DN3" s="289"/>
      <c r="DO3" s="289"/>
      <c r="DP3" s="289"/>
      <c r="DQ3" s="289"/>
      <c r="DR3" s="289"/>
      <c r="DS3" s="289"/>
      <c r="DT3" s="289"/>
      <c r="DU3" s="289"/>
    </row>
    <row r="4" spans="2:125"/>
    <row r="5" spans="2:125"/>
    <row r="6" spans="2:125"/>
    <row r="7" spans="2:125"/>
    <row r="8" spans="2:125"/>
    <row r="9" spans="2:125">
      <c r="DU9" s="289"/>
    </row>
    <row r="10" spans="2:125"/>
    <row r="11" spans="2:125"/>
    <row r="12" spans="2:125"/>
    <row r="13" spans="2:125"/>
    <row r="14" spans="2:125"/>
    <row r="15" spans="2:125"/>
    <row r="16" spans="2:125"/>
    <row r="17" spans="125:125">
      <c r="DU17" s="289"/>
    </row>
    <row r="18" spans="125:125"/>
    <row r="19" spans="125:125"/>
    <row r="20" spans="125:125">
      <c r="DU20" s="289"/>
    </row>
    <row r="21" spans="125:125">
      <c r="DU21" s="289"/>
    </row>
    <row r="22" spans="125:125"/>
    <row r="23" spans="125:125"/>
    <row r="24" spans="125:125"/>
    <row r="25" spans="125:125"/>
    <row r="26" spans="125:125"/>
    <row r="27" spans="125:125"/>
    <row r="28" spans="125:125">
      <c r="DU28" s="289"/>
    </row>
    <row r="29" spans="125:125"/>
    <row r="30" spans="125:125"/>
    <row r="31" spans="125:125"/>
    <row r="32" spans="125:125"/>
    <row r="33" spans="2:125">
      <c r="B33" s="289"/>
      <c r="G33" s="289"/>
      <c r="I33" s="289"/>
    </row>
    <row r="34" spans="2:125">
      <c r="C34" s="289"/>
      <c r="P34" s="289"/>
      <c r="DE34" s="289"/>
      <c r="DH34" s="289"/>
    </row>
    <row r="35" spans="2:125">
      <c r="D35" s="289"/>
      <c r="E35" s="289"/>
      <c r="DG35" s="289"/>
      <c r="DJ35" s="289"/>
      <c r="DP35" s="289"/>
      <c r="DQ35" s="289"/>
      <c r="DR35" s="289"/>
      <c r="DS35" s="289"/>
      <c r="DT35" s="289"/>
      <c r="DU35" s="289"/>
    </row>
    <row r="36" spans="2:125">
      <c r="F36" s="289"/>
      <c r="H36" s="289"/>
      <c r="J36" s="289"/>
      <c r="K36" s="289"/>
      <c r="L36" s="289"/>
      <c r="M36" s="289"/>
      <c r="N36" s="289"/>
      <c r="O36" s="289"/>
      <c r="Q36" s="289"/>
      <c r="R36" s="289"/>
      <c r="S36" s="289"/>
      <c r="T36" s="289"/>
      <c r="U36" s="289"/>
      <c r="V36" s="289"/>
      <c r="W36" s="289"/>
      <c r="X36" s="289"/>
      <c r="Y36" s="289"/>
      <c r="Z36" s="289"/>
      <c r="AA36" s="289"/>
      <c r="AB36" s="289"/>
      <c r="AC36" s="289"/>
      <c r="AD36" s="289"/>
      <c r="AE36" s="289"/>
      <c r="AF36" s="289"/>
      <c r="AG36" s="289"/>
      <c r="AH36" s="289"/>
      <c r="AI36" s="289"/>
      <c r="AJ36" s="289"/>
      <c r="AK36" s="289"/>
      <c r="AL36" s="289"/>
      <c r="AM36" s="289"/>
      <c r="AN36" s="289"/>
      <c r="AO36" s="289"/>
      <c r="AP36" s="289"/>
      <c r="AQ36" s="289"/>
      <c r="AR36" s="289"/>
      <c r="AS36" s="289"/>
      <c r="AT36" s="289"/>
      <c r="AU36" s="289"/>
      <c r="AV36" s="289"/>
      <c r="AW36" s="289"/>
      <c r="AX36" s="289"/>
      <c r="AY36" s="289"/>
      <c r="AZ36" s="289"/>
      <c r="BA36" s="289"/>
      <c r="BB36" s="289"/>
      <c r="BC36" s="289"/>
      <c r="BD36" s="289"/>
      <c r="BE36" s="289"/>
      <c r="BF36" s="289"/>
      <c r="BG36" s="289"/>
      <c r="BH36" s="289"/>
      <c r="BI36" s="289"/>
      <c r="BJ36" s="289"/>
      <c r="BK36" s="289"/>
      <c r="BL36" s="289"/>
      <c r="BM36" s="289"/>
      <c r="BN36" s="289"/>
      <c r="BO36" s="289"/>
      <c r="BP36" s="289"/>
      <c r="BQ36" s="289"/>
      <c r="BR36" s="289"/>
      <c r="BS36" s="289"/>
      <c r="BT36" s="289"/>
      <c r="BU36" s="289"/>
      <c r="BV36" s="289"/>
      <c r="BW36" s="289"/>
      <c r="BX36" s="289"/>
      <c r="BY36" s="289"/>
      <c r="BZ36" s="289"/>
      <c r="CA36" s="289"/>
      <c r="CB36" s="289"/>
      <c r="CC36" s="289"/>
      <c r="CD36" s="289"/>
      <c r="CE36" s="289"/>
      <c r="CF36" s="289"/>
      <c r="CG36" s="289"/>
      <c r="CH36" s="289"/>
      <c r="CI36" s="289"/>
      <c r="CJ36" s="289"/>
      <c r="CK36" s="289"/>
      <c r="CL36" s="289"/>
      <c r="CM36" s="289"/>
      <c r="CN36" s="289"/>
      <c r="CO36" s="289"/>
      <c r="CP36" s="289"/>
      <c r="CQ36" s="289"/>
      <c r="CR36" s="289"/>
      <c r="CS36" s="289"/>
      <c r="CT36" s="289"/>
      <c r="CU36" s="289"/>
      <c r="CV36" s="289"/>
      <c r="CW36" s="289"/>
      <c r="CX36" s="289"/>
      <c r="CY36" s="289"/>
      <c r="CZ36" s="289"/>
      <c r="DA36" s="289"/>
      <c r="DB36" s="289"/>
      <c r="DC36" s="289"/>
      <c r="DD36" s="289"/>
      <c r="DF36" s="289"/>
      <c r="DI36" s="289"/>
      <c r="DK36" s="289"/>
      <c r="DL36" s="289"/>
      <c r="DM36" s="289"/>
      <c r="DN36" s="289"/>
      <c r="DO36" s="289"/>
      <c r="DP36" s="289"/>
      <c r="DQ36" s="289"/>
      <c r="DR36" s="289"/>
      <c r="DS36" s="289"/>
      <c r="DT36" s="289"/>
      <c r="DU36" s="289"/>
    </row>
    <row r="37" spans="2:125">
      <c r="DU37" s="289"/>
    </row>
    <row r="38" spans="2:125">
      <c r="DT38" s="289"/>
      <c r="DU38" s="289"/>
    </row>
    <row r="39" spans="2:125"/>
    <row r="40" spans="2:125">
      <c r="DH40" s="289"/>
    </row>
    <row r="41" spans="2:125">
      <c r="DE41" s="289"/>
    </row>
    <row r="42" spans="2:125">
      <c r="DG42" s="289"/>
      <c r="DJ42" s="289"/>
    </row>
    <row r="43" spans="2:125">
      <c r="Q43" s="289"/>
      <c r="R43" s="289"/>
      <c r="S43" s="289"/>
      <c r="T43" s="289"/>
      <c r="U43" s="289"/>
      <c r="V43" s="289"/>
      <c r="W43" s="289"/>
      <c r="X43" s="289"/>
      <c r="Y43" s="289"/>
      <c r="Z43" s="289"/>
      <c r="AA43" s="289"/>
      <c r="AB43" s="289"/>
      <c r="AC43" s="289"/>
      <c r="AD43" s="289"/>
      <c r="AE43" s="289"/>
      <c r="AF43" s="289"/>
      <c r="AG43" s="289"/>
      <c r="AH43" s="289"/>
      <c r="AI43" s="289"/>
      <c r="AJ43" s="289"/>
      <c r="AK43" s="289"/>
      <c r="AL43" s="289"/>
      <c r="AM43" s="289"/>
      <c r="AN43" s="289"/>
      <c r="AO43" s="289"/>
      <c r="AP43" s="289"/>
      <c r="AQ43" s="289"/>
      <c r="AR43" s="289"/>
      <c r="AS43" s="289"/>
      <c r="AT43" s="289"/>
      <c r="AU43" s="289"/>
      <c r="AV43" s="289"/>
      <c r="AW43" s="289"/>
      <c r="AX43" s="289"/>
      <c r="AY43" s="289"/>
      <c r="AZ43" s="289"/>
      <c r="BA43" s="289"/>
      <c r="BB43" s="289"/>
      <c r="BC43" s="289"/>
      <c r="BD43" s="289"/>
      <c r="BE43" s="289"/>
      <c r="BF43" s="289"/>
      <c r="BG43" s="289"/>
      <c r="BH43" s="289"/>
      <c r="BI43" s="289"/>
      <c r="BJ43" s="289"/>
      <c r="BK43" s="289"/>
      <c r="BL43" s="289"/>
      <c r="BM43" s="289"/>
      <c r="BN43" s="289"/>
      <c r="BO43" s="289"/>
      <c r="BP43" s="289"/>
      <c r="BQ43" s="289"/>
      <c r="BR43" s="289"/>
      <c r="BS43" s="289"/>
      <c r="BT43" s="289"/>
      <c r="BU43" s="289"/>
      <c r="BV43" s="289"/>
      <c r="BW43" s="289"/>
      <c r="BX43" s="289"/>
      <c r="BY43" s="289"/>
      <c r="BZ43" s="289"/>
      <c r="CA43" s="289"/>
      <c r="CB43" s="289"/>
      <c r="CC43" s="289"/>
      <c r="CD43" s="289"/>
      <c r="CE43" s="289"/>
      <c r="CF43" s="289"/>
      <c r="CG43" s="289"/>
      <c r="CH43" s="289"/>
      <c r="CI43" s="289"/>
      <c r="CJ43" s="289"/>
      <c r="CK43" s="289"/>
      <c r="CL43" s="289"/>
      <c r="CM43" s="289"/>
      <c r="CN43" s="289"/>
      <c r="CO43" s="289"/>
      <c r="CP43" s="289"/>
      <c r="CQ43" s="289"/>
      <c r="CR43" s="289"/>
      <c r="CS43" s="289"/>
      <c r="CT43" s="289"/>
      <c r="CU43" s="289"/>
      <c r="CV43" s="289"/>
      <c r="CW43" s="289"/>
      <c r="CX43" s="289"/>
      <c r="CY43" s="289"/>
      <c r="CZ43" s="289"/>
      <c r="DA43" s="289"/>
      <c r="DB43" s="289"/>
      <c r="DC43" s="289"/>
      <c r="DD43" s="289"/>
      <c r="DF43" s="289"/>
      <c r="DI43" s="289"/>
      <c r="DK43" s="289"/>
      <c r="DL43" s="289"/>
      <c r="DM43" s="289"/>
      <c r="DN43" s="289"/>
      <c r="DO43" s="289"/>
      <c r="DP43" s="289"/>
      <c r="DQ43" s="289"/>
      <c r="DR43" s="289"/>
      <c r="DS43" s="289"/>
      <c r="DT43" s="289"/>
      <c r="DU43" s="289"/>
    </row>
    <row r="44" spans="2:125">
      <c r="DU44" s="289"/>
    </row>
    <row r="45" spans="2:125"/>
    <row r="46" spans="2:125"/>
    <row r="47" spans="2:125"/>
    <row r="48" spans="2:125">
      <c r="DT48" s="289"/>
      <c r="DU48" s="289"/>
    </row>
    <row r="49" spans="120:125">
      <c r="DU49" s="289"/>
    </row>
    <row r="50" spans="120:125">
      <c r="DU50" s="289"/>
    </row>
    <row r="51" spans="120:125">
      <c r="DP51" s="289"/>
      <c r="DQ51" s="289"/>
      <c r="DR51" s="289"/>
      <c r="DS51" s="289"/>
      <c r="DT51" s="289"/>
      <c r="DU51" s="289"/>
    </row>
    <row r="52" spans="120:125"/>
    <row r="53" spans="120:125"/>
    <row r="54" spans="120:125">
      <c r="DU54" s="289"/>
    </row>
    <row r="55" spans="120:125"/>
    <row r="56" spans="120:125"/>
    <row r="57" spans="120:125"/>
    <row r="58" spans="120:125">
      <c r="DU58" s="289"/>
    </row>
    <row r="59" spans="120:125"/>
    <row r="60" spans="120:125"/>
    <row r="61" spans="120:125"/>
    <row r="62" spans="120:125"/>
    <row r="63" spans="120:125">
      <c r="DU63" s="289"/>
    </row>
    <row r="64" spans="120:125">
      <c r="DT64" s="289"/>
      <c r="DU64" s="289"/>
    </row>
    <row r="65" spans="123:125"/>
    <row r="66" spans="123:125"/>
    <row r="67" spans="123:125"/>
    <row r="68" spans="123:125"/>
    <row r="69" spans="123:125">
      <c r="DS69" s="289"/>
      <c r="DT69" s="289"/>
      <c r="DU69" s="289"/>
    </row>
    <row r="70" spans="123:125"/>
    <row r="71" spans="123:125"/>
    <row r="72" spans="123:125"/>
    <row r="73" spans="123:125"/>
    <row r="74" spans="123:125"/>
    <row r="75" spans="123:125"/>
    <row r="76" spans="123:125"/>
    <row r="77" spans="123:125"/>
    <row r="78" spans="123:125"/>
    <row r="79" spans="123:125"/>
    <row r="80" spans="123:125"/>
    <row r="81" spans="116:125"/>
    <row r="82" spans="116:125">
      <c r="DL82" s="289"/>
    </row>
    <row r="83" spans="116:125">
      <c r="DM83" s="289"/>
      <c r="DN83" s="289"/>
      <c r="DO83" s="289"/>
      <c r="DP83" s="289"/>
      <c r="DQ83" s="289"/>
      <c r="DR83" s="289"/>
      <c r="DS83" s="289"/>
      <c r="DT83" s="289"/>
      <c r="DU83" s="289"/>
    </row>
    <row r="84" spans="116:125"/>
    <row r="85" spans="116:125"/>
    <row r="86" spans="116:125"/>
    <row r="87" spans="116:125"/>
    <row r="88" spans="116:125">
      <c r="DU88" s="289"/>
    </row>
    <row r="89" spans="116:125"/>
    <row r="90" spans="116:125"/>
    <row r="91" spans="116:125"/>
    <row r="92" spans="116:125" ht="13.5" customHeight="1"/>
    <row r="93" spans="116:125" ht="13.5" customHeight="1"/>
    <row r="94" spans="116:125" ht="13.5" customHeight="1">
      <c r="DS94" s="289"/>
      <c r="DT94" s="289"/>
      <c r="DU94" s="289"/>
    </row>
    <row r="95" spans="116:125" ht="13.5" customHeight="1">
      <c r="DU95" s="289"/>
    </row>
    <row r="96" spans="116:125" ht="13.5" customHeight="1"/>
    <row r="97" spans="124:125" ht="13.5" customHeight="1"/>
    <row r="98" spans="124:125" ht="13.5" customHeight="1"/>
    <row r="99" spans="124:125" ht="13.5" customHeight="1"/>
    <row r="100" spans="124:125" ht="13.5" customHeight="1"/>
    <row r="101" spans="124:125" ht="13.5" customHeight="1">
      <c r="DU101" s="289"/>
    </row>
    <row r="102" spans="124:125" ht="13.5" customHeight="1"/>
    <row r="103" spans="124:125" ht="13.5" customHeight="1"/>
    <row r="104" spans="124:125" ht="13.5" customHeight="1">
      <c r="DT104" s="289"/>
      <c r="DU104" s="289"/>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89" t="s">
        <v>546</v>
      </c>
    </row>
    <row r="117" spans="125:125" ht="13.5" hidden="1" customHeight="1"/>
    <row r="118" spans="125:125" ht="13.5" hidden="1" customHeight="1"/>
    <row r="119" spans="125:125" ht="13.5" hidden="1" customHeight="1"/>
    <row r="120" spans="125:125" ht="13.5" hidden="1" customHeight="1"/>
    <row r="121" spans="125:125" ht="13.5" hidden="1" customHeight="1">
      <c r="DU121" s="289"/>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ccwa1H0M8hDzQMFxx23JjoiJLH9MVR4DgleJif95Yu35qSLb4fjqs6f+KecoKSloW7lL4+cobFV2RD0W5T+UVA==" saltValue="nnbLPlnUE66GOAkFyiGxr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88" zoomScaleNormal="100" zoomScaleSheetLayoutView="55" workbookViewId="0"/>
  </sheetViews>
  <sheetFormatPr defaultColWidth="0" defaultRowHeight="13.5" customHeight="1" zeroHeight="1"/>
  <cols>
    <col min="1" max="125" width="2.5" style="290" customWidth="1"/>
    <col min="126" max="142" width="0" style="289" hidden="1" customWidth="1"/>
    <col min="143" max="16384" width="9" style="289" hidden="1"/>
  </cols>
  <sheetData>
    <row r="1" spans="1:125" ht="13.5" customHeight="1">
      <c r="A1" s="289"/>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c r="DM1" s="289"/>
      <c r="DN1" s="289"/>
      <c r="DO1" s="289"/>
      <c r="DP1" s="289"/>
      <c r="DQ1" s="289"/>
      <c r="DR1" s="289"/>
      <c r="DS1" s="289"/>
      <c r="DT1" s="289"/>
      <c r="DU1" s="289"/>
    </row>
    <row r="2" spans="1:125">
      <c r="B2" s="289"/>
      <c r="T2" s="289"/>
    </row>
    <row r="3" spans="1:125">
      <c r="C3" s="289"/>
      <c r="D3" s="289"/>
      <c r="E3" s="289"/>
      <c r="F3" s="289"/>
      <c r="G3" s="289"/>
      <c r="H3" s="289"/>
      <c r="I3" s="289"/>
      <c r="J3" s="289"/>
      <c r="K3" s="289"/>
      <c r="L3" s="289"/>
      <c r="M3" s="289"/>
      <c r="N3" s="289"/>
      <c r="O3" s="289"/>
      <c r="P3" s="289"/>
      <c r="Q3" s="289"/>
      <c r="R3" s="289"/>
      <c r="S3" s="289"/>
      <c r="U3" s="289"/>
      <c r="V3" s="289"/>
      <c r="W3" s="289"/>
      <c r="X3" s="289"/>
      <c r="Y3" s="289"/>
      <c r="Z3" s="289"/>
      <c r="AA3" s="289"/>
      <c r="AB3" s="289"/>
      <c r="AC3" s="289"/>
      <c r="AD3" s="289"/>
      <c r="AE3" s="289"/>
      <c r="AF3" s="289"/>
      <c r="AG3" s="289"/>
      <c r="AH3" s="289"/>
      <c r="AI3" s="289"/>
      <c r="AJ3" s="289"/>
      <c r="AK3" s="289"/>
      <c r="AL3" s="289"/>
      <c r="AM3" s="289"/>
      <c r="AN3" s="289"/>
      <c r="AO3" s="289"/>
      <c r="AP3" s="289"/>
      <c r="AQ3" s="289"/>
      <c r="AR3" s="289"/>
      <c r="AS3" s="289"/>
      <c r="AT3" s="289"/>
      <c r="AU3" s="289"/>
      <c r="AV3" s="289"/>
      <c r="AW3" s="289"/>
      <c r="AX3" s="289"/>
      <c r="AY3" s="289"/>
      <c r="AZ3" s="289"/>
      <c r="BA3" s="289"/>
      <c r="BB3" s="289"/>
      <c r="BC3" s="289"/>
      <c r="BD3" s="289"/>
      <c r="BE3" s="289"/>
      <c r="BF3" s="289"/>
      <c r="BG3" s="289"/>
      <c r="BH3" s="289"/>
      <c r="BI3" s="289"/>
      <c r="BJ3" s="289"/>
      <c r="BK3" s="289"/>
      <c r="BL3" s="289"/>
      <c r="BM3" s="289"/>
      <c r="BN3" s="289"/>
      <c r="BO3" s="289"/>
      <c r="BP3" s="289"/>
      <c r="BQ3" s="289"/>
      <c r="BR3" s="289"/>
      <c r="BS3" s="289"/>
      <c r="BT3" s="289"/>
      <c r="BU3" s="289"/>
      <c r="BV3" s="289"/>
      <c r="BW3" s="289"/>
      <c r="BX3" s="289"/>
      <c r="BY3" s="289"/>
      <c r="BZ3" s="289"/>
      <c r="CA3" s="289"/>
      <c r="CB3" s="289"/>
      <c r="CC3" s="289"/>
      <c r="CD3" s="289"/>
      <c r="CE3" s="289"/>
      <c r="CF3" s="289"/>
      <c r="CG3" s="289"/>
      <c r="CH3" s="289"/>
      <c r="CI3" s="289"/>
      <c r="CJ3" s="289"/>
      <c r="CK3" s="289"/>
      <c r="CL3" s="289"/>
      <c r="CM3" s="289"/>
      <c r="CN3" s="289"/>
      <c r="CO3" s="289"/>
      <c r="CP3" s="289"/>
      <c r="CQ3" s="289"/>
      <c r="CR3" s="289"/>
      <c r="CS3" s="289"/>
      <c r="CT3" s="289"/>
      <c r="CU3" s="289"/>
      <c r="CV3" s="289"/>
      <c r="CW3" s="289"/>
      <c r="CX3" s="289"/>
      <c r="CY3" s="289"/>
      <c r="CZ3" s="289"/>
      <c r="DA3" s="289"/>
      <c r="DB3" s="289"/>
      <c r="DC3" s="289"/>
      <c r="DD3" s="289"/>
      <c r="DE3" s="289"/>
      <c r="DF3" s="289"/>
      <c r="DG3" s="289"/>
      <c r="DH3" s="289"/>
      <c r="DI3" s="289"/>
      <c r="DJ3" s="289"/>
      <c r="DK3" s="289"/>
      <c r="DL3" s="289"/>
      <c r="DM3" s="289"/>
      <c r="DN3" s="289"/>
      <c r="DO3" s="289"/>
      <c r="DP3" s="289"/>
      <c r="DQ3" s="289"/>
      <c r="DR3" s="289"/>
      <c r="DS3" s="289"/>
      <c r="DT3" s="289"/>
      <c r="DU3" s="289"/>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89"/>
      <c r="G33" s="289"/>
      <c r="I33" s="289"/>
    </row>
    <row r="34" spans="2:125">
      <c r="C34" s="289"/>
      <c r="P34" s="289"/>
      <c r="R34" s="289"/>
      <c r="U34" s="289"/>
    </row>
    <row r="35" spans="2:125">
      <c r="D35" s="289"/>
      <c r="E35" s="289"/>
      <c r="T35" s="289"/>
      <c r="W35" s="289"/>
      <c r="X35" s="289"/>
      <c r="Y35" s="289"/>
      <c r="Z35" s="289"/>
      <c r="AA35" s="289"/>
      <c r="AB35" s="289"/>
      <c r="AC35" s="289"/>
      <c r="AD35" s="289"/>
      <c r="AE35" s="289"/>
      <c r="AF35" s="289"/>
      <c r="AG35" s="289"/>
      <c r="AH35" s="289"/>
      <c r="AI35" s="289"/>
      <c r="AJ35" s="289"/>
      <c r="AK35" s="289"/>
      <c r="AL35" s="289"/>
      <c r="AM35" s="289"/>
      <c r="AN35" s="289"/>
      <c r="AO35" s="289"/>
      <c r="AP35" s="289"/>
      <c r="AQ35" s="289"/>
      <c r="AR35" s="289"/>
      <c r="AS35" s="289"/>
      <c r="AT35" s="289"/>
      <c r="AU35" s="289"/>
      <c r="AV35" s="289"/>
      <c r="AW35" s="289"/>
      <c r="AX35" s="289"/>
      <c r="AY35" s="289"/>
      <c r="AZ35" s="289"/>
      <c r="BA35" s="289"/>
      <c r="BB35" s="289"/>
      <c r="BC35" s="289"/>
      <c r="BD35" s="289"/>
      <c r="BE35" s="289"/>
      <c r="BF35" s="289"/>
      <c r="BG35" s="289"/>
      <c r="BH35" s="289"/>
      <c r="BI35" s="289"/>
      <c r="BJ35" s="289"/>
      <c r="BK35" s="289"/>
      <c r="BL35" s="289"/>
      <c r="BM35" s="289"/>
      <c r="BN35" s="289"/>
      <c r="BO35" s="289"/>
      <c r="BP35" s="289"/>
      <c r="BQ35" s="289"/>
      <c r="BR35" s="289"/>
      <c r="BS35" s="289"/>
      <c r="BT35" s="289"/>
      <c r="BU35" s="289"/>
      <c r="BV35" s="289"/>
      <c r="BW35" s="289"/>
      <c r="BX35" s="289"/>
      <c r="BY35" s="289"/>
      <c r="BZ35" s="289"/>
      <c r="CA35" s="289"/>
      <c r="CB35" s="289"/>
      <c r="CC35" s="289"/>
      <c r="CD35" s="289"/>
      <c r="CE35" s="289"/>
      <c r="CF35" s="289"/>
      <c r="CG35" s="289"/>
      <c r="CH35" s="289"/>
      <c r="CI35" s="289"/>
      <c r="CJ35" s="289"/>
      <c r="CK35" s="289"/>
      <c r="CL35" s="289"/>
      <c r="CM35" s="289"/>
      <c r="CN35" s="289"/>
      <c r="CO35" s="289"/>
      <c r="CP35" s="289"/>
      <c r="CQ35" s="289"/>
      <c r="CR35" s="289"/>
      <c r="CS35" s="289"/>
      <c r="CT35" s="289"/>
      <c r="CU35" s="289"/>
      <c r="CV35" s="289"/>
      <c r="CW35" s="289"/>
      <c r="CX35" s="289"/>
      <c r="CY35" s="289"/>
      <c r="CZ35" s="289"/>
      <c r="DA35" s="289"/>
      <c r="DB35" s="289"/>
      <c r="DC35" s="289"/>
      <c r="DD35" s="289"/>
      <c r="DE35" s="289"/>
      <c r="DF35" s="289"/>
      <c r="DG35" s="289"/>
      <c r="DH35" s="289"/>
      <c r="DI35" s="289"/>
      <c r="DJ35" s="289"/>
      <c r="DK35" s="289"/>
      <c r="DL35" s="289"/>
      <c r="DM35" s="289"/>
      <c r="DN35" s="289"/>
      <c r="DO35" s="289"/>
      <c r="DP35" s="289"/>
      <c r="DQ35" s="289"/>
      <c r="DR35" s="289"/>
      <c r="DS35" s="289"/>
      <c r="DT35" s="289"/>
      <c r="DU35" s="289"/>
    </row>
    <row r="36" spans="2:125">
      <c r="F36" s="289"/>
      <c r="H36" s="289"/>
      <c r="J36" s="289"/>
      <c r="K36" s="289"/>
      <c r="L36" s="289"/>
      <c r="M36" s="289"/>
      <c r="N36" s="289"/>
      <c r="O36" s="289"/>
      <c r="Q36" s="289"/>
      <c r="S36" s="289"/>
      <c r="V36" s="289"/>
    </row>
    <row r="37" spans="2:125"/>
    <row r="38" spans="2:125"/>
    <row r="39" spans="2:125"/>
    <row r="40" spans="2:125">
      <c r="U40" s="289"/>
    </row>
    <row r="41" spans="2:125">
      <c r="R41" s="289"/>
    </row>
    <row r="42" spans="2:125">
      <c r="T42" s="289"/>
      <c r="W42" s="289"/>
      <c r="X42" s="289"/>
      <c r="Y42" s="289"/>
      <c r="Z42" s="289"/>
      <c r="AA42" s="289"/>
      <c r="AB42" s="289"/>
      <c r="AC42" s="289"/>
      <c r="AD42" s="289"/>
      <c r="AE42" s="289"/>
      <c r="AF42" s="289"/>
      <c r="AG42" s="289"/>
      <c r="AH42" s="289"/>
      <c r="AI42" s="289"/>
      <c r="AJ42" s="289"/>
      <c r="AK42" s="289"/>
      <c r="AL42" s="289"/>
      <c r="AM42" s="289"/>
      <c r="AN42" s="289"/>
      <c r="AO42" s="289"/>
      <c r="AP42" s="289"/>
      <c r="AQ42" s="289"/>
      <c r="AR42" s="289"/>
      <c r="AS42" s="289"/>
      <c r="AT42" s="289"/>
      <c r="AU42" s="289"/>
      <c r="AV42" s="289"/>
      <c r="AW42" s="289"/>
      <c r="AX42" s="289"/>
      <c r="AY42" s="289"/>
      <c r="AZ42" s="289"/>
      <c r="BA42" s="289"/>
      <c r="BB42" s="289"/>
      <c r="BC42" s="289"/>
      <c r="BD42" s="289"/>
      <c r="BE42" s="289"/>
      <c r="BF42" s="289"/>
      <c r="BG42" s="289"/>
      <c r="BH42" s="289"/>
      <c r="BI42" s="289"/>
      <c r="BJ42" s="289"/>
      <c r="BK42" s="289"/>
      <c r="BL42" s="289"/>
      <c r="BM42" s="289"/>
      <c r="BN42" s="289"/>
      <c r="BO42" s="289"/>
      <c r="BP42" s="289"/>
      <c r="BQ42" s="289"/>
      <c r="BR42" s="289"/>
      <c r="BS42" s="289"/>
      <c r="BT42" s="289"/>
      <c r="BU42" s="289"/>
      <c r="BV42" s="289"/>
      <c r="BW42" s="289"/>
      <c r="BX42" s="289"/>
      <c r="BY42" s="289"/>
      <c r="BZ42" s="289"/>
      <c r="CA42" s="289"/>
      <c r="CB42" s="289"/>
      <c r="CC42" s="289"/>
      <c r="CD42" s="289"/>
      <c r="CE42" s="289"/>
      <c r="CF42" s="289"/>
      <c r="CG42" s="289"/>
      <c r="CH42" s="289"/>
      <c r="CI42" s="289"/>
      <c r="CJ42" s="289"/>
      <c r="CK42" s="289"/>
      <c r="CL42" s="289"/>
      <c r="CM42" s="289"/>
      <c r="CN42" s="289"/>
      <c r="CO42" s="289"/>
      <c r="CP42" s="289"/>
      <c r="CQ42" s="289"/>
      <c r="CR42" s="289"/>
      <c r="CS42" s="289"/>
      <c r="CT42" s="289"/>
      <c r="CU42" s="289"/>
      <c r="CV42" s="289"/>
      <c r="CW42" s="289"/>
      <c r="CX42" s="289"/>
      <c r="CY42" s="289"/>
      <c r="CZ42" s="289"/>
      <c r="DA42" s="289"/>
      <c r="DB42" s="289"/>
      <c r="DC42" s="289"/>
      <c r="DD42" s="289"/>
      <c r="DE42" s="289"/>
      <c r="DF42" s="289"/>
      <c r="DG42" s="289"/>
      <c r="DH42" s="289"/>
      <c r="DI42" s="289"/>
      <c r="DJ42" s="289"/>
      <c r="DK42" s="289"/>
      <c r="DL42" s="289"/>
      <c r="DM42" s="289"/>
      <c r="DN42" s="289"/>
      <c r="DO42" s="289"/>
      <c r="DP42" s="289"/>
      <c r="DQ42" s="289"/>
      <c r="DR42" s="289"/>
      <c r="DS42" s="289"/>
      <c r="DT42" s="289"/>
      <c r="DU42" s="289"/>
    </row>
    <row r="43" spans="2:125">
      <c r="Q43" s="289"/>
      <c r="S43" s="289"/>
      <c r="V43" s="289"/>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0" t="s">
        <v>547</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Cpz+9Y9P5zyG99ABpsivm4JJcCQz5D5Jz8ugYgWF6+A/MqvOdex85ZJalfEoZWltgpSJ67hPvpbSDS86iCHtGA==" saltValue="a2njFl5aT0HbAoFGMQ/om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G2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548</v>
      </c>
      <c r="G46" s="8" t="s">
        <v>549</v>
      </c>
      <c r="H46" s="8" t="s">
        <v>550</v>
      </c>
      <c r="I46" s="8" t="s">
        <v>551</v>
      </c>
      <c r="J46" s="9" t="s">
        <v>552</v>
      </c>
    </row>
    <row r="47" spans="2:10" ht="57.75" customHeight="1">
      <c r="B47" s="10"/>
      <c r="C47" s="1232" t="s">
        <v>3</v>
      </c>
      <c r="D47" s="1232"/>
      <c r="E47" s="1233"/>
      <c r="F47" s="11">
        <v>18.98</v>
      </c>
      <c r="G47" s="12">
        <v>18.489999999999998</v>
      </c>
      <c r="H47" s="12">
        <v>18.86</v>
      </c>
      <c r="I47" s="12">
        <v>17.78</v>
      </c>
      <c r="J47" s="13">
        <v>17.59</v>
      </c>
    </row>
    <row r="48" spans="2:10" ht="57.75" customHeight="1">
      <c r="B48" s="14"/>
      <c r="C48" s="1234" t="s">
        <v>4</v>
      </c>
      <c r="D48" s="1234"/>
      <c r="E48" s="1235"/>
      <c r="F48" s="15">
        <v>5.91</v>
      </c>
      <c r="G48" s="16">
        <v>6.11</v>
      </c>
      <c r="H48" s="16">
        <v>6.16</v>
      </c>
      <c r="I48" s="16">
        <v>5.63</v>
      </c>
      <c r="J48" s="17">
        <v>5.77</v>
      </c>
    </row>
    <row r="49" spans="2:10" ht="57.75" customHeight="1" thickBot="1">
      <c r="B49" s="18"/>
      <c r="C49" s="1236" t="s">
        <v>5</v>
      </c>
      <c r="D49" s="1236"/>
      <c r="E49" s="1237"/>
      <c r="F49" s="19">
        <v>0.59</v>
      </c>
      <c r="G49" s="20">
        <v>0.36</v>
      </c>
      <c r="H49" s="20">
        <v>0.63</v>
      </c>
      <c r="I49" s="20" t="s">
        <v>553</v>
      </c>
      <c r="J49" s="21">
        <v>0.2</v>
      </c>
    </row>
    <row r="50" spans="2:10" ht="13.5" customHeight="1"/>
    <row r="51" spans="2:10" ht="13.5" hidden="1" customHeight="1"/>
    <row r="52" spans="2:10" ht="13.5" hidden="1" customHeight="1"/>
    <row r="53" spans="2:10" ht="13.5" hidden="1" customHeight="1"/>
  </sheetData>
  <sheetProtection algorithmName="SHA-512" hashValue="dtYG06ztqeg86cz0NEk4tqLOw2rAYAOt9Oox59BKyMmrbbCd0xrWVCLxKIkDqDY1QeGL/15LM+i5p62t+4lDhA==" saltValue="eFvI4S1DFT/+vXxWSTTgt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H16"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548</v>
      </c>
      <c r="G33" s="29" t="s">
        <v>549</v>
      </c>
      <c r="H33" s="29" t="s">
        <v>550</v>
      </c>
      <c r="I33" s="29" t="s">
        <v>551</v>
      </c>
      <c r="J33" s="30" t="s">
        <v>552</v>
      </c>
      <c r="K33" s="22"/>
      <c r="L33" s="22"/>
      <c r="M33" s="22"/>
      <c r="N33" s="22"/>
      <c r="O33" s="22"/>
      <c r="P33" s="22"/>
    </row>
    <row r="34" spans="1:16" ht="39" customHeight="1">
      <c r="A34" s="22"/>
      <c r="B34" s="31"/>
      <c r="C34" s="1244" t="s">
        <v>554</v>
      </c>
      <c r="D34" s="1244"/>
      <c r="E34" s="1245"/>
      <c r="F34" s="32">
        <v>5.91</v>
      </c>
      <c r="G34" s="33">
        <v>6.11</v>
      </c>
      <c r="H34" s="33">
        <v>6.15</v>
      </c>
      <c r="I34" s="33">
        <v>5.62</v>
      </c>
      <c r="J34" s="34">
        <v>5.76</v>
      </c>
      <c r="K34" s="22"/>
      <c r="L34" s="22"/>
      <c r="M34" s="22"/>
      <c r="N34" s="22"/>
      <c r="O34" s="22"/>
      <c r="P34" s="22"/>
    </row>
    <row r="35" spans="1:16" ht="39" customHeight="1">
      <c r="A35" s="22"/>
      <c r="B35" s="35"/>
      <c r="C35" s="1238" t="s">
        <v>555</v>
      </c>
      <c r="D35" s="1239"/>
      <c r="E35" s="1240"/>
      <c r="F35" s="36">
        <v>0.04</v>
      </c>
      <c r="G35" s="37">
        <v>0.03</v>
      </c>
      <c r="H35" s="37">
        <v>0.04</v>
      </c>
      <c r="I35" s="37">
        <v>0.02</v>
      </c>
      <c r="J35" s="38">
        <v>0.04</v>
      </c>
      <c r="K35" s="22"/>
      <c r="L35" s="22"/>
      <c r="M35" s="22"/>
      <c r="N35" s="22"/>
      <c r="O35" s="22"/>
      <c r="P35" s="22"/>
    </row>
    <row r="36" spans="1:16" ht="39" customHeight="1">
      <c r="A36" s="22"/>
      <c r="B36" s="35"/>
      <c r="C36" s="1238" t="s">
        <v>556</v>
      </c>
      <c r="D36" s="1239"/>
      <c r="E36" s="1240"/>
      <c r="F36" s="36">
        <v>0.01</v>
      </c>
      <c r="G36" s="37">
        <v>0</v>
      </c>
      <c r="H36" s="37">
        <v>0.01</v>
      </c>
      <c r="I36" s="37">
        <v>0.01</v>
      </c>
      <c r="J36" s="38">
        <v>0.01</v>
      </c>
      <c r="K36" s="22"/>
      <c r="L36" s="22"/>
      <c r="M36" s="22"/>
      <c r="N36" s="22"/>
      <c r="O36" s="22"/>
      <c r="P36" s="22"/>
    </row>
    <row r="37" spans="1:16" ht="39" customHeight="1">
      <c r="A37" s="22"/>
      <c r="B37" s="35"/>
      <c r="C37" s="1238" t="s">
        <v>557</v>
      </c>
      <c r="D37" s="1239"/>
      <c r="E37" s="1240"/>
      <c r="F37" s="36">
        <v>0</v>
      </c>
      <c r="G37" s="37">
        <v>0</v>
      </c>
      <c r="H37" s="37">
        <v>0.01</v>
      </c>
      <c r="I37" s="37">
        <v>0.01</v>
      </c>
      <c r="J37" s="38">
        <v>0.01</v>
      </c>
      <c r="K37" s="22"/>
      <c r="L37" s="22"/>
      <c r="M37" s="22"/>
      <c r="N37" s="22"/>
      <c r="O37" s="22"/>
      <c r="P37" s="22"/>
    </row>
    <row r="38" spans="1:16" ht="39" customHeight="1">
      <c r="A38" s="22"/>
      <c r="B38" s="35"/>
      <c r="C38" s="1238" t="s">
        <v>558</v>
      </c>
      <c r="D38" s="1239"/>
      <c r="E38" s="1240"/>
      <c r="F38" s="36">
        <v>0</v>
      </c>
      <c r="G38" s="37">
        <v>0</v>
      </c>
      <c r="H38" s="37">
        <v>0</v>
      </c>
      <c r="I38" s="37">
        <v>0</v>
      </c>
      <c r="J38" s="38">
        <v>0</v>
      </c>
      <c r="K38" s="22"/>
      <c r="L38" s="22"/>
      <c r="M38" s="22"/>
      <c r="N38" s="22"/>
      <c r="O38" s="22"/>
      <c r="P38" s="22"/>
    </row>
    <row r="39" spans="1:16" ht="39" customHeight="1">
      <c r="A39" s="22"/>
      <c r="B39" s="35"/>
      <c r="C39" s="1238" t="s">
        <v>559</v>
      </c>
      <c r="D39" s="1239"/>
      <c r="E39" s="1240"/>
      <c r="F39" s="36">
        <v>0</v>
      </c>
      <c r="G39" s="37">
        <v>0</v>
      </c>
      <c r="H39" s="37">
        <v>0</v>
      </c>
      <c r="I39" s="37">
        <v>0</v>
      </c>
      <c r="J39" s="38">
        <v>0</v>
      </c>
      <c r="K39" s="22"/>
      <c r="L39" s="22"/>
      <c r="M39" s="22"/>
      <c r="N39" s="22"/>
      <c r="O39" s="22"/>
      <c r="P39" s="22"/>
    </row>
    <row r="40" spans="1:16" ht="39" customHeight="1">
      <c r="A40" s="22"/>
      <c r="B40" s="35"/>
      <c r="C40" s="1238"/>
      <c r="D40" s="1239"/>
      <c r="E40" s="1240"/>
      <c r="F40" s="36"/>
      <c r="G40" s="37"/>
      <c r="H40" s="37"/>
      <c r="I40" s="37"/>
      <c r="J40" s="38"/>
      <c r="K40" s="22"/>
      <c r="L40" s="22"/>
      <c r="M40" s="22"/>
      <c r="N40" s="22"/>
      <c r="O40" s="22"/>
      <c r="P40" s="22"/>
    </row>
    <row r="41" spans="1:16" ht="39" customHeight="1">
      <c r="A41" s="22"/>
      <c r="B41" s="35"/>
      <c r="C41" s="1238"/>
      <c r="D41" s="1239"/>
      <c r="E41" s="1240"/>
      <c r="F41" s="36"/>
      <c r="G41" s="37"/>
      <c r="H41" s="37"/>
      <c r="I41" s="37"/>
      <c r="J41" s="38"/>
      <c r="K41" s="22"/>
      <c r="L41" s="22"/>
      <c r="M41" s="22"/>
      <c r="N41" s="22"/>
      <c r="O41" s="22"/>
      <c r="P41" s="22"/>
    </row>
    <row r="42" spans="1:16" ht="39" customHeight="1">
      <c r="A42" s="22"/>
      <c r="B42" s="39"/>
      <c r="C42" s="1238" t="s">
        <v>560</v>
      </c>
      <c r="D42" s="1239"/>
      <c r="E42" s="1240"/>
      <c r="F42" s="36" t="s">
        <v>506</v>
      </c>
      <c r="G42" s="37" t="s">
        <v>506</v>
      </c>
      <c r="H42" s="37" t="s">
        <v>506</v>
      </c>
      <c r="I42" s="37" t="s">
        <v>506</v>
      </c>
      <c r="J42" s="38" t="s">
        <v>506</v>
      </c>
      <c r="K42" s="22"/>
      <c r="L42" s="22"/>
      <c r="M42" s="22"/>
      <c r="N42" s="22"/>
      <c r="O42" s="22"/>
      <c r="P42" s="22"/>
    </row>
    <row r="43" spans="1:16" ht="39" customHeight="1" thickBot="1">
      <c r="A43" s="22"/>
      <c r="B43" s="40"/>
      <c r="C43" s="1241" t="s">
        <v>561</v>
      </c>
      <c r="D43" s="1242"/>
      <c r="E43" s="1243"/>
      <c r="F43" s="41" t="s">
        <v>506</v>
      </c>
      <c r="G43" s="42" t="s">
        <v>506</v>
      </c>
      <c r="H43" s="42" t="s">
        <v>506</v>
      </c>
      <c r="I43" s="42" t="s">
        <v>506</v>
      </c>
      <c r="J43" s="43" t="s">
        <v>506</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VZ64fpUZ/fNJ3nAX8TackyXKo9P1kgj19zU/Mvg8nqNsvR4zFjAIyffGsH1NhsVzlU3WzjexiuvIc5ZD5Z+fLw==" saltValue="rtuqOaRNlOUJOQPhdErfu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J46" zoomScaleSheetLayoutView="55" workbookViewId="0">
      <selection activeCell="O51" sqref="O51"/>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548</v>
      </c>
      <c r="L44" s="56" t="s">
        <v>549</v>
      </c>
      <c r="M44" s="56" t="s">
        <v>550</v>
      </c>
      <c r="N44" s="56" t="s">
        <v>551</v>
      </c>
      <c r="O44" s="57" t="s">
        <v>552</v>
      </c>
      <c r="P44" s="48"/>
      <c r="Q44" s="48"/>
      <c r="R44" s="48"/>
      <c r="S44" s="48"/>
      <c r="T44" s="48"/>
      <c r="U44" s="48"/>
    </row>
    <row r="45" spans="1:21" ht="30.75" customHeight="1">
      <c r="A45" s="48"/>
      <c r="B45" s="1246" t="s">
        <v>11</v>
      </c>
      <c r="C45" s="1247"/>
      <c r="D45" s="58"/>
      <c r="E45" s="1252" t="s">
        <v>12</v>
      </c>
      <c r="F45" s="1252"/>
      <c r="G45" s="1252"/>
      <c r="H45" s="1252"/>
      <c r="I45" s="1252"/>
      <c r="J45" s="1253"/>
      <c r="K45" s="59">
        <v>703</v>
      </c>
      <c r="L45" s="60">
        <v>722</v>
      </c>
      <c r="M45" s="60">
        <v>727</v>
      </c>
      <c r="N45" s="60">
        <v>718</v>
      </c>
      <c r="O45" s="61">
        <v>684</v>
      </c>
      <c r="P45" s="48"/>
      <c r="Q45" s="48"/>
      <c r="R45" s="48"/>
      <c r="S45" s="48"/>
      <c r="T45" s="48"/>
      <c r="U45" s="48"/>
    </row>
    <row r="46" spans="1:21" ht="30.75" customHeight="1">
      <c r="A46" s="48"/>
      <c r="B46" s="1248"/>
      <c r="C46" s="1249"/>
      <c r="D46" s="62"/>
      <c r="E46" s="1254" t="s">
        <v>13</v>
      </c>
      <c r="F46" s="1254"/>
      <c r="G46" s="1254"/>
      <c r="H46" s="1254"/>
      <c r="I46" s="1254"/>
      <c r="J46" s="1255"/>
      <c r="K46" s="63" t="s">
        <v>506</v>
      </c>
      <c r="L46" s="64" t="s">
        <v>506</v>
      </c>
      <c r="M46" s="64" t="s">
        <v>506</v>
      </c>
      <c r="N46" s="64" t="s">
        <v>506</v>
      </c>
      <c r="O46" s="65" t="s">
        <v>506</v>
      </c>
      <c r="P46" s="48"/>
      <c r="Q46" s="48"/>
      <c r="R46" s="48"/>
      <c r="S46" s="48"/>
      <c r="T46" s="48"/>
      <c r="U46" s="48"/>
    </row>
    <row r="47" spans="1:21" ht="30.75" customHeight="1">
      <c r="A47" s="48"/>
      <c r="B47" s="1248"/>
      <c r="C47" s="1249"/>
      <c r="D47" s="62"/>
      <c r="E47" s="1254" t="s">
        <v>14</v>
      </c>
      <c r="F47" s="1254"/>
      <c r="G47" s="1254"/>
      <c r="H47" s="1254"/>
      <c r="I47" s="1254"/>
      <c r="J47" s="1255"/>
      <c r="K47" s="63" t="s">
        <v>506</v>
      </c>
      <c r="L47" s="64" t="s">
        <v>506</v>
      </c>
      <c r="M47" s="64" t="s">
        <v>506</v>
      </c>
      <c r="N47" s="64" t="s">
        <v>506</v>
      </c>
      <c r="O47" s="65" t="s">
        <v>506</v>
      </c>
      <c r="P47" s="48"/>
      <c r="Q47" s="48"/>
      <c r="R47" s="48"/>
      <c r="S47" s="48"/>
      <c r="T47" s="48"/>
      <c r="U47" s="48"/>
    </row>
    <row r="48" spans="1:21" ht="30.75" customHeight="1">
      <c r="A48" s="48"/>
      <c r="B48" s="1248"/>
      <c r="C48" s="1249"/>
      <c r="D48" s="62"/>
      <c r="E48" s="1254" t="s">
        <v>15</v>
      </c>
      <c r="F48" s="1254"/>
      <c r="G48" s="1254"/>
      <c r="H48" s="1254"/>
      <c r="I48" s="1254"/>
      <c r="J48" s="1255"/>
      <c r="K48" s="63">
        <v>151</v>
      </c>
      <c r="L48" s="64">
        <v>146</v>
      </c>
      <c r="M48" s="64">
        <v>140</v>
      </c>
      <c r="N48" s="64">
        <v>136</v>
      </c>
      <c r="O48" s="65">
        <v>129</v>
      </c>
      <c r="P48" s="48"/>
      <c r="Q48" s="48"/>
      <c r="R48" s="48"/>
      <c r="S48" s="48"/>
      <c r="T48" s="48"/>
      <c r="U48" s="48"/>
    </row>
    <row r="49" spans="1:21" ht="30.75" customHeight="1">
      <c r="A49" s="48"/>
      <c r="B49" s="1248"/>
      <c r="C49" s="1249"/>
      <c r="D49" s="62"/>
      <c r="E49" s="1254" t="s">
        <v>16</v>
      </c>
      <c r="F49" s="1254"/>
      <c r="G49" s="1254"/>
      <c r="H49" s="1254"/>
      <c r="I49" s="1254"/>
      <c r="J49" s="1255"/>
      <c r="K49" s="63">
        <v>1</v>
      </c>
      <c r="L49" s="64">
        <v>7</v>
      </c>
      <c r="M49" s="64">
        <v>8</v>
      </c>
      <c r="N49" s="64">
        <v>10</v>
      </c>
      <c r="O49" s="65">
        <v>10</v>
      </c>
      <c r="P49" s="48"/>
      <c r="Q49" s="48"/>
      <c r="R49" s="48"/>
      <c r="S49" s="48"/>
      <c r="T49" s="48"/>
      <c r="U49" s="48"/>
    </row>
    <row r="50" spans="1:21" ht="30.75" customHeight="1">
      <c r="A50" s="48"/>
      <c r="B50" s="1248"/>
      <c r="C50" s="1249"/>
      <c r="D50" s="62"/>
      <c r="E50" s="1254" t="s">
        <v>17</v>
      </c>
      <c r="F50" s="1254"/>
      <c r="G50" s="1254"/>
      <c r="H50" s="1254"/>
      <c r="I50" s="1254"/>
      <c r="J50" s="1255"/>
      <c r="K50" s="63">
        <v>5</v>
      </c>
      <c r="L50" s="64">
        <v>5</v>
      </c>
      <c r="M50" s="64">
        <v>5</v>
      </c>
      <c r="N50" s="64">
        <v>0</v>
      </c>
      <c r="O50" s="65">
        <v>0</v>
      </c>
      <c r="P50" s="48"/>
      <c r="Q50" s="48"/>
      <c r="R50" s="48"/>
      <c r="S50" s="48"/>
      <c r="T50" s="48"/>
      <c r="U50" s="48"/>
    </row>
    <row r="51" spans="1:21" ht="30.75" customHeight="1">
      <c r="A51" s="48"/>
      <c r="B51" s="1250"/>
      <c r="C51" s="1251"/>
      <c r="D51" s="66"/>
      <c r="E51" s="1254" t="s">
        <v>18</v>
      </c>
      <c r="F51" s="1254"/>
      <c r="G51" s="1254"/>
      <c r="H51" s="1254"/>
      <c r="I51" s="1254"/>
      <c r="J51" s="1255"/>
      <c r="K51" s="63">
        <v>1</v>
      </c>
      <c r="L51" s="64">
        <v>0</v>
      </c>
      <c r="M51" s="64">
        <v>0</v>
      </c>
      <c r="N51" s="64">
        <v>0</v>
      </c>
      <c r="O51" s="65">
        <v>1</v>
      </c>
      <c r="P51" s="48"/>
      <c r="Q51" s="48"/>
      <c r="R51" s="48"/>
      <c r="S51" s="48"/>
      <c r="T51" s="48"/>
      <c r="U51" s="48"/>
    </row>
    <row r="52" spans="1:21" ht="30.75" customHeight="1">
      <c r="A52" s="48"/>
      <c r="B52" s="1256" t="s">
        <v>19</v>
      </c>
      <c r="C52" s="1257"/>
      <c r="D52" s="66"/>
      <c r="E52" s="1254" t="s">
        <v>20</v>
      </c>
      <c r="F52" s="1254"/>
      <c r="G52" s="1254"/>
      <c r="H52" s="1254"/>
      <c r="I52" s="1254"/>
      <c r="J52" s="1255"/>
      <c r="K52" s="63">
        <v>556</v>
      </c>
      <c r="L52" s="64">
        <v>590</v>
      </c>
      <c r="M52" s="64">
        <v>617</v>
      </c>
      <c r="N52" s="64">
        <v>599</v>
      </c>
      <c r="O52" s="65">
        <v>573</v>
      </c>
      <c r="P52" s="48"/>
      <c r="Q52" s="48"/>
      <c r="R52" s="48"/>
      <c r="S52" s="48"/>
      <c r="T52" s="48"/>
      <c r="U52" s="48"/>
    </row>
    <row r="53" spans="1:21" ht="30.75" customHeight="1" thickBot="1">
      <c r="A53" s="48"/>
      <c r="B53" s="1258" t="s">
        <v>21</v>
      </c>
      <c r="C53" s="1259"/>
      <c r="D53" s="67"/>
      <c r="E53" s="1260" t="s">
        <v>22</v>
      </c>
      <c r="F53" s="1260"/>
      <c r="G53" s="1260"/>
      <c r="H53" s="1260"/>
      <c r="I53" s="1260"/>
      <c r="J53" s="1261"/>
      <c r="K53" s="68">
        <v>305</v>
      </c>
      <c r="L53" s="69">
        <v>290</v>
      </c>
      <c r="M53" s="69">
        <v>263</v>
      </c>
      <c r="N53" s="69">
        <v>265</v>
      </c>
      <c r="O53" s="70">
        <v>251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562</v>
      </c>
      <c r="L56" s="80" t="s">
        <v>563</v>
      </c>
      <c r="M56" s="80" t="s">
        <v>564</v>
      </c>
      <c r="N56" s="80" t="s">
        <v>565</v>
      </c>
      <c r="O56" s="81" t="s">
        <v>566</v>
      </c>
      <c r="P56" s="48"/>
      <c r="Q56" s="48"/>
      <c r="R56" s="48"/>
      <c r="S56" s="48"/>
      <c r="T56" s="48"/>
      <c r="U56" s="48"/>
    </row>
    <row r="57" spans="1:21" ht="31.5" customHeight="1">
      <c r="B57" s="1262" t="s">
        <v>25</v>
      </c>
      <c r="C57" s="1263"/>
      <c r="D57" s="1266" t="s">
        <v>26</v>
      </c>
      <c r="E57" s="1267"/>
      <c r="F57" s="1267"/>
      <c r="G57" s="1267"/>
      <c r="H57" s="1267"/>
      <c r="I57" s="1267"/>
      <c r="J57" s="1268"/>
      <c r="K57" s="82" t="s">
        <v>506</v>
      </c>
      <c r="L57" s="83" t="s">
        <v>506</v>
      </c>
      <c r="M57" s="83" t="s">
        <v>506</v>
      </c>
      <c r="N57" s="83" t="s">
        <v>506</v>
      </c>
      <c r="O57" s="84" t="s">
        <v>506</v>
      </c>
    </row>
    <row r="58" spans="1:21" ht="31.5" customHeight="1" thickBot="1">
      <c r="B58" s="1264"/>
      <c r="C58" s="1265"/>
      <c r="D58" s="1269" t="s">
        <v>27</v>
      </c>
      <c r="E58" s="1270"/>
      <c r="F58" s="1270"/>
      <c r="G58" s="1270"/>
      <c r="H58" s="1270"/>
      <c r="I58" s="1270"/>
      <c r="J58" s="1271"/>
      <c r="K58" s="85" t="s">
        <v>506</v>
      </c>
      <c r="L58" s="86" t="s">
        <v>506</v>
      </c>
      <c r="M58" s="86" t="s">
        <v>506</v>
      </c>
      <c r="N58" s="86" t="s">
        <v>506</v>
      </c>
      <c r="O58" s="87" t="s">
        <v>506</v>
      </c>
    </row>
    <row r="59" spans="1:21" ht="24" customHeight="1">
      <c r="B59" s="88"/>
      <c r="C59" s="88"/>
      <c r="D59" s="89" t="s">
        <v>28</v>
      </c>
      <c r="E59" s="90"/>
      <c r="F59" s="90"/>
      <c r="G59" s="90"/>
      <c r="H59" s="90"/>
      <c r="I59" s="90"/>
      <c r="J59" s="90"/>
      <c r="K59" s="90"/>
      <c r="L59" s="90"/>
      <c r="M59" s="90"/>
      <c r="N59" s="90"/>
      <c r="O59" s="90"/>
    </row>
    <row r="60" spans="1:21" ht="24" customHeight="1">
      <c r="B60" s="91"/>
      <c r="C60" s="91"/>
      <c r="D60" s="89" t="s">
        <v>29</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AusJNfclUznGpVeo2ZR+GfdAeoEwc0QZo0HQfCUTBLzBK6rWHNz9adVdemdAUzvYaaXkIpYpsyCtBqFo6XVnQQ==" saltValue="0paxW9XadDPY+jKcp6xFU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J34" zoomScaleSheetLayoutView="100" workbookViewId="0"/>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9</v>
      </c>
    </row>
    <row r="40" spans="2:13" ht="27.75" customHeight="1" thickBot="1">
      <c r="B40" s="94" t="s">
        <v>10</v>
      </c>
      <c r="C40" s="95"/>
      <c r="D40" s="95"/>
      <c r="E40" s="96"/>
      <c r="F40" s="96"/>
      <c r="G40" s="96"/>
      <c r="H40" s="97" t="s">
        <v>2</v>
      </c>
      <c r="I40" s="98" t="s">
        <v>548</v>
      </c>
      <c r="J40" s="99" t="s">
        <v>549</v>
      </c>
      <c r="K40" s="99" t="s">
        <v>550</v>
      </c>
      <c r="L40" s="99" t="s">
        <v>551</v>
      </c>
      <c r="M40" s="100" t="s">
        <v>552</v>
      </c>
    </row>
    <row r="41" spans="2:13" ht="27.75" customHeight="1">
      <c r="B41" s="1272" t="s">
        <v>30</v>
      </c>
      <c r="C41" s="1273"/>
      <c r="D41" s="101"/>
      <c r="E41" s="1278" t="s">
        <v>31</v>
      </c>
      <c r="F41" s="1278"/>
      <c r="G41" s="1278"/>
      <c r="H41" s="1279"/>
      <c r="I41" s="102">
        <v>6262</v>
      </c>
      <c r="J41" s="103">
        <v>6154</v>
      </c>
      <c r="K41" s="103">
        <v>5962</v>
      </c>
      <c r="L41" s="103">
        <v>5790</v>
      </c>
      <c r="M41" s="104">
        <v>5784</v>
      </c>
    </row>
    <row r="42" spans="2:13" ht="27.75" customHeight="1">
      <c r="B42" s="1274"/>
      <c r="C42" s="1275"/>
      <c r="D42" s="105"/>
      <c r="E42" s="1280" t="s">
        <v>32</v>
      </c>
      <c r="F42" s="1280"/>
      <c r="G42" s="1280"/>
      <c r="H42" s="1281"/>
      <c r="I42" s="106">
        <v>8</v>
      </c>
      <c r="J42" s="107">
        <v>4</v>
      </c>
      <c r="K42" s="107" t="s">
        <v>506</v>
      </c>
      <c r="L42" s="107" t="s">
        <v>506</v>
      </c>
      <c r="M42" s="108" t="s">
        <v>506</v>
      </c>
    </row>
    <row r="43" spans="2:13" ht="27.75" customHeight="1">
      <c r="B43" s="1274"/>
      <c r="C43" s="1275"/>
      <c r="D43" s="105"/>
      <c r="E43" s="1280" t="s">
        <v>33</v>
      </c>
      <c r="F43" s="1280"/>
      <c r="G43" s="1280"/>
      <c r="H43" s="1281"/>
      <c r="I43" s="106">
        <v>1281</v>
      </c>
      <c r="J43" s="107">
        <v>1275</v>
      </c>
      <c r="K43" s="107">
        <v>1337</v>
      </c>
      <c r="L43" s="107">
        <v>1295</v>
      </c>
      <c r="M43" s="108">
        <v>1148</v>
      </c>
    </row>
    <row r="44" spans="2:13" ht="27.75" customHeight="1">
      <c r="B44" s="1274"/>
      <c r="C44" s="1275"/>
      <c r="D44" s="105"/>
      <c r="E44" s="1280" t="s">
        <v>34</v>
      </c>
      <c r="F44" s="1280"/>
      <c r="G44" s="1280"/>
      <c r="H44" s="1281"/>
      <c r="I44" s="106">
        <v>70</v>
      </c>
      <c r="J44" s="107">
        <v>64</v>
      </c>
      <c r="K44" s="107">
        <v>57</v>
      </c>
      <c r="L44" s="107">
        <v>48</v>
      </c>
      <c r="M44" s="108">
        <v>40</v>
      </c>
    </row>
    <row r="45" spans="2:13" ht="27.75" customHeight="1">
      <c r="B45" s="1274"/>
      <c r="C45" s="1275"/>
      <c r="D45" s="105"/>
      <c r="E45" s="1280" t="s">
        <v>35</v>
      </c>
      <c r="F45" s="1280"/>
      <c r="G45" s="1280"/>
      <c r="H45" s="1281"/>
      <c r="I45" s="106">
        <v>723</v>
      </c>
      <c r="J45" s="107">
        <v>709</v>
      </c>
      <c r="K45" s="107">
        <v>556</v>
      </c>
      <c r="L45" s="107">
        <v>519</v>
      </c>
      <c r="M45" s="108">
        <v>574</v>
      </c>
    </row>
    <row r="46" spans="2:13" ht="27.75" customHeight="1">
      <c r="B46" s="1274"/>
      <c r="C46" s="1275"/>
      <c r="D46" s="109"/>
      <c r="E46" s="1280" t="s">
        <v>36</v>
      </c>
      <c r="F46" s="1280"/>
      <c r="G46" s="1280"/>
      <c r="H46" s="1281"/>
      <c r="I46" s="106" t="s">
        <v>506</v>
      </c>
      <c r="J46" s="107" t="s">
        <v>506</v>
      </c>
      <c r="K46" s="107" t="s">
        <v>506</v>
      </c>
      <c r="L46" s="107" t="s">
        <v>506</v>
      </c>
      <c r="M46" s="108" t="s">
        <v>506</v>
      </c>
    </row>
    <row r="47" spans="2:13" ht="27.75" customHeight="1">
      <c r="B47" s="1274"/>
      <c r="C47" s="1275"/>
      <c r="D47" s="110"/>
      <c r="E47" s="1282" t="s">
        <v>37</v>
      </c>
      <c r="F47" s="1283"/>
      <c r="G47" s="1283"/>
      <c r="H47" s="1284"/>
      <c r="I47" s="106" t="s">
        <v>506</v>
      </c>
      <c r="J47" s="107" t="s">
        <v>506</v>
      </c>
      <c r="K47" s="107" t="s">
        <v>506</v>
      </c>
      <c r="L47" s="107" t="s">
        <v>506</v>
      </c>
      <c r="M47" s="108" t="s">
        <v>506</v>
      </c>
    </row>
    <row r="48" spans="2:13" ht="27.75" customHeight="1">
      <c r="B48" s="1274"/>
      <c r="C48" s="1275"/>
      <c r="D48" s="105"/>
      <c r="E48" s="1280" t="s">
        <v>38</v>
      </c>
      <c r="F48" s="1280"/>
      <c r="G48" s="1280"/>
      <c r="H48" s="1281"/>
      <c r="I48" s="106" t="s">
        <v>506</v>
      </c>
      <c r="J48" s="107" t="s">
        <v>506</v>
      </c>
      <c r="K48" s="107" t="s">
        <v>506</v>
      </c>
      <c r="L48" s="107" t="s">
        <v>506</v>
      </c>
      <c r="M48" s="108" t="s">
        <v>506</v>
      </c>
    </row>
    <row r="49" spans="2:13" ht="27.75" customHeight="1">
      <c r="B49" s="1276"/>
      <c r="C49" s="1277"/>
      <c r="D49" s="105"/>
      <c r="E49" s="1280" t="s">
        <v>39</v>
      </c>
      <c r="F49" s="1280"/>
      <c r="G49" s="1280"/>
      <c r="H49" s="1281"/>
      <c r="I49" s="106" t="s">
        <v>506</v>
      </c>
      <c r="J49" s="107" t="s">
        <v>506</v>
      </c>
      <c r="K49" s="107" t="s">
        <v>506</v>
      </c>
      <c r="L49" s="107" t="s">
        <v>506</v>
      </c>
      <c r="M49" s="108" t="s">
        <v>506</v>
      </c>
    </row>
    <row r="50" spans="2:13" ht="27.75" customHeight="1">
      <c r="B50" s="1285" t="s">
        <v>40</v>
      </c>
      <c r="C50" s="1286"/>
      <c r="D50" s="111"/>
      <c r="E50" s="1280" t="s">
        <v>41</v>
      </c>
      <c r="F50" s="1280"/>
      <c r="G50" s="1280"/>
      <c r="H50" s="1281"/>
      <c r="I50" s="106">
        <v>1226</v>
      </c>
      <c r="J50" s="107">
        <v>1300</v>
      </c>
      <c r="K50" s="107">
        <v>1427</v>
      </c>
      <c r="L50" s="107">
        <v>1456</v>
      </c>
      <c r="M50" s="108">
        <v>1616</v>
      </c>
    </row>
    <row r="51" spans="2:13" ht="27.75" customHeight="1">
      <c r="B51" s="1274"/>
      <c r="C51" s="1275"/>
      <c r="D51" s="105"/>
      <c r="E51" s="1280" t="s">
        <v>42</v>
      </c>
      <c r="F51" s="1280"/>
      <c r="G51" s="1280"/>
      <c r="H51" s="1281"/>
      <c r="I51" s="106">
        <v>769</v>
      </c>
      <c r="J51" s="107">
        <v>772</v>
      </c>
      <c r="K51" s="107">
        <v>796</v>
      </c>
      <c r="L51" s="107">
        <v>772</v>
      </c>
      <c r="M51" s="108">
        <v>670</v>
      </c>
    </row>
    <row r="52" spans="2:13" ht="27.75" customHeight="1">
      <c r="B52" s="1276"/>
      <c r="C52" s="1277"/>
      <c r="D52" s="105"/>
      <c r="E52" s="1280" t="s">
        <v>43</v>
      </c>
      <c r="F52" s="1280"/>
      <c r="G52" s="1280"/>
      <c r="H52" s="1281"/>
      <c r="I52" s="106">
        <v>4719</v>
      </c>
      <c r="J52" s="107">
        <v>4652</v>
      </c>
      <c r="K52" s="107">
        <v>4662</v>
      </c>
      <c r="L52" s="107">
        <v>4497</v>
      </c>
      <c r="M52" s="108">
        <v>4541</v>
      </c>
    </row>
    <row r="53" spans="2:13" ht="27.75" customHeight="1" thickBot="1">
      <c r="B53" s="1287" t="s">
        <v>21</v>
      </c>
      <c r="C53" s="1288"/>
      <c r="D53" s="112"/>
      <c r="E53" s="1289" t="s">
        <v>44</v>
      </c>
      <c r="F53" s="1289"/>
      <c r="G53" s="1289"/>
      <c r="H53" s="1290"/>
      <c r="I53" s="113">
        <v>1629</v>
      </c>
      <c r="J53" s="114">
        <v>1482</v>
      </c>
      <c r="K53" s="114">
        <v>1027</v>
      </c>
      <c r="L53" s="114">
        <v>926</v>
      </c>
      <c r="M53" s="115">
        <v>719</v>
      </c>
    </row>
    <row r="54" spans="2:13" ht="27.75" customHeight="1">
      <c r="B54" s="116" t="s">
        <v>45</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BeLdP5kVIcZaUdAv6/R39gVj3V3JCO/CgLDR5jfkVl5Tf7kELr7qlocLWLJ219BBaWk5Ro6XStaIKT20zXcNEQ==" saltValue="7zmSoOmzOTTweebeLB8j5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abSelected="1" topLeftCell="A36" zoomScale="70" zoomScaleNormal="70" zoomScaleSheetLayoutView="100" workbookViewId="0">
      <selection activeCell="C60" sqref="C60:E60"/>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46</v>
      </c>
    </row>
    <row r="54" spans="2:8" ht="29.25" customHeight="1" thickBot="1">
      <c r="B54" s="121" t="s">
        <v>1</v>
      </c>
      <c r="C54" s="122"/>
      <c r="D54" s="122"/>
      <c r="E54" s="123" t="s">
        <v>2</v>
      </c>
      <c r="F54" s="124" t="s">
        <v>550</v>
      </c>
      <c r="G54" s="124" t="s">
        <v>551</v>
      </c>
      <c r="H54" s="125" t="s">
        <v>552</v>
      </c>
    </row>
    <row r="55" spans="2:8" ht="52.5" customHeight="1">
      <c r="B55" s="126"/>
      <c r="C55" s="1299" t="s">
        <v>47</v>
      </c>
      <c r="D55" s="1299"/>
      <c r="E55" s="1300"/>
      <c r="F55" s="127">
        <v>517</v>
      </c>
      <c r="G55" s="127">
        <v>487</v>
      </c>
      <c r="H55" s="128">
        <v>487</v>
      </c>
    </row>
    <row r="56" spans="2:8" ht="52.5" customHeight="1">
      <c r="B56" s="129"/>
      <c r="C56" s="1301" t="s">
        <v>48</v>
      </c>
      <c r="D56" s="1301"/>
      <c r="E56" s="1302"/>
      <c r="F56" s="130">
        <v>50</v>
      </c>
      <c r="G56" s="130">
        <v>50</v>
      </c>
      <c r="H56" s="131">
        <v>66</v>
      </c>
    </row>
    <row r="57" spans="2:8" ht="53.25" customHeight="1">
      <c r="B57" s="129"/>
      <c r="C57" s="1303" t="s">
        <v>49</v>
      </c>
      <c r="D57" s="1303"/>
      <c r="E57" s="1304"/>
      <c r="F57" s="132">
        <v>711</v>
      </c>
      <c r="G57" s="132">
        <v>771</v>
      </c>
      <c r="H57" s="133">
        <v>889</v>
      </c>
    </row>
    <row r="58" spans="2:8" ht="45.75" customHeight="1">
      <c r="B58" s="134"/>
      <c r="C58" s="1291" t="s">
        <v>589</v>
      </c>
      <c r="D58" s="1292"/>
      <c r="E58" s="1293"/>
      <c r="F58" s="135">
        <v>423</v>
      </c>
      <c r="G58" s="135">
        <v>401</v>
      </c>
      <c r="H58" s="422">
        <v>401</v>
      </c>
    </row>
    <row r="59" spans="2:8" ht="45.75" customHeight="1">
      <c r="B59" s="134"/>
      <c r="C59" s="1291" t="s">
        <v>590</v>
      </c>
      <c r="D59" s="1292"/>
      <c r="E59" s="1293"/>
      <c r="F59" s="135">
        <v>100</v>
      </c>
      <c r="G59" s="135">
        <v>161</v>
      </c>
      <c r="H59" s="422">
        <v>273</v>
      </c>
    </row>
    <row r="60" spans="2:8" ht="45.75" customHeight="1">
      <c r="B60" s="134"/>
      <c r="C60" s="1291" t="s">
        <v>591</v>
      </c>
      <c r="D60" s="1292"/>
      <c r="E60" s="1293"/>
      <c r="F60" s="135">
        <v>50</v>
      </c>
      <c r="G60" s="135">
        <v>62</v>
      </c>
      <c r="H60" s="422">
        <v>72</v>
      </c>
    </row>
    <row r="61" spans="2:8" ht="45.75" customHeight="1">
      <c r="B61" s="134"/>
      <c r="C61" s="1291" t="s">
        <v>592</v>
      </c>
      <c r="D61" s="1292"/>
      <c r="E61" s="1293"/>
      <c r="F61" s="135">
        <v>71</v>
      </c>
      <c r="G61" s="135">
        <v>70</v>
      </c>
      <c r="H61" s="422">
        <v>70</v>
      </c>
    </row>
    <row r="62" spans="2:8" ht="45.75" customHeight="1" thickBot="1">
      <c r="B62" s="136"/>
      <c r="C62" s="1294" t="s">
        <v>593</v>
      </c>
      <c r="D62" s="1295"/>
      <c r="E62" s="1296"/>
      <c r="F62" s="137">
        <v>34</v>
      </c>
      <c r="G62" s="137">
        <v>34</v>
      </c>
      <c r="H62" s="138">
        <v>34</v>
      </c>
    </row>
    <row r="63" spans="2:8" ht="52.5" customHeight="1" thickBot="1">
      <c r="B63" s="139"/>
      <c r="C63" s="1297" t="s">
        <v>50</v>
      </c>
      <c r="D63" s="1297"/>
      <c r="E63" s="1298"/>
      <c r="F63" s="140">
        <v>1278</v>
      </c>
      <c r="G63" s="140">
        <v>1308</v>
      </c>
      <c r="H63" s="141">
        <v>1442</v>
      </c>
    </row>
    <row r="64" spans="2:8" ht="15" customHeight="1"/>
    <row r="65" ht="0" hidden="1" customHeight="1"/>
    <row r="66" ht="0" hidden="1" customHeight="1"/>
  </sheetData>
  <sheetProtection algorithmName="SHA-512" hashValue="wJ15geA+GXn9XC4rBuluxFy8CqHMAtlM2x1T6oJbxPbeXdiP5r7iA0rnCjWYyuuLZflKT9V2X5+gENLPypFiew==" saltValue="JAfyAye7mMFTQH9R0+y7b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N25" zoomScaleNormal="100" zoomScaleSheetLayoutView="55" workbookViewId="0">
      <selection activeCell="BD38" sqref="BD38"/>
    </sheetView>
  </sheetViews>
  <sheetFormatPr defaultColWidth="0" defaultRowHeight="0" customHeight="1" zeroHeight="1"/>
  <cols>
    <col min="1" max="1" width="6.375" style="384" customWidth="1"/>
    <col min="2" max="107" width="2.5" style="384" customWidth="1"/>
    <col min="108" max="108" width="6.125" style="386" customWidth="1"/>
    <col min="109" max="109" width="5.875" style="385" customWidth="1"/>
    <col min="110" max="110" width="19.125" style="384" hidden="1"/>
    <col min="111" max="115" width="12.625" style="384" hidden="1"/>
    <col min="116" max="349" width="8.625" style="384" hidden="1"/>
    <col min="350" max="355" width="14.875" style="384" hidden="1"/>
    <col min="356" max="357" width="15.875" style="384" hidden="1"/>
    <col min="358" max="363" width="16.125" style="384" hidden="1"/>
    <col min="364" max="364" width="6.125" style="384" hidden="1"/>
    <col min="365" max="365" width="3" style="384" hidden="1"/>
    <col min="366" max="605" width="8.625" style="384" hidden="1"/>
    <col min="606" max="611" width="14.875" style="384" hidden="1"/>
    <col min="612" max="613" width="15.875" style="384" hidden="1"/>
    <col min="614" max="619" width="16.125" style="384" hidden="1"/>
    <col min="620" max="620" width="6.125" style="384" hidden="1"/>
    <col min="621" max="621" width="3" style="384" hidden="1"/>
    <col min="622" max="861" width="8.625" style="384" hidden="1"/>
    <col min="862" max="867" width="14.875" style="384" hidden="1"/>
    <col min="868" max="869" width="15.875" style="384" hidden="1"/>
    <col min="870" max="875" width="16.125" style="384" hidden="1"/>
    <col min="876" max="876" width="6.125" style="384" hidden="1"/>
    <col min="877" max="877" width="3" style="384" hidden="1"/>
    <col min="878" max="1117" width="8.625" style="384" hidden="1"/>
    <col min="1118" max="1123" width="14.875" style="384" hidden="1"/>
    <col min="1124" max="1125" width="15.875" style="384" hidden="1"/>
    <col min="1126" max="1131" width="16.125" style="384" hidden="1"/>
    <col min="1132" max="1132" width="6.125" style="384" hidden="1"/>
    <col min="1133" max="1133" width="3" style="384" hidden="1"/>
    <col min="1134" max="1373" width="8.625" style="384" hidden="1"/>
    <col min="1374" max="1379" width="14.875" style="384" hidden="1"/>
    <col min="1380" max="1381" width="15.875" style="384" hidden="1"/>
    <col min="1382" max="1387" width="16.125" style="384" hidden="1"/>
    <col min="1388" max="1388" width="6.125" style="384" hidden="1"/>
    <col min="1389" max="1389" width="3" style="384" hidden="1"/>
    <col min="1390" max="1629" width="8.625" style="384" hidden="1"/>
    <col min="1630" max="1635" width="14.875" style="384" hidden="1"/>
    <col min="1636" max="1637" width="15.875" style="384" hidden="1"/>
    <col min="1638" max="1643" width="16.125" style="384" hidden="1"/>
    <col min="1644" max="1644" width="6.125" style="384" hidden="1"/>
    <col min="1645" max="1645" width="3" style="384" hidden="1"/>
    <col min="1646" max="1885" width="8.625" style="384" hidden="1"/>
    <col min="1886" max="1891" width="14.875" style="384" hidden="1"/>
    <col min="1892" max="1893" width="15.875" style="384" hidden="1"/>
    <col min="1894" max="1899" width="16.125" style="384" hidden="1"/>
    <col min="1900" max="1900" width="6.125" style="384" hidden="1"/>
    <col min="1901" max="1901" width="3" style="384" hidden="1"/>
    <col min="1902" max="2141" width="8.625" style="384" hidden="1"/>
    <col min="2142" max="2147" width="14.875" style="384" hidden="1"/>
    <col min="2148" max="2149" width="15.875" style="384" hidden="1"/>
    <col min="2150" max="2155" width="16.125" style="384" hidden="1"/>
    <col min="2156" max="2156" width="6.125" style="384" hidden="1"/>
    <col min="2157" max="2157" width="3" style="384" hidden="1"/>
    <col min="2158" max="2397" width="8.625" style="384" hidden="1"/>
    <col min="2398" max="2403" width="14.875" style="384" hidden="1"/>
    <col min="2404" max="2405" width="15.875" style="384" hidden="1"/>
    <col min="2406" max="2411" width="16.125" style="384" hidden="1"/>
    <col min="2412" max="2412" width="6.125" style="384" hidden="1"/>
    <col min="2413" max="2413" width="3" style="384" hidden="1"/>
    <col min="2414" max="2653" width="8.625" style="384" hidden="1"/>
    <col min="2654" max="2659" width="14.875" style="384" hidden="1"/>
    <col min="2660" max="2661" width="15.875" style="384" hidden="1"/>
    <col min="2662" max="2667" width="16.125" style="384" hidden="1"/>
    <col min="2668" max="2668" width="6.125" style="384" hidden="1"/>
    <col min="2669" max="2669" width="3" style="384" hidden="1"/>
    <col min="2670" max="2909" width="8.625" style="384" hidden="1"/>
    <col min="2910" max="2915" width="14.875" style="384" hidden="1"/>
    <col min="2916" max="2917" width="15.875" style="384" hidden="1"/>
    <col min="2918" max="2923" width="16.125" style="384" hidden="1"/>
    <col min="2924" max="2924" width="6.125" style="384" hidden="1"/>
    <col min="2925" max="2925" width="3" style="384" hidden="1"/>
    <col min="2926" max="3165" width="8.625" style="384" hidden="1"/>
    <col min="3166" max="3171" width="14.875" style="384" hidden="1"/>
    <col min="3172" max="3173" width="15.875" style="384" hidden="1"/>
    <col min="3174" max="3179" width="16.125" style="384" hidden="1"/>
    <col min="3180" max="3180" width="6.125" style="384" hidden="1"/>
    <col min="3181" max="3181" width="3" style="384" hidden="1"/>
    <col min="3182" max="3421" width="8.625" style="384" hidden="1"/>
    <col min="3422" max="3427" width="14.875" style="384" hidden="1"/>
    <col min="3428" max="3429" width="15.875" style="384" hidden="1"/>
    <col min="3430" max="3435" width="16.125" style="384" hidden="1"/>
    <col min="3436" max="3436" width="6.125" style="384" hidden="1"/>
    <col min="3437" max="3437" width="3" style="384" hidden="1"/>
    <col min="3438" max="3677" width="8.625" style="384" hidden="1"/>
    <col min="3678" max="3683" width="14.875" style="384" hidden="1"/>
    <col min="3684" max="3685" width="15.875" style="384" hidden="1"/>
    <col min="3686" max="3691" width="16.125" style="384" hidden="1"/>
    <col min="3692" max="3692" width="6.125" style="384" hidden="1"/>
    <col min="3693" max="3693" width="3" style="384" hidden="1"/>
    <col min="3694" max="3933" width="8.625" style="384" hidden="1"/>
    <col min="3934" max="3939" width="14.875" style="384" hidden="1"/>
    <col min="3940" max="3941" width="15.875" style="384" hidden="1"/>
    <col min="3942" max="3947" width="16.125" style="384" hidden="1"/>
    <col min="3948" max="3948" width="6.125" style="384" hidden="1"/>
    <col min="3949" max="3949" width="3" style="384" hidden="1"/>
    <col min="3950" max="4189" width="8.625" style="384" hidden="1"/>
    <col min="4190" max="4195" width="14.875" style="384" hidden="1"/>
    <col min="4196" max="4197" width="15.875" style="384" hidden="1"/>
    <col min="4198" max="4203" width="16.125" style="384" hidden="1"/>
    <col min="4204" max="4204" width="6.125" style="384" hidden="1"/>
    <col min="4205" max="4205" width="3" style="384" hidden="1"/>
    <col min="4206" max="4445" width="8.625" style="384" hidden="1"/>
    <col min="4446" max="4451" width="14.875" style="384" hidden="1"/>
    <col min="4452" max="4453" width="15.875" style="384" hidden="1"/>
    <col min="4454" max="4459" width="16.125" style="384" hidden="1"/>
    <col min="4460" max="4460" width="6.125" style="384" hidden="1"/>
    <col min="4461" max="4461" width="3" style="384" hidden="1"/>
    <col min="4462" max="4701" width="8.625" style="384" hidden="1"/>
    <col min="4702" max="4707" width="14.875" style="384" hidden="1"/>
    <col min="4708" max="4709" width="15.875" style="384" hidden="1"/>
    <col min="4710" max="4715" width="16.125" style="384" hidden="1"/>
    <col min="4716" max="4716" width="6.125" style="384" hidden="1"/>
    <col min="4717" max="4717" width="3" style="384" hidden="1"/>
    <col min="4718" max="4957" width="8.625" style="384" hidden="1"/>
    <col min="4958" max="4963" width="14.875" style="384" hidden="1"/>
    <col min="4964" max="4965" width="15.875" style="384" hidden="1"/>
    <col min="4966" max="4971" width="16.125" style="384" hidden="1"/>
    <col min="4972" max="4972" width="6.125" style="384" hidden="1"/>
    <col min="4973" max="4973" width="3" style="384" hidden="1"/>
    <col min="4974" max="5213" width="8.625" style="384" hidden="1"/>
    <col min="5214" max="5219" width="14.875" style="384" hidden="1"/>
    <col min="5220" max="5221" width="15.875" style="384" hidden="1"/>
    <col min="5222" max="5227" width="16.125" style="384" hidden="1"/>
    <col min="5228" max="5228" width="6.125" style="384" hidden="1"/>
    <col min="5229" max="5229" width="3" style="384" hidden="1"/>
    <col min="5230" max="5469" width="8.625" style="384" hidden="1"/>
    <col min="5470" max="5475" width="14.875" style="384" hidden="1"/>
    <col min="5476" max="5477" width="15.875" style="384" hidden="1"/>
    <col min="5478" max="5483" width="16.125" style="384" hidden="1"/>
    <col min="5484" max="5484" width="6.125" style="384" hidden="1"/>
    <col min="5485" max="5485" width="3" style="384" hidden="1"/>
    <col min="5486" max="5725" width="8.625" style="384" hidden="1"/>
    <col min="5726" max="5731" width="14.875" style="384" hidden="1"/>
    <col min="5732" max="5733" width="15.875" style="384" hidden="1"/>
    <col min="5734" max="5739" width="16.125" style="384" hidden="1"/>
    <col min="5740" max="5740" width="6.125" style="384" hidden="1"/>
    <col min="5741" max="5741" width="3" style="384" hidden="1"/>
    <col min="5742" max="5981" width="8.625" style="384" hidden="1"/>
    <col min="5982" max="5987" width="14.875" style="384" hidden="1"/>
    <col min="5988" max="5989" width="15.875" style="384" hidden="1"/>
    <col min="5990" max="5995" width="16.125" style="384" hidden="1"/>
    <col min="5996" max="5996" width="6.125" style="384" hidden="1"/>
    <col min="5997" max="5997" width="3" style="384" hidden="1"/>
    <col min="5998" max="6237" width="8.625" style="384" hidden="1"/>
    <col min="6238" max="6243" width="14.875" style="384" hidden="1"/>
    <col min="6244" max="6245" width="15.875" style="384" hidden="1"/>
    <col min="6246" max="6251" width="16.125" style="384" hidden="1"/>
    <col min="6252" max="6252" width="6.125" style="384" hidden="1"/>
    <col min="6253" max="6253" width="3" style="384" hidden="1"/>
    <col min="6254" max="6493" width="8.625" style="384" hidden="1"/>
    <col min="6494" max="6499" width="14.875" style="384" hidden="1"/>
    <col min="6500" max="6501" width="15.875" style="384" hidden="1"/>
    <col min="6502" max="6507" width="16.125" style="384" hidden="1"/>
    <col min="6508" max="6508" width="6.125" style="384" hidden="1"/>
    <col min="6509" max="6509" width="3" style="384" hidden="1"/>
    <col min="6510" max="6749" width="8.625" style="384" hidden="1"/>
    <col min="6750" max="6755" width="14.875" style="384" hidden="1"/>
    <col min="6756" max="6757" width="15.875" style="384" hidden="1"/>
    <col min="6758" max="6763" width="16.125" style="384" hidden="1"/>
    <col min="6764" max="6764" width="6.125" style="384" hidden="1"/>
    <col min="6765" max="6765" width="3" style="384" hidden="1"/>
    <col min="6766" max="7005" width="8.625" style="384" hidden="1"/>
    <col min="7006" max="7011" width="14.875" style="384" hidden="1"/>
    <col min="7012" max="7013" width="15.875" style="384" hidden="1"/>
    <col min="7014" max="7019" width="16.125" style="384" hidden="1"/>
    <col min="7020" max="7020" width="6.125" style="384" hidden="1"/>
    <col min="7021" max="7021" width="3" style="384" hidden="1"/>
    <col min="7022" max="7261" width="8.625" style="384" hidden="1"/>
    <col min="7262" max="7267" width="14.875" style="384" hidden="1"/>
    <col min="7268" max="7269" width="15.875" style="384" hidden="1"/>
    <col min="7270" max="7275" width="16.125" style="384" hidden="1"/>
    <col min="7276" max="7276" width="6.125" style="384" hidden="1"/>
    <col min="7277" max="7277" width="3" style="384" hidden="1"/>
    <col min="7278" max="7517" width="8.625" style="384" hidden="1"/>
    <col min="7518" max="7523" width="14.875" style="384" hidden="1"/>
    <col min="7524" max="7525" width="15.875" style="384" hidden="1"/>
    <col min="7526" max="7531" width="16.125" style="384" hidden="1"/>
    <col min="7532" max="7532" width="6.125" style="384" hidden="1"/>
    <col min="7533" max="7533" width="3" style="384" hidden="1"/>
    <col min="7534" max="7773" width="8.625" style="384" hidden="1"/>
    <col min="7774" max="7779" width="14.875" style="384" hidden="1"/>
    <col min="7780" max="7781" width="15.875" style="384" hidden="1"/>
    <col min="7782" max="7787" width="16.125" style="384" hidden="1"/>
    <col min="7788" max="7788" width="6.125" style="384" hidden="1"/>
    <col min="7789" max="7789" width="3" style="384" hidden="1"/>
    <col min="7790" max="8029" width="8.625" style="384" hidden="1"/>
    <col min="8030" max="8035" width="14.875" style="384" hidden="1"/>
    <col min="8036" max="8037" width="15.875" style="384" hidden="1"/>
    <col min="8038" max="8043" width="16.125" style="384" hidden="1"/>
    <col min="8044" max="8044" width="6.125" style="384" hidden="1"/>
    <col min="8045" max="8045" width="3" style="384" hidden="1"/>
    <col min="8046" max="8285" width="8.625" style="384" hidden="1"/>
    <col min="8286" max="8291" width="14.875" style="384" hidden="1"/>
    <col min="8292" max="8293" width="15.875" style="384" hidden="1"/>
    <col min="8294" max="8299" width="16.125" style="384" hidden="1"/>
    <col min="8300" max="8300" width="6.125" style="384" hidden="1"/>
    <col min="8301" max="8301" width="3" style="384" hidden="1"/>
    <col min="8302" max="8541" width="8.625" style="384" hidden="1"/>
    <col min="8542" max="8547" width="14.875" style="384" hidden="1"/>
    <col min="8548" max="8549" width="15.875" style="384" hidden="1"/>
    <col min="8550" max="8555" width="16.125" style="384" hidden="1"/>
    <col min="8556" max="8556" width="6.125" style="384" hidden="1"/>
    <col min="8557" max="8557" width="3" style="384" hidden="1"/>
    <col min="8558" max="8797" width="8.625" style="384" hidden="1"/>
    <col min="8798" max="8803" width="14.875" style="384" hidden="1"/>
    <col min="8804" max="8805" width="15.875" style="384" hidden="1"/>
    <col min="8806" max="8811" width="16.125" style="384" hidden="1"/>
    <col min="8812" max="8812" width="6.125" style="384" hidden="1"/>
    <col min="8813" max="8813" width="3" style="384" hidden="1"/>
    <col min="8814" max="9053" width="8.625" style="384" hidden="1"/>
    <col min="9054" max="9059" width="14.875" style="384" hidden="1"/>
    <col min="9060" max="9061" width="15.875" style="384" hidden="1"/>
    <col min="9062" max="9067" width="16.125" style="384" hidden="1"/>
    <col min="9068" max="9068" width="6.125" style="384" hidden="1"/>
    <col min="9069" max="9069" width="3" style="384" hidden="1"/>
    <col min="9070" max="9309" width="8.625" style="384" hidden="1"/>
    <col min="9310" max="9315" width="14.875" style="384" hidden="1"/>
    <col min="9316" max="9317" width="15.875" style="384" hidden="1"/>
    <col min="9318" max="9323" width="16.125" style="384" hidden="1"/>
    <col min="9324" max="9324" width="6.125" style="384" hidden="1"/>
    <col min="9325" max="9325" width="3" style="384" hidden="1"/>
    <col min="9326" max="9565" width="8.625" style="384" hidden="1"/>
    <col min="9566" max="9571" width="14.875" style="384" hidden="1"/>
    <col min="9572" max="9573" width="15.875" style="384" hidden="1"/>
    <col min="9574" max="9579" width="16.125" style="384" hidden="1"/>
    <col min="9580" max="9580" width="6.125" style="384" hidden="1"/>
    <col min="9581" max="9581" width="3" style="384" hidden="1"/>
    <col min="9582" max="9821" width="8.625" style="384" hidden="1"/>
    <col min="9822" max="9827" width="14.875" style="384" hidden="1"/>
    <col min="9828" max="9829" width="15.875" style="384" hidden="1"/>
    <col min="9830" max="9835" width="16.125" style="384" hidden="1"/>
    <col min="9836" max="9836" width="6.125" style="384" hidden="1"/>
    <col min="9837" max="9837" width="3" style="384" hidden="1"/>
    <col min="9838" max="10077" width="8.625" style="384" hidden="1"/>
    <col min="10078" max="10083" width="14.875" style="384" hidden="1"/>
    <col min="10084" max="10085" width="15.875" style="384" hidden="1"/>
    <col min="10086" max="10091" width="16.125" style="384" hidden="1"/>
    <col min="10092" max="10092" width="6.125" style="384" hidden="1"/>
    <col min="10093" max="10093" width="3" style="384" hidden="1"/>
    <col min="10094" max="10333" width="8.625" style="384" hidden="1"/>
    <col min="10334" max="10339" width="14.875" style="384" hidden="1"/>
    <col min="10340" max="10341" width="15.875" style="384" hidden="1"/>
    <col min="10342" max="10347" width="16.125" style="384" hidden="1"/>
    <col min="10348" max="10348" width="6.125" style="384" hidden="1"/>
    <col min="10349" max="10349" width="3" style="384" hidden="1"/>
    <col min="10350" max="10589" width="8.625" style="384" hidden="1"/>
    <col min="10590" max="10595" width="14.875" style="384" hidden="1"/>
    <col min="10596" max="10597" width="15.875" style="384" hidden="1"/>
    <col min="10598" max="10603" width="16.125" style="384" hidden="1"/>
    <col min="10604" max="10604" width="6.125" style="384" hidden="1"/>
    <col min="10605" max="10605" width="3" style="384" hidden="1"/>
    <col min="10606" max="10845" width="8.625" style="384" hidden="1"/>
    <col min="10846" max="10851" width="14.875" style="384" hidden="1"/>
    <col min="10852" max="10853" width="15.875" style="384" hidden="1"/>
    <col min="10854" max="10859" width="16.125" style="384" hidden="1"/>
    <col min="10860" max="10860" width="6.125" style="384" hidden="1"/>
    <col min="10861" max="10861" width="3" style="384" hidden="1"/>
    <col min="10862" max="11101" width="8.625" style="384" hidden="1"/>
    <col min="11102" max="11107" width="14.875" style="384" hidden="1"/>
    <col min="11108" max="11109" width="15.875" style="384" hidden="1"/>
    <col min="11110" max="11115" width="16.125" style="384" hidden="1"/>
    <col min="11116" max="11116" width="6.125" style="384" hidden="1"/>
    <col min="11117" max="11117" width="3" style="384" hidden="1"/>
    <col min="11118" max="11357" width="8.625" style="384" hidden="1"/>
    <col min="11358" max="11363" width="14.875" style="384" hidden="1"/>
    <col min="11364" max="11365" width="15.875" style="384" hidden="1"/>
    <col min="11366" max="11371" width="16.125" style="384" hidden="1"/>
    <col min="11372" max="11372" width="6.125" style="384" hidden="1"/>
    <col min="11373" max="11373" width="3" style="384" hidden="1"/>
    <col min="11374" max="11613" width="8.625" style="384" hidden="1"/>
    <col min="11614" max="11619" width="14.875" style="384" hidden="1"/>
    <col min="11620" max="11621" width="15.875" style="384" hidden="1"/>
    <col min="11622" max="11627" width="16.125" style="384" hidden="1"/>
    <col min="11628" max="11628" width="6.125" style="384" hidden="1"/>
    <col min="11629" max="11629" width="3" style="384" hidden="1"/>
    <col min="11630" max="11869" width="8.625" style="384" hidden="1"/>
    <col min="11870" max="11875" width="14.875" style="384" hidden="1"/>
    <col min="11876" max="11877" width="15.875" style="384" hidden="1"/>
    <col min="11878" max="11883" width="16.125" style="384" hidden="1"/>
    <col min="11884" max="11884" width="6.125" style="384" hidden="1"/>
    <col min="11885" max="11885" width="3" style="384" hidden="1"/>
    <col min="11886" max="12125" width="8.625" style="384" hidden="1"/>
    <col min="12126" max="12131" width="14.875" style="384" hidden="1"/>
    <col min="12132" max="12133" width="15.875" style="384" hidden="1"/>
    <col min="12134" max="12139" width="16.125" style="384" hidden="1"/>
    <col min="12140" max="12140" width="6.125" style="384" hidden="1"/>
    <col min="12141" max="12141" width="3" style="384" hidden="1"/>
    <col min="12142" max="12381" width="8.625" style="384" hidden="1"/>
    <col min="12382" max="12387" width="14.875" style="384" hidden="1"/>
    <col min="12388" max="12389" width="15.875" style="384" hidden="1"/>
    <col min="12390" max="12395" width="16.125" style="384" hidden="1"/>
    <col min="12396" max="12396" width="6.125" style="384" hidden="1"/>
    <col min="12397" max="12397" width="3" style="384" hidden="1"/>
    <col min="12398" max="12637" width="8.625" style="384" hidden="1"/>
    <col min="12638" max="12643" width="14.875" style="384" hidden="1"/>
    <col min="12644" max="12645" width="15.875" style="384" hidden="1"/>
    <col min="12646" max="12651" width="16.125" style="384" hidden="1"/>
    <col min="12652" max="12652" width="6.125" style="384" hidden="1"/>
    <col min="12653" max="12653" width="3" style="384" hidden="1"/>
    <col min="12654" max="12893" width="8.625" style="384" hidden="1"/>
    <col min="12894" max="12899" width="14.875" style="384" hidden="1"/>
    <col min="12900" max="12901" width="15.875" style="384" hidden="1"/>
    <col min="12902" max="12907" width="16.125" style="384" hidden="1"/>
    <col min="12908" max="12908" width="6.125" style="384" hidden="1"/>
    <col min="12909" max="12909" width="3" style="384" hidden="1"/>
    <col min="12910" max="13149" width="8.625" style="384" hidden="1"/>
    <col min="13150" max="13155" width="14.875" style="384" hidden="1"/>
    <col min="13156" max="13157" width="15.875" style="384" hidden="1"/>
    <col min="13158" max="13163" width="16.125" style="384" hidden="1"/>
    <col min="13164" max="13164" width="6.125" style="384" hidden="1"/>
    <col min="13165" max="13165" width="3" style="384" hidden="1"/>
    <col min="13166" max="13405" width="8.625" style="384" hidden="1"/>
    <col min="13406" max="13411" width="14.875" style="384" hidden="1"/>
    <col min="13412" max="13413" width="15.875" style="384" hidden="1"/>
    <col min="13414" max="13419" width="16.125" style="384" hidden="1"/>
    <col min="13420" max="13420" width="6.125" style="384" hidden="1"/>
    <col min="13421" max="13421" width="3" style="384" hidden="1"/>
    <col min="13422" max="13661" width="8.625" style="384" hidden="1"/>
    <col min="13662" max="13667" width="14.875" style="384" hidden="1"/>
    <col min="13668" max="13669" width="15.875" style="384" hidden="1"/>
    <col min="13670" max="13675" width="16.125" style="384" hidden="1"/>
    <col min="13676" max="13676" width="6.125" style="384" hidden="1"/>
    <col min="13677" max="13677" width="3" style="384" hidden="1"/>
    <col min="13678" max="13917" width="8.625" style="384" hidden="1"/>
    <col min="13918" max="13923" width="14.875" style="384" hidden="1"/>
    <col min="13924" max="13925" width="15.875" style="384" hidden="1"/>
    <col min="13926" max="13931" width="16.125" style="384" hidden="1"/>
    <col min="13932" max="13932" width="6.125" style="384" hidden="1"/>
    <col min="13933" max="13933" width="3" style="384" hidden="1"/>
    <col min="13934" max="14173" width="8.625" style="384" hidden="1"/>
    <col min="14174" max="14179" width="14.875" style="384" hidden="1"/>
    <col min="14180" max="14181" width="15.875" style="384" hidden="1"/>
    <col min="14182" max="14187" width="16.125" style="384" hidden="1"/>
    <col min="14188" max="14188" width="6.125" style="384" hidden="1"/>
    <col min="14189" max="14189" width="3" style="384" hidden="1"/>
    <col min="14190" max="14429" width="8.625" style="384" hidden="1"/>
    <col min="14430" max="14435" width="14.875" style="384" hidden="1"/>
    <col min="14436" max="14437" width="15.875" style="384" hidden="1"/>
    <col min="14438" max="14443" width="16.125" style="384" hidden="1"/>
    <col min="14444" max="14444" width="6.125" style="384" hidden="1"/>
    <col min="14445" max="14445" width="3" style="384" hidden="1"/>
    <col min="14446" max="14685" width="8.625" style="384" hidden="1"/>
    <col min="14686" max="14691" width="14.875" style="384" hidden="1"/>
    <col min="14692" max="14693" width="15.875" style="384" hidden="1"/>
    <col min="14694" max="14699" width="16.125" style="384" hidden="1"/>
    <col min="14700" max="14700" width="6.125" style="384" hidden="1"/>
    <col min="14701" max="14701" width="3" style="384" hidden="1"/>
    <col min="14702" max="14941" width="8.625" style="384" hidden="1"/>
    <col min="14942" max="14947" width="14.875" style="384" hidden="1"/>
    <col min="14948" max="14949" width="15.875" style="384" hidden="1"/>
    <col min="14950" max="14955" width="16.125" style="384" hidden="1"/>
    <col min="14956" max="14956" width="6.125" style="384" hidden="1"/>
    <col min="14957" max="14957" width="3" style="384" hidden="1"/>
    <col min="14958" max="15197" width="8.625" style="384" hidden="1"/>
    <col min="15198" max="15203" width="14.875" style="384" hidden="1"/>
    <col min="15204" max="15205" width="15.875" style="384" hidden="1"/>
    <col min="15206" max="15211" width="16.125" style="384" hidden="1"/>
    <col min="15212" max="15212" width="6.125" style="384" hidden="1"/>
    <col min="15213" max="15213" width="3" style="384" hidden="1"/>
    <col min="15214" max="15453" width="8.625" style="384" hidden="1"/>
    <col min="15454" max="15459" width="14.875" style="384" hidden="1"/>
    <col min="15460" max="15461" width="15.875" style="384" hidden="1"/>
    <col min="15462" max="15467" width="16.125" style="384" hidden="1"/>
    <col min="15468" max="15468" width="6.125" style="384" hidden="1"/>
    <col min="15469" max="15469" width="3" style="384" hidden="1"/>
    <col min="15470" max="15709" width="8.625" style="384" hidden="1"/>
    <col min="15710" max="15715" width="14.875" style="384" hidden="1"/>
    <col min="15716" max="15717" width="15.875" style="384" hidden="1"/>
    <col min="15718" max="15723" width="16.125" style="384" hidden="1"/>
    <col min="15724" max="15724" width="6.125" style="384" hidden="1"/>
    <col min="15725" max="15725" width="3" style="384" hidden="1"/>
    <col min="15726" max="15965" width="8.625" style="384" hidden="1"/>
    <col min="15966" max="15971" width="14.875" style="384" hidden="1"/>
    <col min="15972" max="15973" width="15.875" style="384" hidden="1"/>
    <col min="15974" max="15979" width="16.125" style="384" hidden="1"/>
    <col min="15980" max="15980" width="6.125" style="384" hidden="1"/>
    <col min="15981" max="15981" width="3" style="384" hidden="1"/>
    <col min="15982" max="16221" width="8.625" style="384" hidden="1"/>
    <col min="16222" max="16227" width="14.875" style="384" hidden="1"/>
    <col min="16228" max="16229" width="15.875" style="384" hidden="1"/>
    <col min="16230" max="16235" width="16.125" style="384" hidden="1"/>
    <col min="16236" max="16236" width="6.125" style="384" hidden="1"/>
    <col min="16237" max="16237" width="3" style="384" hidden="1"/>
    <col min="16238" max="16384" width="8.625" style="384" hidden="1"/>
  </cols>
  <sheetData>
    <row r="1" spans="1:143" ht="42.75" customHeight="1">
      <c r="A1" s="421"/>
      <c r="B1" s="420"/>
      <c r="DD1" s="384"/>
      <c r="DE1" s="384"/>
    </row>
    <row r="2" spans="1:143" ht="25.5" customHeight="1">
      <c r="A2" s="419"/>
      <c r="C2" s="419"/>
      <c r="O2" s="419"/>
      <c r="P2" s="419"/>
      <c r="Q2" s="419"/>
      <c r="R2" s="419"/>
      <c r="S2" s="419"/>
      <c r="T2" s="419"/>
      <c r="U2" s="419"/>
      <c r="V2" s="419"/>
      <c r="W2" s="419"/>
      <c r="X2" s="419"/>
      <c r="Y2" s="419"/>
      <c r="Z2" s="419"/>
      <c r="AA2" s="419"/>
      <c r="AB2" s="419"/>
      <c r="AC2" s="419"/>
      <c r="AD2" s="419"/>
      <c r="AE2" s="419"/>
      <c r="AF2" s="419"/>
      <c r="AG2" s="419"/>
      <c r="AH2" s="419"/>
      <c r="AI2" s="419"/>
      <c r="AU2" s="419"/>
      <c r="BG2" s="419"/>
      <c r="BS2" s="419"/>
      <c r="CE2" s="419"/>
      <c r="CQ2" s="419"/>
      <c r="DD2" s="384"/>
      <c r="DE2" s="384"/>
    </row>
    <row r="3" spans="1:143" ht="25.5" customHeight="1">
      <c r="A3" s="419"/>
      <c r="C3" s="419"/>
      <c r="O3" s="419"/>
      <c r="P3" s="419"/>
      <c r="Q3" s="419"/>
      <c r="R3" s="419"/>
      <c r="S3" s="419"/>
      <c r="T3" s="419"/>
      <c r="U3" s="419"/>
      <c r="V3" s="419"/>
      <c r="W3" s="419"/>
      <c r="X3" s="419"/>
      <c r="Y3" s="419"/>
      <c r="Z3" s="419"/>
      <c r="AA3" s="419"/>
      <c r="AB3" s="419"/>
      <c r="AC3" s="419"/>
      <c r="AD3" s="419"/>
      <c r="AE3" s="419"/>
      <c r="AF3" s="419"/>
      <c r="AG3" s="419"/>
      <c r="AH3" s="419"/>
      <c r="AI3" s="419"/>
      <c r="AU3" s="419"/>
      <c r="BG3" s="419"/>
      <c r="BS3" s="419"/>
      <c r="CE3" s="419"/>
      <c r="CQ3" s="419"/>
      <c r="DD3" s="384"/>
      <c r="DE3" s="384"/>
    </row>
    <row r="4" spans="1:143" s="289" customFormat="1" ht="13.5">
      <c r="A4" s="419"/>
      <c r="B4" s="419"/>
      <c r="C4" s="419"/>
      <c r="D4" s="419"/>
      <c r="E4" s="419"/>
      <c r="F4" s="419"/>
      <c r="G4" s="419"/>
      <c r="H4" s="419"/>
      <c r="I4" s="419"/>
      <c r="J4" s="419"/>
      <c r="K4" s="419"/>
      <c r="L4" s="419"/>
      <c r="M4" s="419"/>
      <c r="N4" s="419"/>
      <c r="O4" s="419"/>
      <c r="P4" s="419"/>
      <c r="Q4" s="419"/>
      <c r="R4" s="419"/>
      <c r="S4" s="419"/>
      <c r="T4" s="419"/>
      <c r="U4" s="419"/>
      <c r="V4" s="419"/>
      <c r="W4" s="419"/>
      <c r="X4" s="419"/>
      <c r="Y4" s="419"/>
      <c r="Z4" s="419"/>
      <c r="AA4" s="419"/>
      <c r="AB4" s="419"/>
      <c r="AC4" s="419"/>
      <c r="AD4" s="419"/>
      <c r="AE4" s="419"/>
      <c r="AF4" s="419"/>
      <c r="AG4" s="419"/>
      <c r="AH4" s="419"/>
      <c r="AI4" s="419"/>
      <c r="AJ4" s="419"/>
      <c r="AK4" s="419"/>
      <c r="AL4" s="419"/>
      <c r="AM4" s="419"/>
      <c r="AN4" s="419"/>
      <c r="AO4" s="419"/>
      <c r="AP4" s="419"/>
      <c r="AQ4" s="419"/>
      <c r="AR4" s="419"/>
      <c r="AS4" s="419"/>
      <c r="AT4" s="419"/>
      <c r="AU4" s="419"/>
      <c r="AV4" s="419"/>
      <c r="AW4" s="419"/>
      <c r="AX4" s="419"/>
      <c r="AY4" s="419"/>
      <c r="AZ4" s="419"/>
      <c r="BA4" s="419"/>
      <c r="BB4" s="419"/>
      <c r="BC4" s="419"/>
      <c r="BD4" s="419"/>
      <c r="BE4" s="419"/>
      <c r="BF4" s="419"/>
      <c r="BG4" s="419"/>
      <c r="BH4" s="419"/>
      <c r="BI4" s="419"/>
      <c r="BJ4" s="419"/>
      <c r="BK4" s="419"/>
      <c r="BL4" s="419"/>
      <c r="BM4" s="419"/>
      <c r="BN4" s="419"/>
      <c r="BO4" s="419"/>
      <c r="BP4" s="419"/>
      <c r="BQ4" s="419"/>
      <c r="BR4" s="419"/>
      <c r="BS4" s="419"/>
      <c r="BT4" s="419"/>
      <c r="BU4" s="419"/>
      <c r="BV4" s="419"/>
      <c r="BW4" s="419"/>
      <c r="BX4" s="419"/>
      <c r="BY4" s="419"/>
      <c r="BZ4" s="419"/>
      <c r="CA4" s="419"/>
      <c r="CB4" s="419"/>
      <c r="CC4" s="419"/>
      <c r="CD4" s="419"/>
      <c r="CE4" s="419"/>
      <c r="CF4" s="419"/>
      <c r="CG4" s="419"/>
      <c r="CH4" s="419"/>
      <c r="CI4" s="419"/>
      <c r="CJ4" s="419"/>
      <c r="CK4" s="419"/>
      <c r="CL4" s="419"/>
      <c r="CM4" s="419"/>
      <c r="CN4" s="419"/>
      <c r="CO4" s="419"/>
      <c r="CP4" s="419"/>
      <c r="CQ4" s="419"/>
      <c r="CR4" s="419"/>
      <c r="CS4" s="419"/>
      <c r="CT4" s="419"/>
      <c r="CU4" s="419"/>
      <c r="CV4" s="419"/>
      <c r="CW4" s="419"/>
      <c r="CX4" s="419"/>
      <c r="CY4" s="419"/>
      <c r="CZ4" s="419"/>
      <c r="DA4" s="419"/>
      <c r="DB4" s="419"/>
      <c r="DC4" s="419"/>
      <c r="DD4" s="419"/>
      <c r="DE4" s="419"/>
      <c r="DF4" s="290"/>
      <c r="DG4" s="290"/>
      <c r="DH4" s="290"/>
      <c r="DI4" s="290"/>
      <c r="DJ4" s="290"/>
      <c r="DK4" s="290"/>
      <c r="DL4" s="290"/>
      <c r="DM4" s="290"/>
      <c r="DN4" s="290"/>
      <c r="DO4" s="290"/>
      <c r="DP4" s="290"/>
      <c r="DQ4" s="290"/>
      <c r="DR4" s="290"/>
      <c r="DS4" s="290"/>
      <c r="DT4" s="290"/>
      <c r="DU4" s="290"/>
      <c r="DV4" s="290"/>
      <c r="DW4" s="290"/>
    </row>
    <row r="5" spans="1:143" s="289" customFormat="1" ht="13.5">
      <c r="A5" s="419"/>
      <c r="B5" s="419"/>
      <c r="C5" s="419"/>
      <c r="D5" s="419"/>
      <c r="E5" s="419"/>
      <c r="F5" s="419"/>
      <c r="G5" s="419"/>
      <c r="H5" s="419"/>
      <c r="I5" s="419"/>
      <c r="J5" s="419"/>
      <c r="K5" s="419"/>
      <c r="L5" s="419"/>
      <c r="M5" s="419"/>
      <c r="N5" s="419"/>
      <c r="O5" s="419"/>
      <c r="P5" s="419"/>
      <c r="Q5" s="419"/>
      <c r="R5" s="419"/>
      <c r="S5" s="419"/>
      <c r="T5" s="419"/>
      <c r="U5" s="419"/>
      <c r="V5" s="419"/>
      <c r="W5" s="419"/>
      <c r="X5" s="419"/>
      <c r="Y5" s="419"/>
      <c r="Z5" s="419"/>
      <c r="AA5" s="419"/>
      <c r="AB5" s="419"/>
      <c r="AC5" s="419"/>
      <c r="AD5" s="419"/>
      <c r="AE5" s="419"/>
      <c r="AF5" s="419"/>
      <c r="AG5" s="419"/>
      <c r="AH5" s="419"/>
      <c r="AI5" s="419"/>
      <c r="AJ5" s="419"/>
      <c r="AK5" s="419"/>
      <c r="AL5" s="419"/>
      <c r="AM5" s="419"/>
      <c r="AN5" s="419"/>
      <c r="AO5" s="419"/>
      <c r="AP5" s="419"/>
      <c r="AQ5" s="419"/>
      <c r="AR5" s="419"/>
      <c r="AS5" s="419"/>
      <c r="AT5" s="419"/>
      <c r="AU5" s="419"/>
      <c r="AV5" s="419"/>
      <c r="AW5" s="419"/>
      <c r="AX5" s="419"/>
      <c r="AY5" s="419"/>
      <c r="AZ5" s="419"/>
      <c r="BA5" s="419"/>
      <c r="BB5" s="419"/>
      <c r="BC5" s="419"/>
      <c r="BD5" s="419"/>
      <c r="BE5" s="419"/>
      <c r="BF5" s="419"/>
      <c r="BG5" s="419"/>
      <c r="BH5" s="419"/>
      <c r="BI5" s="419"/>
      <c r="BJ5" s="419"/>
      <c r="BK5" s="419"/>
      <c r="BL5" s="419"/>
      <c r="BM5" s="419"/>
      <c r="BN5" s="419"/>
      <c r="BO5" s="419"/>
      <c r="BP5" s="419"/>
      <c r="BQ5" s="419"/>
      <c r="BR5" s="419"/>
      <c r="BS5" s="419"/>
      <c r="BT5" s="419"/>
      <c r="BU5" s="419"/>
      <c r="BV5" s="419"/>
      <c r="BW5" s="419"/>
      <c r="BX5" s="419"/>
      <c r="BY5" s="419"/>
      <c r="BZ5" s="419"/>
      <c r="CA5" s="419"/>
      <c r="CB5" s="419"/>
      <c r="CC5" s="419"/>
      <c r="CD5" s="419"/>
      <c r="CE5" s="419"/>
      <c r="CF5" s="419"/>
      <c r="CG5" s="419"/>
      <c r="CH5" s="419"/>
      <c r="CI5" s="419"/>
      <c r="CJ5" s="419"/>
      <c r="CK5" s="419"/>
      <c r="CL5" s="419"/>
      <c r="CM5" s="419"/>
      <c r="CN5" s="419"/>
      <c r="CO5" s="419"/>
      <c r="CP5" s="419"/>
      <c r="CQ5" s="419"/>
      <c r="CR5" s="419"/>
      <c r="CS5" s="419"/>
      <c r="CT5" s="419"/>
      <c r="CU5" s="419"/>
      <c r="CV5" s="419"/>
      <c r="CW5" s="419"/>
      <c r="CX5" s="419"/>
      <c r="CY5" s="419"/>
      <c r="CZ5" s="419"/>
      <c r="DA5" s="419"/>
      <c r="DB5" s="419"/>
      <c r="DC5" s="419"/>
      <c r="DD5" s="419"/>
      <c r="DE5" s="419"/>
      <c r="DF5" s="290"/>
      <c r="DG5" s="290"/>
      <c r="DH5" s="290"/>
      <c r="DI5" s="290"/>
      <c r="DJ5" s="290"/>
      <c r="DK5" s="290"/>
      <c r="DL5" s="290"/>
      <c r="DM5" s="290"/>
      <c r="DN5" s="290"/>
      <c r="DO5" s="290"/>
      <c r="DP5" s="290"/>
      <c r="DQ5" s="290"/>
      <c r="DR5" s="290"/>
      <c r="DS5" s="290"/>
      <c r="DT5" s="290"/>
      <c r="DU5" s="290"/>
      <c r="DV5" s="290"/>
      <c r="DW5" s="290"/>
    </row>
    <row r="6" spans="1:143" s="289" customFormat="1" ht="13.5">
      <c r="A6" s="419"/>
      <c r="B6" s="419"/>
      <c r="C6" s="419"/>
      <c r="D6" s="419"/>
      <c r="E6" s="419"/>
      <c r="F6" s="419"/>
      <c r="G6" s="419"/>
      <c r="H6" s="419"/>
      <c r="I6" s="419"/>
      <c r="J6" s="419"/>
      <c r="K6" s="419"/>
      <c r="L6" s="419"/>
      <c r="M6" s="419"/>
      <c r="N6" s="419"/>
      <c r="O6" s="419"/>
      <c r="P6" s="419"/>
      <c r="Q6" s="419"/>
      <c r="R6" s="419"/>
      <c r="S6" s="419"/>
      <c r="T6" s="419"/>
      <c r="U6" s="419"/>
      <c r="V6" s="419"/>
      <c r="W6" s="419"/>
      <c r="X6" s="419"/>
      <c r="Y6" s="419"/>
      <c r="Z6" s="419"/>
      <c r="AA6" s="419"/>
      <c r="AB6" s="419"/>
      <c r="AC6" s="419"/>
      <c r="AD6" s="419"/>
      <c r="AE6" s="419"/>
      <c r="AF6" s="419"/>
      <c r="AG6" s="419"/>
      <c r="AH6" s="419"/>
      <c r="AI6" s="419"/>
      <c r="AJ6" s="419"/>
      <c r="AK6" s="419"/>
      <c r="AL6" s="419"/>
      <c r="AM6" s="419"/>
      <c r="AN6" s="419"/>
      <c r="AO6" s="419"/>
      <c r="AP6" s="419"/>
      <c r="AQ6" s="419"/>
      <c r="AR6" s="419"/>
      <c r="AS6" s="419"/>
      <c r="AT6" s="419"/>
      <c r="AU6" s="419"/>
      <c r="AV6" s="419"/>
      <c r="AW6" s="419"/>
      <c r="AX6" s="419"/>
      <c r="AY6" s="419"/>
      <c r="AZ6" s="419"/>
      <c r="BA6" s="419"/>
      <c r="BB6" s="419"/>
      <c r="BC6" s="419"/>
      <c r="BD6" s="419"/>
      <c r="BE6" s="419"/>
      <c r="BF6" s="419"/>
      <c r="BG6" s="419"/>
      <c r="BH6" s="419"/>
      <c r="BI6" s="419"/>
      <c r="BJ6" s="419"/>
      <c r="BK6" s="419"/>
      <c r="BL6" s="419"/>
      <c r="BM6" s="419"/>
      <c r="BN6" s="419"/>
      <c r="BO6" s="419"/>
      <c r="BP6" s="419"/>
      <c r="BQ6" s="419"/>
      <c r="BR6" s="419"/>
      <c r="BS6" s="419"/>
      <c r="BT6" s="419"/>
      <c r="BU6" s="419"/>
      <c r="BV6" s="419"/>
      <c r="BW6" s="419"/>
      <c r="BX6" s="419"/>
      <c r="BY6" s="419"/>
      <c r="BZ6" s="419"/>
      <c r="CA6" s="419"/>
      <c r="CB6" s="419"/>
      <c r="CC6" s="419"/>
      <c r="CD6" s="419"/>
      <c r="CE6" s="419"/>
      <c r="CF6" s="419"/>
      <c r="CG6" s="419"/>
      <c r="CH6" s="419"/>
      <c r="CI6" s="419"/>
      <c r="CJ6" s="419"/>
      <c r="CK6" s="419"/>
      <c r="CL6" s="419"/>
      <c r="CM6" s="419"/>
      <c r="CN6" s="419"/>
      <c r="CO6" s="419"/>
      <c r="CP6" s="419"/>
      <c r="CQ6" s="419"/>
      <c r="CR6" s="419"/>
      <c r="CS6" s="419"/>
      <c r="CT6" s="419"/>
      <c r="CU6" s="419"/>
      <c r="CV6" s="419"/>
      <c r="CW6" s="419"/>
      <c r="CX6" s="419"/>
      <c r="CY6" s="419"/>
      <c r="CZ6" s="419"/>
      <c r="DA6" s="419"/>
      <c r="DB6" s="419"/>
      <c r="DC6" s="419"/>
      <c r="DD6" s="419"/>
      <c r="DE6" s="419"/>
      <c r="DF6" s="290"/>
      <c r="DG6" s="290"/>
      <c r="DH6" s="290"/>
      <c r="DI6" s="290"/>
      <c r="DJ6" s="290"/>
      <c r="DK6" s="290"/>
      <c r="DL6" s="290"/>
      <c r="DM6" s="290"/>
      <c r="DN6" s="290"/>
      <c r="DO6" s="290"/>
      <c r="DP6" s="290"/>
      <c r="DQ6" s="290"/>
      <c r="DR6" s="290"/>
      <c r="DS6" s="290"/>
      <c r="DT6" s="290"/>
      <c r="DU6" s="290"/>
      <c r="DV6" s="290"/>
      <c r="DW6" s="290"/>
    </row>
    <row r="7" spans="1:143" s="289" customFormat="1" ht="13.5">
      <c r="A7" s="419"/>
      <c r="B7" s="419"/>
      <c r="C7" s="419"/>
      <c r="D7" s="419"/>
      <c r="E7" s="419"/>
      <c r="F7" s="419"/>
      <c r="G7" s="419"/>
      <c r="H7" s="419"/>
      <c r="I7" s="419"/>
      <c r="J7" s="419"/>
      <c r="K7" s="419"/>
      <c r="L7" s="419"/>
      <c r="M7" s="419"/>
      <c r="N7" s="419"/>
      <c r="O7" s="419"/>
      <c r="P7" s="419"/>
      <c r="Q7" s="419"/>
      <c r="R7" s="419"/>
      <c r="S7" s="419"/>
      <c r="T7" s="419"/>
      <c r="U7" s="419"/>
      <c r="V7" s="419"/>
      <c r="W7" s="419"/>
      <c r="X7" s="419"/>
      <c r="Y7" s="419"/>
      <c r="Z7" s="419"/>
      <c r="AA7" s="419"/>
      <c r="AB7" s="419"/>
      <c r="AC7" s="419"/>
      <c r="AD7" s="419"/>
      <c r="AE7" s="419"/>
      <c r="AF7" s="419"/>
      <c r="AG7" s="419"/>
      <c r="AH7" s="419"/>
      <c r="AI7" s="419"/>
      <c r="AJ7" s="419"/>
      <c r="AK7" s="419"/>
      <c r="AL7" s="419"/>
      <c r="AM7" s="419"/>
      <c r="AN7" s="419"/>
      <c r="AO7" s="419"/>
      <c r="AP7" s="419"/>
      <c r="AQ7" s="419"/>
      <c r="AR7" s="419"/>
      <c r="AS7" s="419"/>
      <c r="AT7" s="419"/>
      <c r="AU7" s="419"/>
      <c r="AV7" s="419"/>
      <c r="AW7" s="419"/>
      <c r="AX7" s="419"/>
      <c r="AY7" s="419"/>
      <c r="AZ7" s="419"/>
      <c r="BA7" s="419"/>
      <c r="BB7" s="419"/>
      <c r="BC7" s="419"/>
      <c r="BD7" s="419"/>
      <c r="BE7" s="419"/>
      <c r="BF7" s="419"/>
      <c r="BG7" s="419"/>
      <c r="BH7" s="419"/>
      <c r="BI7" s="419"/>
      <c r="BJ7" s="419"/>
      <c r="BK7" s="419"/>
      <c r="BL7" s="419"/>
      <c r="BM7" s="419"/>
      <c r="BN7" s="419"/>
      <c r="BO7" s="419"/>
      <c r="BP7" s="419"/>
      <c r="BQ7" s="419"/>
      <c r="BR7" s="419"/>
      <c r="BS7" s="419"/>
      <c r="BT7" s="419"/>
      <c r="BU7" s="419"/>
      <c r="BV7" s="419"/>
      <c r="BW7" s="419"/>
      <c r="BX7" s="419"/>
      <c r="BY7" s="419"/>
      <c r="BZ7" s="419"/>
      <c r="CA7" s="419"/>
      <c r="CB7" s="419"/>
      <c r="CC7" s="419"/>
      <c r="CD7" s="419"/>
      <c r="CE7" s="419"/>
      <c r="CF7" s="419"/>
      <c r="CG7" s="419"/>
      <c r="CH7" s="419"/>
      <c r="CI7" s="419"/>
      <c r="CJ7" s="419"/>
      <c r="CK7" s="419"/>
      <c r="CL7" s="419"/>
      <c r="CM7" s="419"/>
      <c r="CN7" s="419"/>
      <c r="CO7" s="419"/>
      <c r="CP7" s="419"/>
      <c r="CQ7" s="419"/>
      <c r="CR7" s="419"/>
      <c r="CS7" s="419"/>
      <c r="CT7" s="419"/>
      <c r="CU7" s="419"/>
      <c r="CV7" s="419"/>
      <c r="CW7" s="419"/>
      <c r="CX7" s="419"/>
      <c r="CY7" s="419"/>
      <c r="CZ7" s="419"/>
      <c r="DA7" s="419"/>
      <c r="DB7" s="419"/>
      <c r="DC7" s="419"/>
      <c r="DD7" s="419"/>
      <c r="DE7" s="419"/>
      <c r="DF7" s="290"/>
      <c r="DG7" s="290"/>
      <c r="DH7" s="290"/>
      <c r="DI7" s="290"/>
      <c r="DJ7" s="290"/>
      <c r="DK7" s="290"/>
      <c r="DL7" s="290"/>
      <c r="DM7" s="290"/>
      <c r="DN7" s="290"/>
      <c r="DO7" s="290"/>
      <c r="DP7" s="290"/>
      <c r="DQ7" s="290"/>
      <c r="DR7" s="290"/>
      <c r="DS7" s="290"/>
      <c r="DT7" s="290"/>
      <c r="DU7" s="290"/>
      <c r="DV7" s="290"/>
      <c r="DW7" s="290"/>
    </row>
    <row r="8" spans="1:143" s="289" customFormat="1" ht="13.5">
      <c r="A8" s="419"/>
      <c r="B8" s="419"/>
      <c r="C8" s="419"/>
      <c r="D8" s="419"/>
      <c r="E8" s="419"/>
      <c r="F8" s="419"/>
      <c r="G8" s="419"/>
      <c r="H8" s="419"/>
      <c r="I8" s="419"/>
      <c r="J8" s="419"/>
      <c r="K8" s="419"/>
      <c r="L8" s="419"/>
      <c r="M8" s="419"/>
      <c r="N8" s="419"/>
      <c r="O8" s="419"/>
      <c r="P8" s="419"/>
      <c r="Q8" s="419"/>
      <c r="R8" s="419"/>
      <c r="S8" s="419"/>
      <c r="T8" s="419"/>
      <c r="U8" s="419"/>
      <c r="V8" s="419"/>
      <c r="W8" s="419"/>
      <c r="X8" s="419"/>
      <c r="Y8" s="419"/>
      <c r="Z8" s="419"/>
      <c r="AA8" s="419"/>
      <c r="AB8" s="419"/>
      <c r="AC8" s="419"/>
      <c r="AD8" s="419"/>
      <c r="AE8" s="419"/>
      <c r="AF8" s="419"/>
      <c r="AG8" s="419"/>
      <c r="AH8" s="419"/>
      <c r="AI8" s="419"/>
      <c r="AJ8" s="419"/>
      <c r="AK8" s="419"/>
      <c r="AL8" s="419"/>
      <c r="AM8" s="419"/>
      <c r="AN8" s="419"/>
      <c r="AO8" s="419"/>
      <c r="AP8" s="419"/>
      <c r="AQ8" s="419"/>
      <c r="AR8" s="419"/>
      <c r="AS8" s="419"/>
      <c r="AT8" s="419"/>
      <c r="AU8" s="419"/>
      <c r="AV8" s="419"/>
      <c r="AW8" s="419"/>
      <c r="AX8" s="419"/>
      <c r="AY8" s="419"/>
      <c r="AZ8" s="419"/>
      <c r="BA8" s="419"/>
      <c r="BB8" s="419"/>
      <c r="BC8" s="419"/>
      <c r="BD8" s="419"/>
      <c r="BE8" s="419"/>
      <c r="BF8" s="419"/>
      <c r="BG8" s="419"/>
      <c r="BH8" s="419"/>
      <c r="BI8" s="419"/>
      <c r="BJ8" s="419"/>
      <c r="BK8" s="419"/>
      <c r="BL8" s="419"/>
      <c r="BM8" s="419"/>
      <c r="BN8" s="419"/>
      <c r="BO8" s="419"/>
      <c r="BP8" s="419"/>
      <c r="BQ8" s="419"/>
      <c r="BR8" s="419"/>
      <c r="BS8" s="419"/>
      <c r="BT8" s="419"/>
      <c r="BU8" s="419"/>
      <c r="BV8" s="419"/>
      <c r="BW8" s="419"/>
      <c r="BX8" s="419"/>
      <c r="BY8" s="419"/>
      <c r="BZ8" s="419"/>
      <c r="CA8" s="419"/>
      <c r="CB8" s="419"/>
      <c r="CC8" s="419"/>
      <c r="CD8" s="419"/>
      <c r="CE8" s="419"/>
      <c r="CF8" s="419"/>
      <c r="CG8" s="419"/>
      <c r="CH8" s="419"/>
      <c r="CI8" s="419"/>
      <c r="CJ8" s="419"/>
      <c r="CK8" s="419"/>
      <c r="CL8" s="419"/>
      <c r="CM8" s="419"/>
      <c r="CN8" s="419"/>
      <c r="CO8" s="419"/>
      <c r="CP8" s="419"/>
      <c r="CQ8" s="419"/>
      <c r="CR8" s="419"/>
      <c r="CS8" s="419"/>
      <c r="CT8" s="419"/>
      <c r="CU8" s="419"/>
      <c r="CV8" s="419"/>
      <c r="CW8" s="419"/>
      <c r="CX8" s="419"/>
      <c r="CY8" s="419"/>
      <c r="CZ8" s="419"/>
      <c r="DA8" s="419"/>
      <c r="DB8" s="419"/>
      <c r="DC8" s="419"/>
      <c r="DD8" s="419"/>
      <c r="DE8" s="419"/>
      <c r="DF8" s="290"/>
      <c r="DG8" s="290"/>
      <c r="DH8" s="290"/>
      <c r="DI8" s="290"/>
      <c r="DJ8" s="290"/>
      <c r="DK8" s="290"/>
      <c r="DL8" s="290"/>
      <c r="DM8" s="290"/>
      <c r="DN8" s="290"/>
      <c r="DO8" s="290"/>
      <c r="DP8" s="290"/>
      <c r="DQ8" s="290"/>
      <c r="DR8" s="290"/>
      <c r="DS8" s="290"/>
      <c r="DT8" s="290"/>
      <c r="DU8" s="290"/>
      <c r="DV8" s="290"/>
      <c r="DW8" s="290"/>
    </row>
    <row r="9" spans="1:143" s="289" customFormat="1" ht="13.5">
      <c r="A9" s="419"/>
      <c r="B9" s="419"/>
      <c r="C9" s="419"/>
      <c r="D9" s="419"/>
      <c r="E9" s="419"/>
      <c r="F9" s="419"/>
      <c r="G9" s="419"/>
      <c r="H9" s="419"/>
      <c r="I9" s="419"/>
      <c r="J9" s="419"/>
      <c r="K9" s="419"/>
      <c r="L9" s="419"/>
      <c r="M9" s="419"/>
      <c r="N9" s="419"/>
      <c r="O9" s="419"/>
      <c r="P9" s="419"/>
      <c r="Q9" s="419"/>
      <c r="R9" s="419"/>
      <c r="S9" s="419"/>
      <c r="T9" s="419"/>
      <c r="U9" s="419"/>
      <c r="V9" s="419"/>
      <c r="W9" s="419"/>
      <c r="X9" s="419"/>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19"/>
      <c r="BU9" s="419"/>
      <c r="BV9" s="419"/>
      <c r="BW9" s="419"/>
      <c r="BX9" s="419"/>
      <c r="BY9" s="419"/>
      <c r="BZ9" s="419"/>
      <c r="CA9" s="419"/>
      <c r="CB9" s="419"/>
      <c r="CC9" s="419"/>
      <c r="CD9" s="419"/>
      <c r="CE9" s="419"/>
      <c r="CF9" s="419"/>
      <c r="CG9" s="419"/>
      <c r="CH9" s="419"/>
      <c r="CI9" s="419"/>
      <c r="CJ9" s="419"/>
      <c r="CK9" s="419"/>
      <c r="CL9" s="419"/>
      <c r="CM9" s="419"/>
      <c r="CN9" s="419"/>
      <c r="CO9" s="419"/>
      <c r="CP9" s="419"/>
      <c r="CQ9" s="419"/>
      <c r="CR9" s="419"/>
      <c r="CS9" s="419"/>
      <c r="CT9" s="419"/>
      <c r="CU9" s="419"/>
      <c r="CV9" s="419"/>
      <c r="CW9" s="419"/>
      <c r="CX9" s="419"/>
      <c r="CY9" s="419"/>
      <c r="CZ9" s="419"/>
      <c r="DA9" s="419"/>
      <c r="DB9" s="419"/>
      <c r="DC9" s="419"/>
      <c r="DD9" s="419"/>
      <c r="DE9" s="419"/>
      <c r="DF9" s="290"/>
      <c r="DG9" s="290"/>
      <c r="DH9" s="290"/>
      <c r="DI9" s="290"/>
      <c r="DJ9" s="290"/>
      <c r="DK9" s="290"/>
      <c r="DL9" s="290"/>
      <c r="DM9" s="290"/>
      <c r="DN9" s="290"/>
      <c r="DO9" s="290"/>
      <c r="DP9" s="290"/>
      <c r="DQ9" s="290"/>
      <c r="DR9" s="290"/>
      <c r="DS9" s="290"/>
      <c r="DT9" s="290"/>
      <c r="DU9" s="290"/>
      <c r="DV9" s="290"/>
      <c r="DW9" s="290"/>
    </row>
    <row r="10" spans="1:143" s="289" customFormat="1" ht="13.5">
      <c r="A10" s="419"/>
      <c r="B10" s="419"/>
      <c r="C10" s="419"/>
      <c r="D10" s="419"/>
      <c r="E10" s="419"/>
      <c r="F10" s="419"/>
      <c r="G10" s="419"/>
      <c r="H10" s="419"/>
      <c r="I10" s="419"/>
      <c r="J10" s="419"/>
      <c r="K10" s="419"/>
      <c r="L10" s="419"/>
      <c r="M10" s="419"/>
      <c r="N10" s="419"/>
      <c r="O10" s="419"/>
      <c r="P10" s="419"/>
      <c r="Q10" s="419"/>
      <c r="R10" s="419"/>
      <c r="S10" s="419"/>
      <c r="T10" s="419"/>
      <c r="U10" s="419"/>
      <c r="V10" s="419"/>
      <c r="W10" s="419"/>
      <c r="X10" s="419"/>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19"/>
      <c r="BW10" s="419"/>
      <c r="BX10" s="419"/>
      <c r="BY10" s="419"/>
      <c r="BZ10" s="419"/>
      <c r="CA10" s="419"/>
      <c r="CB10" s="419"/>
      <c r="CC10" s="419"/>
      <c r="CD10" s="419"/>
      <c r="CE10" s="419"/>
      <c r="CF10" s="419"/>
      <c r="CG10" s="419"/>
      <c r="CH10" s="419"/>
      <c r="CI10" s="419"/>
      <c r="CJ10" s="419"/>
      <c r="CK10" s="419"/>
      <c r="CL10" s="419"/>
      <c r="CM10" s="419"/>
      <c r="CN10" s="419"/>
      <c r="CO10" s="419"/>
      <c r="CP10" s="419"/>
      <c r="CQ10" s="419"/>
      <c r="CR10" s="419"/>
      <c r="CS10" s="419"/>
      <c r="CT10" s="419"/>
      <c r="CU10" s="419"/>
      <c r="CV10" s="419"/>
      <c r="CW10" s="419"/>
      <c r="CX10" s="419"/>
      <c r="CY10" s="419"/>
      <c r="CZ10" s="419"/>
      <c r="DA10" s="419"/>
      <c r="DB10" s="419"/>
      <c r="DC10" s="419"/>
      <c r="DD10" s="419"/>
      <c r="DE10" s="419"/>
      <c r="DF10" s="290"/>
      <c r="DG10" s="290"/>
      <c r="DH10" s="290"/>
      <c r="DI10" s="290"/>
      <c r="DJ10" s="290"/>
      <c r="DK10" s="290"/>
      <c r="DL10" s="290"/>
      <c r="DM10" s="290"/>
      <c r="DN10" s="290"/>
      <c r="DO10" s="290"/>
      <c r="DP10" s="290"/>
      <c r="DQ10" s="290"/>
      <c r="DR10" s="290"/>
      <c r="DS10" s="290"/>
      <c r="DT10" s="290"/>
      <c r="DU10" s="290"/>
      <c r="DV10" s="290"/>
      <c r="DW10" s="290"/>
      <c r="EM10" s="289" t="s">
        <v>588</v>
      </c>
    </row>
    <row r="11" spans="1:143" s="289" customFormat="1" ht="13.5">
      <c r="A11" s="419"/>
      <c r="B11" s="419"/>
      <c r="C11" s="419"/>
      <c r="D11" s="419"/>
      <c r="E11" s="419"/>
      <c r="F11" s="419"/>
      <c r="G11" s="419"/>
      <c r="H11" s="419"/>
      <c r="I11" s="419"/>
      <c r="J11" s="419"/>
      <c r="K11" s="419"/>
      <c r="L11" s="419"/>
      <c r="M11" s="419"/>
      <c r="N11" s="419"/>
      <c r="O11" s="419"/>
      <c r="P11" s="419"/>
      <c r="Q11" s="419"/>
      <c r="R11" s="419"/>
      <c r="S11" s="419"/>
      <c r="T11" s="419"/>
      <c r="U11" s="419"/>
      <c r="V11" s="419"/>
      <c r="W11" s="419"/>
      <c r="X11" s="419"/>
      <c r="Y11" s="419"/>
      <c r="Z11" s="419"/>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19"/>
      <c r="BW11" s="419"/>
      <c r="BX11" s="419"/>
      <c r="BY11" s="419"/>
      <c r="BZ11" s="419"/>
      <c r="CA11" s="419"/>
      <c r="CB11" s="419"/>
      <c r="CC11" s="419"/>
      <c r="CD11" s="419"/>
      <c r="CE11" s="419"/>
      <c r="CF11" s="419"/>
      <c r="CG11" s="419"/>
      <c r="CH11" s="419"/>
      <c r="CI11" s="419"/>
      <c r="CJ11" s="419"/>
      <c r="CK11" s="419"/>
      <c r="CL11" s="419"/>
      <c r="CM11" s="419"/>
      <c r="CN11" s="419"/>
      <c r="CO11" s="419"/>
      <c r="CP11" s="419"/>
      <c r="CQ11" s="419"/>
      <c r="CR11" s="419"/>
      <c r="CS11" s="419"/>
      <c r="CT11" s="419"/>
      <c r="CU11" s="419"/>
      <c r="CV11" s="419"/>
      <c r="CW11" s="419"/>
      <c r="CX11" s="419"/>
      <c r="CY11" s="419"/>
      <c r="CZ11" s="419"/>
      <c r="DA11" s="419"/>
      <c r="DB11" s="419"/>
      <c r="DC11" s="419"/>
      <c r="DD11" s="419"/>
      <c r="DE11" s="419"/>
      <c r="DF11" s="290"/>
      <c r="DG11" s="290"/>
      <c r="DH11" s="290"/>
      <c r="DI11" s="290"/>
      <c r="DJ11" s="290"/>
      <c r="DK11" s="290"/>
      <c r="DL11" s="290"/>
      <c r="DM11" s="290"/>
      <c r="DN11" s="290"/>
      <c r="DO11" s="290"/>
      <c r="DP11" s="290"/>
      <c r="DQ11" s="290"/>
      <c r="DR11" s="290"/>
      <c r="DS11" s="290"/>
      <c r="DT11" s="290"/>
      <c r="DU11" s="290"/>
      <c r="DV11" s="290"/>
      <c r="DW11" s="290"/>
    </row>
    <row r="12" spans="1:143" s="289" customFormat="1" ht="13.5">
      <c r="A12" s="419"/>
      <c r="B12" s="419"/>
      <c r="C12" s="419"/>
      <c r="D12" s="419"/>
      <c r="E12" s="419"/>
      <c r="F12" s="419"/>
      <c r="G12" s="419"/>
      <c r="H12" s="419"/>
      <c r="I12" s="419"/>
      <c r="J12" s="419"/>
      <c r="K12" s="419"/>
      <c r="L12" s="419"/>
      <c r="M12" s="419"/>
      <c r="N12" s="419"/>
      <c r="O12" s="419"/>
      <c r="P12" s="419"/>
      <c r="Q12" s="419"/>
      <c r="R12" s="419"/>
      <c r="S12" s="419"/>
      <c r="T12" s="419"/>
      <c r="U12" s="419"/>
      <c r="V12" s="419"/>
      <c r="W12" s="419"/>
      <c r="X12" s="419"/>
      <c r="Y12" s="419"/>
      <c r="Z12" s="419"/>
      <c r="AA12" s="419"/>
      <c r="AB12" s="419"/>
      <c r="AC12" s="419"/>
      <c r="AD12" s="419"/>
      <c r="AE12" s="419"/>
      <c r="AF12" s="419"/>
      <c r="AG12" s="419"/>
      <c r="AH12" s="419"/>
      <c r="AI12" s="419"/>
      <c r="AJ12" s="419"/>
      <c r="AK12" s="419"/>
      <c r="AL12" s="419"/>
      <c r="AM12" s="419"/>
      <c r="AN12" s="419"/>
      <c r="AO12" s="419"/>
      <c r="AP12" s="419"/>
      <c r="AQ12" s="419"/>
      <c r="AR12" s="419"/>
      <c r="AS12" s="419"/>
      <c r="AT12" s="419"/>
      <c r="AU12" s="419"/>
      <c r="AV12" s="419"/>
      <c r="AW12" s="419"/>
      <c r="AX12" s="419"/>
      <c r="AY12" s="419"/>
      <c r="AZ12" s="419"/>
      <c r="BA12" s="419"/>
      <c r="BB12" s="419"/>
      <c r="BC12" s="419"/>
      <c r="BD12" s="419"/>
      <c r="BE12" s="419"/>
      <c r="BF12" s="419"/>
      <c r="BG12" s="419"/>
      <c r="BH12" s="419"/>
      <c r="BI12" s="419"/>
      <c r="BJ12" s="419"/>
      <c r="BK12" s="419"/>
      <c r="BL12" s="419"/>
      <c r="BM12" s="419"/>
      <c r="BN12" s="419"/>
      <c r="BO12" s="419"/>
      <c r="BP12" s="419"/>
      <c r="BQ12" s="419"/>
      <c r="BR12" s="419"/>
      <c r="BS12" s="419"/>
      <c r="BT12" s="419"/>
      <c r="BU12" s="419"/>
      <c r="BV12" s="419"/>
      <c r="BW12" s="419"/>
      <c r="BX12" s="419"/>
      <c r="BY12" s="419"/>
      <c r="BZ12" s="419"/>
      <c r="CA12" s="419"/>
      <c r="CB12" s="419"/>
      <c r="CC12" s="419"/>
      <c r="CD12" s="419"/>
      <c r="CE12" s="419"/>
      <c r="CF12" s="419"/>
      <c r="CG12" s="419"/>
      <c r="CH12" s="419"/>
      <c r="CI12" s="419"/>
      <c r="CJ12" s="419"/>
      <c r="CK12" s="419"/>
      <c r="CL12" s="419"/>
      <c r="CM12" s="419"/>
      <c r="CN12" s="419"/>
      <c r="CO12" s="419"/>
      <c r="CP12" s="419"/>
      <c r="CQ12" s="419"/>
      <c r="CR12" s="419"/>
      <c r="CS12" s="419"/>
      <c r="CT12" s="419"/>
      <c r="CU12" s="419"/>
      <c r="CV12" s="419"/>
      <c r="CW12" s="419"/>
      <c r="CX12" s="419"/>
      <c r="CY12" s="419"/>
      <c r="CZ12" s="419"/>
      <c r="DA12" s="419"/>
      <c r="DB12" s="419"/>
      <c r="DC12" s="419"/>
      <c r="DD12" s="419"/>
      <c r="DE12" s="419"/>
      <c r="DF12" s="290"/>
      <c r="DG12" s="290"/>
      <c r="DH12" s="290"/>
      <c r="DI12" s="290"/>
      <c r="DJ12" s="290"/>
      <c r="DK12" s="290"/>
      <c r="DL12" s="290"/>
      <c r="DM12" s="290"/>
      <c r="DN12" s="290"/>
      <c r="DO12" s="290"/>
      <c r="DP12" s="290"/>
      <c r="DQ12" s="290"/>
      <c r="DR12" s="290"/>
      <c r="DS12" s="290"/>
      <c r="DT12" s="290"/>
      <c r="DU12" s="290"/>
      <c r="DV12" s="290"/>
      <c r="DW12" s="290"/>
      <c r="EM12" s="289" t="s">
        <v>588</v>
      </c>
    </row>
    <row r="13" spans="1:143" s="289" customFormat="1" ht="13.5">
      <c r="A13" s="419"/>
      <c r="B13" s="419"/>
      <c r="C13" s="419"/>
      <c r="D13" s="419"/>
      <c r="E13" s="419"/>
      <c r="F13" s="419"/>
      <c r="G13" s="419"/>
      <c r="H13" s="419"/>
      <c r="I13" s="419"/>
      <c r="J13" s="419"/>
      <c r="K13" s="419"/>
      <c r="L13" s="419"/>
      <c r="M13" s="419"/>
      <c r="N13" s="419"/>
      <c r="O13" s="419"/>
      <c r="P13" s="419"/>
      <c r="Q13" s="419"/>
      <c r="R13" s="419"/>
      <c r="S13" s="419"/>
      <c r="T13" s="419"/>
      <c r="U13" s="419"/>
      <c r="V13" s="419"/>
      <c r="W13" s="419"/>
      <c r="X13" s="419"/>
      <c r="Y13" s="419"/>
      <c r="Z13" s="419"/>
      <c r="AA13" s="419"/>
      <c r="AB13" s="419"/>
      <c r="AC13" s="419"/>
      <c r="AD13" s="419"/>
      <c r="AE13" s="419"/>
      <c r="AF13" s="419"/>
      <c r="AG13" s="419"/>
      <c r="AH13" s="419"/>
      <c r="AI13" s="419"/>
      <c r="AJ13" s="419"/>
      <c r="AK13" s="419"/>
      <c r="AL13" s="419"/>
      <c r="AM13" s="419"/>
      <c r="AN13" s="419"/>
      <c r="AO13" s="419"/>
      <c r="AP13" s="419"/>
      <c r="AQ13" s="419"/>
      <c r="AR13" s="419"/>
      <c r="AS13" s="419"/>
      <c r="AT13" s="419"/>
      <c r="AU13" s="419"/>
      <c r="AV13" s="419"/>
      <c r="AW13" s="419"/>
      <c r="AX13" s="419"/>
      <c r="AY13" s="419"/>
      <c r="AZ13" s="419"/>
      <c r="BA13" s="419"/>
      <c r="BB13" s="419"/>
      <c r="BC13" s="419"/>
      <c r="BD13" s="419"/>
      <c r="BE13" s="419"/>
      <c r="BF13" s="419"/>
      <c r="BG13" s="419"/>
      <c r="BH13" s="419"/>
      <c r="BI13" s="419"/>
      <c r="BJ13" s="419"/>
      <c r="BK13" s="419"/>
      <c r="BL13" s="419"/>
      <c r="BM13" s="419"/>
      <c r="BN13" s="419"/>
      <c r="BO13" s="419"/>
      <c r="BP13" s="419"/>
      <c r="BQ13" s="419"/>
      <c r="BR13" s="419"/>
      <c r="BS13" s="419"/>
      <c r="BT13" s="419"/>
      <c r="BU13" s="419"/>
      <c r="BV13" s="419"/>
      <c r="BW13" s="419"/>
      <c r="BX13" s="419"/>
      <c r="BY13" s="419"/>
      <c r="BZ13" s="419"/>
      <c r="CA13" s="419"/>
      <c r="CB13" s="419"/>
      <c r="CC13" s="419"/>
      <c r="CD13" s="419"/>
      <c r="CE13" s="419"/>
      <c r="CF13" s="419"/>
      <c r="CG13" s="419"/>
      <c r="CH13" s="419"/>
      <c r="CI13" s="419"/>
      <c r="CJ13" s="419"/>
      <c r="CK13" s="419"/>
      <c r="CL13" s="419"/>
      <c r="CM13" s="419"/>
      <c r="CN13" s="419"/>
      <c r="CO13" s="419"/>
      <c r="CP13" s="419"/>
      <c r="CQ13" s="419"/>
      <c r="CR13" s="419"/>
      <c r="CS13" s="419"/>
      <c r="CT13" s="419"/>
      <c r="CU13" s="419"/>
      <c r="CV13" s="419"/>
      <c r="CW13" s="419"/>
      <c r="CX13" s="419"/>
      <c r="CY13" s="419"/>
      <c r="CZ13" s="419"/>
      <c r="DA13" s="419"/>
      <c r="DB13" s="419"/>
      <c r="DC13" s="419"/>
      <c r="DD13" s="419"/>
      <c r="DE13" s="419"/>
      <c r="DF13" s="290"/>
      <c r="DG13" s="290"/>
      <c r="DH13" s="290"/>
      <c r="DI13" s="290"/>
      <c r="DJ13" s="290"/>
      <c r="DK13" s="290"/>
      <c r="DL13" s="290"/>
      <c r="DM13" s="290"/>
      <c r="DN13" s="290"/>
      <c r="DO13" s="290"/>
      <c r="DP13" s="290"/>
      <c r="DQ13" s="290"/>
      <c r="DR13" s="290"/>
      <c r="DS13" s="290"/>
      <c r="DT13" s="290"/>
      <c r="DU13" s="290"/>
      <c r="DV13" s="290"/>
      <c r="DW13" s="290"/>
    </row>
    <row r="14" spans="1:143" s="289" customFormat="1" ht="13.5">
      <c r="A14" s="419"/>
      <c r="B14" s="419"/>
      <c r="C14" s="419"/>
      <c r="D14" s="419"/>
      <c r="E14" s="419"/>
      <c r="F14" s="419"/>
      <c r="G14" s="419"/>
      <c r="H14" s="419"/>
      <c r="I14" s="419"/>
      <c r="J14" s="419"/>
      <c r="K14" s="419"/>
      <c r="L14" s="419"/>
      <c r="M14" s="419"/>
      <c r="N14" s="419"/>
      <c r="O14" s="419"/>
      <c r="P14" s="419"/>
      <c r="Q14" s="419"/>
      <c r="R14" s="419"/>
      <c r="S14" s="419"/>
      <c r="T14" s="419"/>
      <c r="U14" s="419"/>
      <c r="V14" s="419"/>
      <c r="W14" s="419"/>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19"/>
      <c r="BT14" s="419"/>
      <c r="BU14" s="419"/>
      <c r="BV14" s="419"/>
      <c r="BW14" s="419"/>
      <c r="BX14" s="419"/>
      <c r="BY14" s="419"/>
      <c r="BZ14" s="419"/>
      <c r="CA14" s="419"/>
      <c r="CB14" s="419"/>
      <c r="CC14" s="419"/>
      <c r="CD14" s="419"/>
      <c r="CE14" s="419"/>
      <c r="CF14" s="419"/>
      <c r="CG14" s="419"/>
      <c r="CH14" s="419"/>
      <c r="CI14" s="419"/>
      <c r="CJ14" s="419"/>
      <c r="CK14" s="419"/>
      <c r="CL14" s="419"/>
      <c r="CM14" s="419"/>
      <c r="CN14" s="419"/>
      <c r="CO14" s="419"/>
      <c r="CP14" s="419"/>
      <c r="CQ14" s="419"/>
      <c r="CR14" s="419"/>
      <c r="CS14" s="419"/>
      <c r="CT14" s="419"/>
      <c r="CU14" s="419"/>
      <c r="CV14" s="419"/>
      <c r="CW14" s="419"/>
      <c r="CX14" s="419"/>
      <c r="CY14" s="419"/>
      <c r="CZ14" s="419"/>
      <c r="DA14" s="419"/>
      <c r="DB14" s="419"/>
      <c r="DC14" s="419"/>
      <c r="DD14" s="419"/>
      <c r="DE14" s="419"/>
      <c r="DF14" s="290"/>
      <c r="DG14" s="290"/>
      <c r="DH14" s="290"/>
      <c r="DI14" s="290"/>
      <c r="DJ14" s="290"/>
      <c r="DK14" s="290"/>
      <c r="DL14" s="290"/>
      <c r="DM14" s="290"/>
      <c r="DN14" s="290"/>
      <c r="DO14" s="290"/>
      <c r="DP14" s="290"/>
      <c r="DQ14" s="290"/>
      <c r="DR14" s="290"/>
      <c r="DS14" s="290"/>
      <c r="DT14" s="290"/>
      <c r="DU14" s="290"/>
      <c r="DV14" s="290"/>
      <c r="DW14" s="290"/>
    </row>
    <row r="15" spans="1:143" s="289" customFormat="1" ht="13.5">
      <c r="A15" s="384"/>
      <c r="B15" s="419"/>
      <c r="C15" s="419"/>
      <c r="D15" s="419"/>
      <c r="E15" s="419"/>
      <c r="F15" s="419"/>
      <c r="G15" s="419"/>
      <c r="H15" s="419"/>
      <c r="I15" s="419"/>
      <c r="J15" s="419"/>
      <c r="K15" s="419"/>
      <c r="L15" s="419"/>
      <c r="M15" s="419"/>
      <c r="N15" s="419"/>
      <c r="O15" s="419"/>
      <c r="P15" s="419"/>
      <c r="Q15" s="419"/>
      <c r="R15" s="419"/>
      <c r="S15" s="419"/>
      <c r="T15" s="419"/>
      <c r="U15" s="419"/>
      <c r="V15" s="419"/>
      <c r="W15" s="419"/>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19"/>
      <c r="BT15" s="419"/>
      <c r="BU15" s="419"/>
      <c r="BV15" s="419"/>
      <c r="BW15" s="419"/>
      <c r="BX15" s="419"/>
      <c r="BY15" s="419"/>
      <c r="BZ15" s="419"/>
      <c r="CA15" s="419"/>
      <c r="CB15" s="419"/>
      <c r="CC15" s="419"/>
      <c r="CD15" s="419"/>
      <c r="CE15" s="419"/>
      <c r="CF15" s="419"/>
      <c r="CG15" s="419"/>
      <c r="CH15" s="419"/>
      <c r="CI15" s="419"/>
      <c r="CJ15" s="419"/>
      <c r="CK15" s="419"/>
      <c r="CL15" s="419"/>
      <c r="CM15" s="419"/>
      <c r="CN15" s="419"/>
      <c r="CO15" s="419"/>
      <c r="CP15" s="419"/>
      <c r="CQ15" s="419"/>
      <c r="CR15" s="419"/>
      <c r="CS15" s="419"/>
      <c r="CT15" s="419"/>
      <c r="CU15" s="419"/>
      <c r="CV15" s="419"/>
      <c r="CW15" s="419"/>
      <c r="CX15" s="419"/>
      <c r="CY15" s="419"/>
      <c r="CZ15" s="419"/>
      <c r="DA15" s="419"/>
      <c r="DB15" s="419"/>
      <c r="DC15" s="419"/>
      <c r="DD15" s="419"/>
      <c r="DE15" s="419"/>
      <c r="DF15" s="290"/>
      <c r="DG15" s="290"/>
      <c r="DH15" s="290"/>
      <c r="DI15" s="290"/>
      <c r="DJ15" s="290"/>
      <c r="DK15" s="290"/>
      <c r="DL15" s="290"/>
      <c r="DM15" s="290"/>
      <c r="DN15" s="290"/>
      <c r="DO15" s="290"/>
      <c r="DP15" s="290"/>
      <c r="DQ15" s="290"/>
      <c r="DR15" s="290"/>
      <c r="DS15" s="290"/>
      <c r="DT15" s="290"/>
      <c r="DU15" s="290"/>
      <c r="DV15" s="290"/>
      <c r="DW15" s="290"/>
    </row>
    <row r="16" spans="1:143" s="289" customFormat="1" ht="13.5">
      <c r="A16" s="384"/>
      <c r="B16" s="419"/>
      <c r="C16" s="419"/>
      <c r="D16" s="419"/>
      <c r="E16" s="419"/>
      <c r="F16" s="419"/>
      <c r="G16" s="419"/>
      <c r="H16" s="419"/>
      <c r="I16" s="419"/>
      <c r="J16" s="419"/>
      <c r="K16" s="419"/>
      <c r="L16" s="419"/>
      <c r="M16" s="419"/>
      <c r="N16" s="419"/>
      <c r="O16" s="419"/>
      <c r="P16" s="419"/>
      <c r="Q16" s="419"/>
      <c r="R16" s="419"/>
      <c r="S16" s="419"/>
      <c r="T16" s="419"/>
      <c r="U16" s="419"/>
      <c r="V16" s="419"/>
      <c r="W16" s="419"/>
      <c r="X16" s="419"/>
      <c r="Y16" s="419"/>
      <c r="Z16" s="419"/>
      <c r="AA16" s="419"/>
      <c r="AB16" s="419"/>
      <c r="AC16" s="419"/>
      <c r="AD16" s="419"/>
      <c r="AE16" s="419"/>
      <c r="AF16" s="419"/>
      <c r="AG16" s="419"/>
      <c r="AH16" s="419"/>
      <c r="AI16" s="419"/>
      <c r="AJ16" s="419"/>
      <c r="AK16" s="419"/>
      <c r="AL16" s="419"/>
      <c r="AM16" s="419"/>
      <c r="AN16" s="419"/>
      <c r="AO16" s="419"/>
      <c r="AP16" s="419"/>
      <c r="AQ16" s="419"/>
      <c r="AR16" s="419"/>
      <c r="AS16" s="419"/>
      <c r="AT16" s="419"/>
      <c r="AU16" s="419"/>
      <c r="AV16" s="419"/>
      <c r="AW16" s="419"/>
      <c r="AX16" s="419"/>
      <c r="AY16" s="419"/>
      <c r="AZ16" s="419"/>
      <c r="BA16" s="419"/>
      <c r="BB16" s="419"/>
      <c r="BC16" s="419"/>
      <c r="BD16" s="419"/>
      <c r="BE16" s="419"/>
      <c r="BF16" s="419"/>
      <c r="BG16" s="419"/>
      <c r="BH16" s="419"/>
      <c r="BI16" s="419"/>
      <c r="BJ16" s="419"/>
      <c r="BK16" s="419"/>
      <c r="BL16" s="419"/>
      <c r="BM16" s="419"/>
      <c r="BN16" s="419"/>
      <c r="BO16" s="419"/>
      <c r="BP16" s="419"/>
      <c r="BQ16" s="419"/>
      <c r="BR16" s="419"/>
      <c r="BS16" s="419"/>
      <c r="BT16" s="419"/>
      <c r="BU16" s="419"/>
      <c r="BV16" s="419"/>
      <c r="BW16" s="419"/>
      <c r="BX16" s="419"/>
      <c r="BY16" s="419"/>
      <c r="BZ16" s="419"/>
      <c r="CA16" s="419"/>
      <c r="CB16" s="419"/>
      <c r="CC16" s="419"/>
      <c r="CD16" s="419"/>
      <c r="CE16" s="419"/>
      <c r="CF16" s="419"/>
      <c r="CG16" s="419"/>
      <c r="CH16" s="419"/>
      <c r="CI16" s="419"/>
      <c r="CJ16" s="419"/>
      <c r="CK16" s="419"/>
      <c r="CL16" s="419"/>
      <c r="CM16" s="419"/>
      <c r="CN16" s="419"/>
      <c r="CO16" s="419"/>
      <c r="CP16" s="419"/>
      <c r="CQ16" s="419"/>
      <c r="CR16" s="419"/>
      <c r="CS16" s="419"/>
      <c r="CT16" s="419"/>
      <c r="CU16" s="419"/>
      <c r="CV16" s="419"/>
      <c r="CW16" s="419"/>
      <c r="CX16" s="419"/>
      <c r="CY16" s="419"/>
      <c r="CZ16" s="419"/>
      <c r="DA16" s="419"/>
      <c r="DB16" s="419"/>
      <c r="DC16" s="419"/>
      <c r="DD16" s="419"/>
      <c r="DE16" s="419"/>
      <c r="DF16" s="290"/>
      <c r="DG16" s="290"/>
      <c r="DH16" s="290"/>
      <c r="DI16" s="290"/>
      <c r="DJ16" s="290"/>
      <c r="DK16" s="290"/>
      <c r="DL16" s="290"/>
      <c r="DM16" s="290"/>
      <c r="DN16" s="290"/>
      <c r="DO16" s="290"/>
      <c r="DP16" s="290"/>
      <c r="DQ16" s="290"/>
      <c r="DR16" s="290"/>
      <c r="DS16" s="290"/>
      <c r="DT16" s="290"/>
      <c r="DU16" s="290"/>
      <c r="DV16" s="290"/>
      <c r="DW16" s="290"/>
    </row>
    <row r="17" spans="1:351" s="289" customFormat="1" ht="13.5">
      <c r="A17" s="384"/>
      <c r="B17" s="419"/>
      <c r="C17" s="419"/>
      <c r="D17" s="419"/>
      <c r="E17" s="419"/>
      <c r="F17" s="419"/>
      <c r="G17" s="419"/>
      <c r="H17" s="419"/>
      <c r="I17" s="419"/>
      <c r="J17" s="419"/>
      <c r="K17" s="419"/>
      <c r="L17" s="419"/>
      <c r="M17" s="419"/>
      <c r="N17" s="419"/>
      <c r="O17" s="419"/>
      <c r="P17" s="419"/>
      <c r="Q17" s="419"/>
      <c r="R17" s="419"/>
      <c r="S17" s="419"/>
      <c r="T17" s="419"/>
      <c r="U17" s="419"/>
      <c r="V17" s="419"/>
      <c r="W17" s="419"/>
      <c r="X17" s="419"/>
      <c r="Y17" s="419"/>
      <c r="Z17" s="419"/>
      <c r="AA17" s="419"/>
      <c r="AB17" s="419"/>
      <c r="AC17" s="419"/>
      <c r="AD17" s="419"/>
      <c r="AE17" s="419"/>
      <c r="AF17" s="419"/>
      <c r="AG17" s="419"/>
      <c r="AH17" s="419"/>
      <c r="AI17" s="419"/>
      <c r="AJ17" s="419"/>
      <c r="AK17" s="419"/>
      <c r="AL17" s="419"/>
      <c r="AM17" s="419"/>
      <c r="AN17" s="419"/>
      <c r="AO17" s="419"/>
      <c r="AP17" s="419"/>
      <c r="AQ17" s="419"/>
      <c r="AR17" s="419"/>
      <c r="AS17" s="419"/>
      <c r="AT17" s="419"/>
      <c r="AU17" s="419"/>
      <c r="AV17" s="419"/>
      <c r="AW17" s="419"/>
      <c r="AX17" s="419"/>
      <c r="AY17" s="419"/>
      <c r="AZ17" s="419"/>
      <c r="BA17" s="419"/>
      <c r="BB17" s="419"/>
      <c r="BC17" s="419"/>
      <c r="BD17" s="419"/>
      <c r="BE17" s="419"/>
      <c r="BF17" s="419"/>
      <c r="BG17" s="419"/>
      <c r="BH17" s="419"/>
      <c r="BI17" s="419"/>
      <c r="BJ17" s="419"/>
      <c r="BK17" s="419"/>
      <c r="BL17" s="419"/>
      <c r="BM17" s="419"/>
      <c r="BN17" s="419"/>
      <c r="BO17" s="419"/>
      <c r="BP17" s="419"/>
      <c r="BQ17" s="419"/>
      <c r="BR17" s="419"/>
      <c r="BS17" s="419"/>
      <c r="BT17" s="419"/>
      <c r="BU17" s="419"/>
      <c r="BV17" s="419"/>
      <c r="BW17" s="419"/>
      <c r="BX17" s="419"/>
      <c r="BY17" s="419"/>
      <c r="BZ17" s="419"/>
      <c r="CA17" s="419"/>
      <c r="CB17" s="419"/>
      <c r="CC17" s="419"/>
      <c r="CD17" s="419"/>
      <c r="CE17" s="419"/>
      <c r="CF17" s="419"/>
      <c r="CG17" s="419"/>
      <c r="CH17" s="419"/>
      <c r="CI17" s="419"/>
      <c r="CJ17" s="419"/>
      <c r="CK17" s="419"/>
      <c r="CL17" s="419"/>
      <c r="CM17" s="419"/>
      <c r="CN17" s="419"/>
      <c r="CO17" s="419"/>
      <c r="CP17" s="419"/>
      <c r="CQ17" s="419"/>
      <c r="CR17" s="419"/>
      <c r="CS17" s="419"/>
      <c r="CT17" s="419"/>
      <c r="CU17" s="419"/>
      <c r="CV17" s="419"/>
      <c r="CW17" s="419"/>
      <c r="CX17" s="419"/>
      <c r="CY17" s="419"/>
      <c r="CZ17" s="419"/>
      <c r="DA17" s="419"/>
      <c r="DB17" s="419"/>
      <c r="DC17" s="419"/>
      <c r="DD17" s="419"/>
      <c r="DE17" s="419"/>
      <c r="DF17" s="290"/>
      <c r="DG17" s="290"/>
      <c r="DH17" s="290"/>
      <c r="DI17" s="290"/>
      <c r="DJ17" s="290"/>
      <c r="DK17" s="290"/>
      <c r="DL17" s="290"/>
      <c r="DM17" s="290"/>
      <c r="DN17" s="290"/>
      <c r="DO17" s="290"/>
      <c r="DP17" s="290"/>
      <c r="DQ17" s="290"/>
      <c r="DR17" s="290"/>
      <c r="DS17" s="290"/>
      <c r="DT17" s="290"/>
      <c r="DU17" s="290"/>
      <c r="DV17" s="290"/>
      <c r="DW17" s="290"/>
    </row>
    <row r="18" spans="1:351" s="289" customFormat="1" ht="13.5">
      <c r="A18" s="384"/>
      <c r="B18" s="419"/>
      <c r="C18" s="419"/>
      <c r="D18" s="419"/>
      <c r="E18" s="419"/>
      <c r="F18" s="419"/>
      <c r="G18" s="419"/>
      <c r="H18" s="419"/>
      <c r="I18" s="419"/>
      <c r="J18" s="419"/>
      <c r="K18" s="419"/>
      <c r="L18" s="419"/>
      <c r="M18" s="419"/>
      <c r="N18" s="419"/>
      <c r="O18" s="419"/>
      <c r="P18" s="419"/>
      <c r="Q18" s="419"/>
      <c r="R18" s="419"/>
      <c r="S18" s="419"/>
      <c r="T18" s="419"/>
      <c r="U18" s="419"/>
      <c r="V18" s="419"/>
      <c r="W18" s="419"/>
      <c r="X18" s="419"/>
      <c r="Y18" s="419"/>
      <c r="Z18" s="419"/>
      <c r="AA18" s="419"/>
      <c r="AB18" s="419"/>
      <c r="AC18" s="419"/>
      <c r="AD18" s="419"/>
      <c r="AE18" s="419"/>
      <c r="AF18" s="419"/>
      <c r="AG18" s="419"/>
      <c r="AH18" s="419"/>
      <c r="AI18" s="419"/>
      <c r="AJ18" s="419"/>
      <c r="AK18" s="419"/>
      <c r="AL18" s="419"/>
      <c r="AM18" s="419"/>
      <c r="AN18" s="419"/>
      <c r="AO18" s="419"/>
      <c r="AP18" s="419"/>
      <c r="AQ18" s="419"/>
      <c r="AR18" s="419"/>
      <c r="AS18" s="419"/>
      <c r="AT18" s="419"/>
      <c r="AU18" s="419"/>
      <c r="AV18" s="419"/>
      <c r="AW18" s="419"/>
      <c r="AX18" s="419"/>
      <c r="AY18" s="419"/>
      <c r="AZ18" s="419"/>
      <c r="BA18" s="419"/>
      <c r="BB18" s="419"/>
      <c r="BC18" s="419"/>
      <c r="BD18" s="419"/>
      <c r="BE18" s="419"/>
      <c r="BF18" s="419"/>
      <c r="BG18" s="419"/>
      <c r="BH18" s="419"/>
      <c r="BI18" s="419"/>
      <c r="BJ18" s="419"/>
      <c r="BK18" s="419"/>
      <c r="BL18" s="419"/>
      <c r="BM18" s="419"/>
      <c r="BN18" s="419"/>
      <c r="BO18" s="419"/>
      <c r="BP18" s="419"/>
      <c r="BQ18" s="419"/>
      <c r="BR18" s="419"/>
      <c r="BS18" s="419"/>
      <c r="BT18" s="419"/>
      <c r="BU18" s="419"/>
      <c r="BV18" s="419"/>
      <c r="BW18" s="419"/>
      <c r="BX18" s="419"/>
      <c r="BY18" s="419"/>
      <c r="BZ18" s="419"/>
      <c r="CA18" s="419"/>
      <c r="CB18" s="419"/>
      <c r="CC18" s="419"/>
      <c r="CD18" s="419"/>
      <c r="CE18" s="419"/>
      <c r="CF18" s="419"/>
      <c r="CG18" s="419"/>
      <c r="CH18" s="419"/>
      <c r="CI18" s="419"/>
      <c r="CJ18" s="419"/>
      <c r="CK18" s="419"/>
      <c r="CL18" s="419"/>
      <c r="CM18" s="419"/>
      <c r="CN18" s="419"/>
      <c r="CO18" s="419"/>
      <c r="CP18" s="419"/>
      <c r="CQ18" s="419"/>
      <c r="CR18" s="419"/>
      <c r="CS18" s="419"/>
      <c r="CT18" s="419"/>
      <c r="CU18" s="419"/>
      <c r="CV18" s="419"/>
      <c r="CW18" s="419"/>
      <c r="CX18" s="419"/>
      <c r="CY18" s="419"/>
      <c r="CZ18" s="419"/>
      <c r="DA18" s="419"/>
      <c r="DB18" s="419"/>
      <c r="DC18" s="419"/>
      <c r="DD18" s="419"/>
      <c r="DE18" s="419"/>
      <c r="DF18" s="290"/>
      <c r="DG18" s="290"/>
      <c r="DH18" s="290"/>
      <c r="DI18" s="290"/>
      <c r="DJ18" s="290"/>
      <c r="DK18" s="290"/>
      <c r="DL18" s="290"/>
      <c r="DM18" s="290"/>
      <c r="DN18" s="290"/>
      <c r="DO18" s="290"/>
      <c r="DP18" s="290"/>
      <c r="DQ18" s="290"/>
      <c r="DR18" s="290"/>
      <c r="DS18" s="290"/>
      <c r="DT18" s="290"/>
      <c r="DU18" s="290"/>
      <c r="DV18" s="290"/>
      <c r="DW18" s="290"/>
    </row>
    <row r="19" spans="1:351" ht="13.5">
      <c r="DD19" s="384"/>
      <c r="DE19" s="384"/>
    </row>
    <row r="20" spans="1:351" ht="13.5">
      <c r="DD20" s="384"/>
      <c r="DE20" s="384"/>
    </row>
    <row r="21" spans="1:351" ht="17.25">
      <c r="B21" s="418"/>
      <c r="C21" s="414"/>
      <c r="D21" s="414"/>
      <c r="E21" s="414"/>
      <c r="F21" s="414"/>
      <c r="G21" s="414"/>
      <c r="H21" s="414"/>
      <c r="I21" s="414"/>
      <c r="J21" s="414"/>
      <c r="K21" s="414"/>
      <c r="L21" s="414"/>
      <c r="M21" s="414"/>
      <c r="N21" s="417"/>
      <c r="O21" s="414"/>
      <c r="P21" s="414"/>
      <c r="Q21" s="414"/>
      <c r="R21" s="414"/>
      <c r="S21" s="414"/>
      <c r="T21" s="414"/>
      <c r="U21" s="414"/>
      <c r="V21" s="414"/>
      <c r="W21" s="414"/>
      <c r="X21" s="414"/>
      <c r="Y21" s="414"/>
      <c r="Z21" s="414"/>
      <c r="AA21" s="414"/>
      <c r="AB21" s="414"/>
      <c r="AC21" s="414"/>
      <c r="AD21" s="414"/>
      <c r="AE21" s="414"/>
      <c r="AF21" s="414"/>
      <c r="AG21" s="414"/>
      <c r="AH21" s="414"/>
      <c r="AI21" s="414"/>
      <c r="AJ21" s="414"/>
      <c r="AK21" s="414"/>
      <c r="AL21" s="414"/>
      <c r="AM21" s="414"/>
      <c r="AN21" s="414"/>
      <c r="AO21" s="414"/>
      <c r="AP21" s="414"/>
      <c r="AQ21" s="414"/>
      <c r="AR21" s="414"/>
      <c r="AS21" s="414"/>
      <c r="AT21" s="417"/>
      <c r="AU21" s="414"/>
      <c r="AV21" s="414"/>
      <c r="AW21" s="414"/>
      <c r="AX21" s="414"/>
      <c r="AY21" s="414"/>
      <c r="AZ21" s="414"/>
      <c r="BA21" s="414"/>
      <c r="BB21" s="414"/>
      <c r="BC21" s="414"/>
      <c r="BD21" s="414"/>
      <c r="BE21" s="414"/>
      <c r="BF21" s="417"/>
      <c r="BG21" s="414"/>
      <c r="BH21" s="414"/>
      <c r="BI21" s="414"/>
      <c r="BJ21" s="414"/>
      <c r="BK21" s="414"/>
      <c r="BL21" s="414"/>
      <c r="BM21" s="414"/>
      <c r="BN21" s="414"/>
      <c r="BO21" s="414"/>
      <c r="BP21" s="414"/>
      <c r="BQ21" s="414"/>
      <c r="BR21" s="417"/>
      <c r="BS21" s="414"/>
      <c r="BT21" s="414"/>
      <c r="BU21" s="414"/>
      <c r="BV21" s="414"/>
      <c r="BW21" s="414"/>
      <c r="BX21" s="414"/>
      <c r="BY21" s="414"/>
      <c r="BZ21" s="414"/>
      <c r="CA21" s="414"/>
      <c r="CB21" s="414"/>
      <c r="CC21" s="414"/>
      <c r="CD21" s="417"/>
      <c r="CE21" s="414"/>
      <c r="CF21" s="414"/>
      <c r="CG21" s="414"/>
      <c r="CH21" s="414"/>
      <c r="CI21" s="414"/>
      <c r="CJ21" s="414"/>
      <c r="CK21" s="414"/>
      <c r="CL21" s="414"/>
      <c r="CM21" s="414"/>
      <c r="CN21" s="414"/>
      <c r="CO21" s="414"/>
      <c r="CP21" s="417"/>
      <c r="CQ21" s="414"/>
      <c r="CR21" s="414"/>
      <c r="CS21" s="414"/>
      <c r="CT21" s="414"/>
      <c r="CU21" s="414"/>
      <c r="CV21" s="414"/>
      <c r="CW21" s="414"/>
      <c r="CX21" s="414"/>
      <c r="CY21" s="414"/>
      <c r="CZ21" s="414"/>
      <c r="DA21" s="414"/>
      <c r="DB21" s="417"/>
      <c r="DC21" s="414"/>
      <c r="DD21" s="413"/>
      <c r="DE21" s="384"/>
      <c r="MM21" s="416"/>
    </row>
    <row r="22" spans="1:351" ht="17.25">
      <c r="B22" s="385"/>
      <c r="MM22" s="416"/>
    </row>
    <row r="23" spans="1:351" ht="13.5">
      <c r="B23" s="385"/>
    </row>
    <row r="24" spans="1:351" ht="13.5">
      <c r="B24" s="385"/>
    </row>
    <row r="25" spans="1:351" ht="13.5">
      <c r="B25" s="385"/>
    </row>
    <row r="26" spans="1:351" ht="13.5">
      <c r="B26" s="385"/>
    </row>
    <row r="27" spans="1:351" ht="13.5">
      <c r="B27" s="385"/>
    </row>
    <row r="28" spans="1:351" ht="13.5">
      <c r="B28" s="385"/>
    </row>
    <row r="29" spans="1:351" ht="13.5">
      <c r="B29" s="385"/>
    </row>
    <row r="30" spans="1:351" ht="13.5">
      <c r="B30" s="385"/>
    </row>
    <row r="31" spans="1:351" ht="13.5">
      <c r="B31" s="385"/>
    </row>
    <row r="32" spans="1:351" ht="13.5">
      <c r="B32" s="385"/>
    </row>
    <row r="33" spans="2:109" ht="13.5">
      <c r="B33" s="385"/>
    </row>
    <row r="34" spans="2:109" ht="13.5">
      <c r="B34" s="385"/>
    </row>
    <row r="35" spans="2:109" ht="13.5">
      <c r="B35" s="385"/>
    </row>
    <row r="36" spans="2:109" ht="13.5">
      <c r="B36" s="385"/>
    </row>
    <row r="37" spans="2:109" ht="13.5">
      <c r="B37" s="385"/>
    </row>
    <row r="38" spans="2:109" ht="13.5">
      <c r="B38" s="385"/>
    </row>
    <row r="39" spans="2:109" ht="13.5">
      <c r="B39" s="390"/>
      <c r="C39" s="389"/>
      <c r="D39" s="389"/>
      <c r="E39" s="389"/>
      <c r="F39" s="389"/>
      <c r="G39" s="389"/>
      <c r="H39" s="389"/>
      <c r="I39" s="389"/>
      <c r="J39" s="389"/>
      <c r="K39" s="389"/>
      <c r="L39" s="389"/>
      <c r="M39" s="389"/>
      <c r="N39" s="389"/>
      <c r="O39" s="389"/>
      <c r="P39" s="389"/>
      <c r="Q39" s="389"/>
      <c r="R39" s="389"/>
      <c r="S39" s="389"/>
      <c r="T39" s="389"/>
      <c r="U39" s="389"/>
      <c r="V39" s="389"/>
      <c r="W39" s="389"/>
      <c r="X39" s="389"/>
      <c r="Y39" s="389"/>
      <c r="Z39" s="389"/>
      <c r="AA39" s="389"/>
      <c r="AB39" s="389"/>
      <c r="AC39" s="389"/>
      <c r="AD39" s="389"/>
      <c r="AE39" s="389"/>
      <c r="AF39" s="389"/>
      <c r="AG39" s="389"/>
      <c r="AH39" s="389"/>
      <c r="AI39" s="389"/>
      <c r="AJ39" s="389"/>
      <c r="AK39" s="389"/>
      <c r="AL39" s="389"/>
      <c r="AM39" s="389"/>
      <c r="AN39" s="389"/>
      <c r="AO39" s="389"/>
      <c r="AP39" s="389"/>
      <c r="AQ39" s="389"/>
      <c r="AR39" s="389"/>
      <c r="AS39" s="389"/>
      <c r="AT39" s="389"/>
      <c r="AU39" s="389"/>
      <c r="AV39" s="389"/>
      <c r="AW39" s="389"/>
      <c r="AX39" s="389"/>
      <c r="AY39" s="389"/>
      <c r="AZ39" s="389"/>
      <c r="BA39" s="389"/>
      <c r="BB39" s="389"/>
      <c r="BC39" s="389"/>
      <c r="BD39" s="389"/>
      <c r="BE39" s="389"/>
      <c r="BF39" s="389"/>
      <c r="BG39" s="389"/>
      <c r="BH39" s="389"/>
      <c r="BI39" s="389"/>
      <c r="BJ39" s="389"/>
      <c r="BK39" s="389"/>
      <c r="BL39" s="389"/>
      <c r="BM39" s="389"/>
      <c r="BN39" s="389"/>
      <c r="BO39" s="389"/>
      <c r="BP39" s="389"/>
      <c r="BQ39" s="389"/>
      <c r="BR39" s="389"/>
      <c r="BS39" s="389"/>
      <c r="BT39" s="389"/>
      <c r="BU39" s="389"/>
      <c r="BV39" s="389"/>
      <c r="BW39" s="389"/>
      <c r="BX39" s="389"/>
      <c r="BY39" s="389"/>
      <c r="BZ39" s="389"/>
      <c r="CA39" s="389"/>
      <c r="CB39" s="389"/>
      <c r="CC39" s="389"/>
      <c r="CD39" s="389"/>
      <c r="CE39" s="389"/>
      <c r="CF39" s="389"/>
      <c r="CG39" s="389"/>
      <c r="CH39" s="389"/>
      <c r="CI39" s="389"/>
      <c r="CJ39" s="389"/>
      <c r="CK39" s="389"/>
      <c r="CL39" s="389"/>
      <c r="CM39" s="389"/>
      <c r="CN39" s="389"/>
      <c r="CO39" s="389"/>
      <c r="CP39" s="389"/>
      <c r="CQ39" s="389"/>
      <c r="CR39" s="389"/>
      <c r="CS39" s="389"/>
      <c r="CT39" s="389"/>
      <c r="CU39" s="389"/>
      <c r="CV39" s="389"/>
      <c r="CW39" s="389"/>
      <c r="CX39" s="389"/>
      <c r="CY39" s="389"/>
      <c r="CZ39" s="389"/>
      <c r="DA39" s="389"/>
      <c r="DB39" s="389"/>
      <c r="DC39" s="389"/>
      <c r="DD39" s="388"/>
    </row>
    <row r="40" spans="2:109" ht="13.5">
      <c r="B40" s="405"/>
      <c r="DD40" s="405"/>
      <c r="DE40" s="384"/>
    </row>
    <row r="41" spans="2:109" ht="17.25">
      <c r="B41" s="415" t="s">
        <v>587</v>
      </c>
      <c r="C41" s="414"/>
      <c r="D41" s="414"/>
      <c r="E41" s="414"/>
      <c r="F41" s="414"/>
      <c r="G41" s="414"/>
      <c r="H41" s="414"/>
      <c r="I41" s="414"/>
      <c r="J41" s="414"/>
      <c r="K41" s="414"/>
      <c r="L41" s="414"/>
      <c r="M41" s="414"/>
      <c r="N41" s="414"/>
      <c r="O41" s="414"/>
      <c r="P41" s="414"/>
      <c r="Q41" s="414"/>
      <c r="R41" s="414"/>
      <c r="S41" s="414"/>
      <c r="T41" s="414"/>
      <c r="U41" s="414"/>
      <c r="V41" s="414"/>
      <c r="W41" s="414"/>
      <c r="X41" s="414"/>
      <c r="Y41" s="414"/>
      <c r="Z41" s="414"/>
      <c r="AA41" s="414"/>
      <c r="AB41" s="414"/>
      <c r="AC41" s="414"/>
      <c r="AD41" s="414"/>
      <c r="AE41" s="414"/>
      <c r="AF41" s="414"/>
      <c r="AG41" s="414"/>
      <c r="AH41" s="414"/>
      <c r="AI41" s="414"/>
      <c r="AJ41" s="414"/>
      <c r="AK41" s="414"/>
      <c r="AL41" s="414"/>
      <c r="AM41" s="414"/>
      <c r="AN41" s="414"/>
      <c r="AO41" s="414"/>
      <c r="AP41" s="414"/>
      <c r="AQ41" s="414"/>
      <c r="AR41" s="414"/>
      <c r="AS41" s="414"/>
      <c r="AT41" s="414"/>
      <c r="AU41" s="414"/>
      <c r="AV41" s="414"/>
      <c r="AW41" s="414"/>
      <c r="AX41" s="414"/>
      <c r="AY41" s="414"/>
      <c r="AZ41" s="414"/>
      <c r="BA41" s="414"/>
      <c r="BB41" s="414"/>
      <c r="BC41" s="414"/>
      <c r="BD41" s="414"/>
      <c r="BE41" s="414"/>
      <c r="BF41" s="414"/>
      <c r="BG41" s="414"/>
      <c r="BH41" s="414"/>
      <c r="BI41" s="414"/>
      <c r="BJ41" s="414"/>
      <c r="BK41" s="414"/>
      <c r="BL41" s="414"/>
      <c r="BM41" s="414"/>
      <c r="BN41" s="414"/>
      <c r="BO41" s="414"/>
      <c r="BP41" s="414"/>
      <c r="BQ41" s="414"/>
      <c r="BR41" s="414"/>
      <c r="BS41" s="414"/>
      <c r="BT41" s="414"/>
      <c r="BU41" s="414"/>
      <c r="BV41" s="414"/>
      <c r="BW41" s="414"/>
      <c r="BX41" s="414"/>
      <c r="BY41" s="414"/>
      <c r="BZ41" s="414"/>
      <c r="CA41" s="414"/>
      <c r="CB41" s="414"/>
      <c r="CC41" s="414"/>
      <c r="CD41" s="414"/>
      <c r="CE41" s="414"/>
      <c r="CF41" s="414"/>
      <c r="CG41" s="414"/>
      <c r="CH41" s="414"/>
      <c r="CI41" s="414"/>
      <c r="CJ41" s="414"/>
      <c r="CK41" s="414"/>
      <c r="CL41" s="414"/>
      <c r="CM41" s="414"/>
      <c r="CN41" s="414"/>
      <c r="CO41" s="414"/>
      <c r="CP41" s="414"/>
      <c r="CQ41" s="414"/>
      <c r="CR41" s="414"/>
      <c r="CS41" s="414"/>
      <c r="CT41" s="414"/>
      <c r="CU41" s="414"/>
      <c r="CV41" s="414"/>
      <c r="CW41" s="414"/>
      <c r="CX41" s="414"/>
      <c r="CY41" s="414"/>
      <c r="CZ41" s="414"/>
      <c r="DA41" s="414"/>
      <c r="DB41" s="414"/>
      <c r="DC41" s="414"/>
      <c r="DD41" s="413"/>
    </row>
    <row r="42" spans="2:109" ht="13.5">
      <c r="B42" s="385"/>
      <c r="G42" s="401"/>
      <c r="I42" s="400"/>
      <c r="J42" s="400"/>
      <c r="K42" s="400"/>
      <c r="AM42" s="401"/>
      <c r="AN42" s="401" t="s">
        <v>583</v>
      </c>
      <c r="AP42" s="400"/>
      <c r="AQ42" s="400"/>
      <c r="AR42" s="400"/>
      <c r="AY42" s="401"/>
      <c r="BA42" s="400"/>
      <c r="BB42" s="400"/>
      <c r="BC42" s="400"/>
      <c r="BK42" s="401"/>
      <c r="BM42" s="400"/>
      <c r="BN42" s="400"/>
      <c r="BO42" s="400"/>
      <c r="BW42" s="401"/>
      <c r="BY42" s="400"/>
      <c r="BZ42" s="400"/>
      <c r="CA42" s="400"/>
      <c r="CI42" s="401"/>
      <c r="CK42" s="400"/>
      <c r="CL42" s="400"/>
      <c r="CM42" s="400"/>
      <c r="CU42" s="401"/>
      <c r="CW42" s="400"/>
      <c r="CX42" s="400"/>
      <c r="CY42" s="400"/>
    </row>
    <row r="43" spans="2:109" ht="13.5" customHeight="1">
      <c r="B43" s="385"/>
      <c r="AN43" s="1317" t="s">
        <v>586</v>
      </c>
      <c r="AO43" s="1318"/>
      <c r="AP43" s="1318"/>
      <c r="AQ43" s="1318"/>
      <c r="AR43" s="1318"/>
      <c r="AS43" s="1318"/>
      <c r="AT43" s="1318"/>
      <c r="AU43" s="1318"/>
      <c r="AV43" s="1318"/>
      <c r="AW43" s="1318"/>
      <c r="AX43" s="1318"/>
      <c r="AY43" s="1318"/>
      <c r="AZ43" s="1318"/>
      <c r="BA43" s="1318"/>
      <c r="BB43" s="1318"/>
      <c r="BC43" s="1318"/>
      <c r="BD43" s="1318"/>
      <c r="BE43" s="1318"/>
      <c r="BF43" s="1318"/>
      <c r="BG43" s="1318"/>
      <c r="BH43" s="1318"/>
      <c r="BI43" s="1318"/>
      <c r="BJ43" s="1318"/>
      <c r="BK43" s="1318"/>
      <c r="BL43" s="1318"/>
      <c r="BM43" s="1318"/>
      <c r="BN43" s="1318"/>
      <c r="BO43" s="1318"/>
      <c r="BP43" s="1318"/>
      <c r="BQ43" s="1318"/>
      <c r="BR43" s="1318"/>
      <c r="BS43" s="1318"/>
      <c r="BT43" s="1318"/>
      <c r="BU43" s="1318"/>
      <c r="BV43" s="1318"/>
      <c r="BW43" s="1318"/>
      <c r="BX43" s="1318"/>
      <c r="BY43" s="1318"/>
      <c r="BZ43" s="1318"/>
      <c r="CA43" s="1318"/>
      <c r="CB43" s="1318"/>
      <c r="CC43" s="1318"/>
      <c r="CD43" s="1318"/>
      <c r="CE43" s="1318"/>
      <c r="CF43" s="1318"/>
      <c r="CG43" s="1318"/>
      <c r="CH43" s="1318"/>
      <c r="CI43" s="1318"/>
      <c r="CJ43" s="1318"/>
      <c r="CK43" s="1318"/>
      <c r="CL43" s="1318"/>
      <c r="CM43" s="1318"/>
      <c r="CN43" s="1318"/>
      <c r="CO43" s="1318"/>
      <c r="CP43" s="1318"/>
      <c r="CQ43" s="1318"/>
      <c r="CR43" s="1318"/>
      <c r="CS43" s="1318"/>
      <c r="CT43" s="1318"/>
      <c r="CU43" s="1318"/>
      <c r="CV43" s="1318"/>
      <c r="CW43" s="1318"/>
      <c r="CX43" s="1318"/>
      <c r="CY43" s="1318"/>
      <c r="CZ43" s="1318"/>
      <c r="DA43" s="1318"/>
      <c r="DB43" s="1318"/>
      <c r="DC43" s="1319"/>
    </row>
    <row r="44" spans="2:109" ht="13.5">
      <c r="B44" s="385"/>
      <c r="AN44" s="1320"/>
      <c r="AO44" s="1321"/>
      <c r="AP44" s="1321"/>
      <c r="AQ44" s="1321"/>
      <c r="AR44" s="1321"/>
      <c r="AS44" s="1321"/>
      <c r="AT44" s="1321"/>
      <c r="AU44" s="1321"/>
      <c r="AV44" s="1321"/>
      <c r="AW44" s="1321"/>
      <c r="AX44" s="1321"/>
      <c r="AY44" s="1321"/>
      <c r="AZ44" s="1321"/>
      <c r="BA44" s="1321"/>
      <c r="BB44" s="1321"/>
      <c r="BC44" s="1321"/>
      <c r="BD44" s="1321"/>
      <c r="BE44" s="1321"/>
      <c r="BF44" s="1321"/>
      <c r="BG44" s="1321"/>
      <c r="BH44" s="1321"/>
      <c r="BI44" s="1321"/>
      <c r="BJ44" s="1321"/>
      <c r="BK44" s="1321"/>
      <c r="BL44" s="1321"/>
      <c r="BM44" s="1321"/>
      <c r="BN44" s="1321"/>
      <c r="BO44" s="1321"/>
      <c r="BP44" s="1321"/>
      <c r="BQ44" s="1321"/>
      <c r="BR44" s="1321"/>
      <c r="BS44" s="1321"/>
      <c r="BT44" s="1321"/>
      <c r="BU44" s="1321"/>
      <c r="BV44" s="1321"/>
      <c r="BW44" s="1321"/>
      <c r="BX44" s="1321"/>
      <c r="BY44" s="1321"/>
      <c r="BZ44" s="1321"/>
      <c r="CA44" s="1321"/>
      <c r="CB44" s="1321"/>
      <c r="CC44" s="1321"/>
      <c r="CD44" s="1321"/>
      <c r="CE44" s="1321"/>
      <c r="CF44" s="1321"/>
      <c r="CG44" s="1321"/>
      <c r="CH44" s="1321"/>
      <c r="CI44" s="1321"/>
      <c r="CJ44" s="1321"/>
      <c r="CK44" s="1321"/>
      <c r="CL44" s="1321"/>
      <c r="CM44" s="1321"/>
      <c r="CN44" s="1321"/>
      <c r="CO44" s="1321"/>
      <c r="CP44" s="1321"/>
      <c r="CQ44" s="1321"/>
      <c r="CR44" s="1321"/>
      <c r="CS44" s="1321"/>
      <c r="CT44" s="1321"/>
      <c r="CU44" s="1321"/>
      <c r="CV44" s="1321"/>
      <c r="CW44" s="1321"/>
      <c r="CX44" s="1321"/>
      <c r="CY44" s="1321"/>
      <c r="CZ44" s="1321"/>
      <c r="DA44" s="1321"/>
      <c r="DB44" s="1321"/>
      <c r="DC44" s="1322"/>
    </row>
    <row r="45" spans="2:109" ht="13.5">
      <c r="B45" s="385"/>
      <c r="AN45" s="1320"/>
      <c r="AO45" s="1321"/>
      <c r="AP45" s="1321"/>
      <c r="AQ45" s="1321"/>
      <c r="AR45" s="1321"/>
      <c r="AS45" s="1321"/>
      <c r="AT45" s="1321"/>
      <c r="AU45" s="1321"/>
      <c r="AV45" s="1321"/>
      <c r="AW45" s="1321"/>
      <c r="AX45" s="1321"/>
      <c r="AY45" s="1321"/>
      <c r="AZ45" s="1321"/>
      <c r="BA45" s="1321"/>
      <c r="BB45" s="1321"/>
      <c r="BC45" s="1321"/>
      <c r="BD45" s="1321"/>
      <c r="BE45" s="1321"/>
      <c r="BF45" s="1321"/>
      <c r="BG45" s="1321"/>
      <c r="BH45" s="1321"/>
      <c r="BI45" s="1321"/>
      <c r="BJ45" s="1321"/>
      <c r="BK45" s="1321"/>
      <c r="BL45" s="1321"/>
      <c r="BM45" s="1321"/>
      <c r="BN45" s="1321"/>
      <c r="BO45" s="1321"/>
      <c r="BP45" s="1321"/>
      <c r="BQ45" s="1321"/>
      <c r="BR45" s="1321"/>
      <c r="BS45" s="1321"/>
      <c r="BT45" s="1321"/>
      <c r="BU45" s="1321"/>
      <c r="BV45" s="1321"/>
      <c r="BW45" s="1321"/>
      <c r="BX45" s="1321"/>
      <c r="BY45" s="1321"/>
      <c r="BZ45" s="1321"/>
      <c r="CA45" s="1321"/>
      <c r="CB45" s="1321"/>
      <c r="CC45" s="1321"/>
      <c r="CD45" s="1321"/>
      <c r="CE45" s="1321"/>
      <c r="CF45" s="1321"/>
      <c r="CG45" s="1321"/>
      <c r="CH45" s="1321"/>
      <c r="CI45" s="1321"/>
      <c r="CJ45" s="1321"/>
      <c r="CK45" s="1321"/>
      <c r="CL45" s="1321"/>
      <c r="CM45" s="1321"/>
      <c r="CN45" s="1321"/>
      <c r="CO45" s="1321"/>
      <c r="CP45" s="1321"/>
      <c r="CQ45" s="1321"/>
      <c r="CR45" s="1321"/>
      <c r="CS45" s="1321"/>
      <c r="CT45" s="1321"/>
      <c r="CU45" s="1321"/>
      <c r="CV45" s="1321"/>
      <c r="CW45" s="1321"/>
      <c r="CX45" s="1321"/>
      <c r="CY45" s="1321"/>
      <c r="CZ45" s="1321"/>
      <c r="DA45" s="1321"/>
      <c r="DB45" s="1321"/>
      <c r="DC45" s="1322"/>
    </row>
    <row r="46" spans="2:109" ht="13.5">
      <c r="B46" s="385"/>
      <c r="AN46" s="1320"/>
      <c r="AO46" s="1321"/>
      <c r="AP46" s="1321"/>
      <c r="AQ46" s="1321"/>
      <c r="AR46" s="1321"/>
      <c r="AS46" s="1321"/>
      <c r="AT46" s="1321"/>
      <c r="AU46" s="1321"/>
      <c r="AV46" s="1321"/>
      <c r="AW46" s="1321"/>
      <c r="AX46" s="1321"/>
      <c r="AY46" s="1321"/>
      <c r="AZ46" s="1321"/>
      <c r="BA46" s="1321"/>
      <c r="BB46" s="1321"/>
      <c r="BC46" s="1321"/>
      <c r="BD46" s="1321"/>
      <c r="BE46" s="1321"/>
      <c r="BF46" s="1321"/>
      <c r="BG46" s="1321"/>
      <c r="BH46" s="1321"/>
      <c r="BI46" s="1321"/>
      <c r="BJ46" s="1321"/>
      <c r="BK46" s="1321"/>
      <c r="BL46" s="1321"/>
      <c r="BM46" s="1321"/>
      <c r="BN46" s="1321"/>
      <c r="BO46" s="1321"/>
      <c r="BP46" s="1321"/>
      <c r="BQ46" s="1321"/>
      <c r="BR46" s="1321"/>
      <c r="BS46" s="1321"/>
      <c r="BT46" s="1321"/>
      <c r="BU46" s="1321"/>
      <c r="BV46" s="1321"/>
      <c r="BW46" s="1321"/>
      <c r="BX46" s="1321"/>
      <c r="BY46" s="1321"/>
      <c r="BZ46" s="1321"/>
      <c r="CA46" s="1321"/>
      <c r="CB46" s="1321"/>
      <c r="CC46" s="1321"/>
      <c r="CD46" s="1321"/>
      <c r="CE46" s="1321"/>
      <c r="CF46" s="1321"/>
      <c r="CG46" s="1321"/>
      <c r="CH46" s="1321"/>
      <c r="CI46" s="1321"/>
      <c r="CJ46" s="1321"/>
      <c r="CK46" s="1321"/>
      <c r="CL46" s="1321"/>
      <c r="CM46" s="1321"/>
      <c r="CN46" s="1321"/>
      <c r="CO46" s="1321"/>
      <c r="CP46" s="1321"/>
      <c r="CQ46" s="1321"/>
      <c r="CR46" s="1321"/>
      <c r="CS46" s="1321"/>
      <c r="CT46" s="1321"/>
      <c r="CU46" s="1321"/>
      <c r="CV46" s="1321"/>
      <c r="CW46" s="1321"/>
      <c r="CX46" s="1321"/>
      <c r="CY46" s="1321"/>
      <c r="CZ46" s="1321"/>
      <c r="DA46" s="1321"/>
      <c r="DB46" s="1321"/>
      <c r="DC46" s="1322"/>
    </row>
    <row r="47" spans="2:109" ht="13.5">
      <c r="B47" s="385"/>
      <c r="AN47" s="1323"/>
      <c r="AO47" s="1324"/>
      <c r="AP47" s="1324"/>
      <c r="AQ47" s="1324"/>
      <c r="AR47" s="1324"/>
      <c r="AS47" s="1324"/>
      <c r="AT47" s="1324"/>
      <c r="AU47" s="1324"/>
      <c r="AV47" s="1324"/>
      <c r="AW47" s="1324"/>
      <c r="AX47" s="1324"/>
      <c r="AY47" s="1324"/>
      <c r="AZ47" s="1324"/>
      <c r="BA47" s="1324"/>
      <c r="BB47" s="1324"/>
      <c r="BC47" s="1324"/>
      <c r="BD47" s="1324"/>
      <c r="BE47" s="1324"/>
      <c r="BF47" s="1324"/>
      <c r="BG47" s="1324"/>
      <c r="BH47" s="1324"/>
      <c r="BI47" s="1324"/>
      <c r="BJ47" s="1324"/>
      <c r="BK47" s="1324"/>
      <c r="BL47" s="1324"/>
      <c r="BM47" s="1324"/>
      <c r="BN47" s="1324"/>
      <c r="BO47" s="1324"/>
      <c r="BP47" s="1324"/>
      <c r="BQ47" s="1324"/>
      <c r="BR47" s="1324"/>
      <c r="BS47" s="1324"/>
      <c r="BT47" s="1324"/>
      <c r="BU47" s="1324"/>
      <c r="BV47" s="1324"/>
      <c r="BW47" s="1324"/>
      <c r="BX47" s="1324"/>
      <c r="BY47" s="1324"/>
      <c r="BZ47" s="1324"/>
      <c r="CA47" s="1324"/>
      <c r="CB47" s="1324"/>
      <c r="CC47" s="1324"/>
      <c r="CD47" s="1324"/>
      <c r="CE47" s="1324"/>
      <c r="CF47" s="1324"/>
      <c r="CG47" s="1324"/>
      <c r="CH47" s="1324"/>
      <c r="CI47" s="1324"/>
      <c r="CJ47" s="1324"/>
      <c r="CK47" s="1324"/>
      <c r="CL47" s="1324"/>
      <c r="CM47" s="1324"/>
      <c r="CN47" s="1324"/>
      <c r="CO47" s="1324"/>
      <c r="CP47" s="1324"/>
      <c r="CQ47" s="1324"/>
      <c r="CR47" s="1324"/>
      <c r="CS47" s="1324"/>
      <c r="CT47" s="1324"/>
      <c r="CU47" s="1324"/>
      <c r="CV47" s="1324"/>
      <c r="CW47" s="1324"/>
      <c r="CX47" s="1324"/>
      <c r="CY47" s="1324"/>
      <c r="CZ47" s="1324"/>
      <c r="DA47" s="1324"/>
      <c r="DB47" s="1324"/>
      <c r="DC47" s="1325"/>
    </row>
    <row r="48" spans="2:109" ht="13.5">
      <c r="B48" s="385"/>
      <c r="H48" s="392"/>
      <c r="I48" s="392"/>
      <c r="J48" s="392"/>
      <c r="AN48" s="392"/>
      <c r="AO48" s="392"/>
      <c r="AP48" s="392"/>
      <c r="AZ48" s="392"/>
      <c r="BA48" s="392"/>
      <c r="BB48" s="392"/>
      <c r="BL48" s="392"/>
      <c r="BM48" s="392"/>
      <c r="BN48" s="392"/>
      <c r="BX48" s="392"/>
      <c r="BY48" s="392"/>
      <c r="BZ48" s="392"/>
      <c r="CJ48" s="392"/>
      <c r="CK48" s="392"/>
      <c r="CL48" s="392"/>
      <c r="CV48" s="392"/>
      <c r="CW48" s="392"/>
      <c r="CX48" s="392"/>
    </row>
    <row r="49" spans="1:109" ht="13.5">
      <c r="B49" s="385"/>
      <c r="AN49" s="384" t="s">
        <v>581</v>
      </c>
    </row>
    <row r="50" spans="1:109" ht="13.5">
      <c r="B50" s="385"/>
      <c r="G50" s="1310"/>
      <c r="H50" s="1310"/>
      <c r="I50" s="1310"/>
      <c r="J50" s="1310"/>
      <c r="K50" s="394"/>
      <c r="L50" s="394"/>
      <c r="M50" s="393"/>
      <c r="N50" s="393"/>
      <c r="AN50" s="1313"/>
      <c r="AO50" s="1314"/>
      <c r="AP50" s="1314"/>
      <c r="AQ50" s="1314"/>
      <c r="AR50" s="1314"/>
      <c r="AS50" s="1314"/>
      <c r="AT50" s="1314"/>
      <c r="AU50" s="1314"/>
      <c r="AV50" s="1314"/>
      <c r="AW50" s="1314"/>
      <c r="AX50" s="1314"/>
      <c r="AY50" s="1314"/>
      <c r="AZ50" s="1314"/>
      <c r="BA50" s="1314"/>
      <c r="BB50" s="1314"/>
      <c r="BC50" s="1314"/>
      <c r="BD50" s="1314"/>
      <c r="BE50" s="1314"/>
      <c r="BF50" s="1314"/>
      <c r="BG50" s="1314"/>
      <c r="BH50" s="1314"/>
      <c r="BI50" s="1314"/>
      <c r="BJ50" s="1314"/>
      <c r="BK50" s="1314"/>
      <c r="BL50" s="1314"/>
      <c r="BM50" s="1314"/>
      <c r="BN50" s="1314"/>
      <c r="BO50" s="1315"/>
      <c r="BP50" s="1309" t="s">
        <v>548</v>
      </c>
      <c r="BQ50" s="1309"/>
      <c r="BR50" s="1309"/>
      <c r="BS50" s="1309"/>
      <c r="BT50" s="1309"/>
      <c r="BU50" s="1309"/>
      <c r="BV50" s="1309"/>
      <c r="BW50" s="1309"/>
      <c r="BX50" s="1309" t="s">
        <v>549</v>
      </c>
      <c r="BY50" s="1309"/>
      <c r="BZ50" s="1309"/>
      <c r="CA50" s="1309"/>
      <c r="CB50" s="1309"/>
      <c r="CC50" s="1309"/>
      <c r="CD50" s="1309"/>
      <c r="CE50" s="1309"/>
      <c r="CF50" s="1309" t="s">
        <v>550</v>
      </c>
      <c r="CG50" s="1309"/>
      <c r="CH50" s="1309"/>
      <c r="CI50" s="1309"/>
      <c r="CJ50" s="1309"/>
      <c r="CK50" s="1309"/>
      <c r="CL50" s="1309"/>
      <c r="CM50" s="1309"/>
      <c r="CN50" s="1309" t="s">
        <v>551</v>
      </c>
      <c r="CO50" s="1309"/>
      <c r="CP50" s="1309"/>
      <c r="CQ50" s="1309"/>
      <c r="CR50" s="1309"/>
      <c r="CS50" s="1309"/>
      <c r="CT50" s="1309"/>
      <c r="CU50" s="1309"/>
      <c r="CV50" s="1309" t="s">
        <v>552</v>
      </c>
      <c r="CW50" s="1309"/>
      <c r="CX50" s="1309"/>
      <c r="CY50" s="1309"/>
      <c r="CZ50" s="1309"/>
      <c r="DA50" s="1309"/>
      <c r="DB50" s="1309"/>
      <c r="DC50" s="1309"/>
    </row>
    <row r="51" spans="1:109" ht="13.5" customHeight="1">
      <c r="B51" s="385"/>
      <c r="G51" s="1316"/>
      <c r="H51" s="1316"/>
      <c r="I51" s="1326"/>
      <c r="J51" s="1326"/>
      <c r="K51" s="1312"/>
      <c r="L51" s="1312"/>
      <c r="M51" s="1312"/>
      <c r="N51" s="1312"/>
      <c r="AM51" s="392"/>
      <c r="AN51" s="1307" t="s">
        <v>580</v>
      </c>
      <c r="AO51" s="1307"/>
      <c r="AP51" s="1307"/>
      <c r="AQ51" s="1307"/>
      <c r="AR51" s="1307"/>
      <c r="AS51" s="1307"/>
      <c r="AT51" s="1307"/>
      <c r="AU51" s="1307"/>
      <c r="AV51" s="1307"/>
      <c r="AW51" s="1307"/>
      <c r="AX51" s="1307"/>
      <c r="AY51" s="1307"/>
      <c r="AZ51" s="1307"/>
      <c r="BA51" s="1307"/>
      <c r="BB51" s="1307" t="s">
        <v>578</v>
      </c>
      <c r="BC51" s="1307"/>
      <c r="BD51" s="1307"/>
      <c r="BE51" s="1307"/>
      <c r="BF51" s="1307"/>
      <c r="BG51" s="1307"/>
      <c r="BH51" s="1307"/>
      <c r="BI51" s="1307"/>
      <c r="BJ51" s="1307"/>
      <c r="BK51" s="1307"/>
      <c r="BL51" s="1307"/>
      <c r="BM51" s="1307"/>
      <c r="BN51" s="1307"/>
      <c r="BO51" s="1307"/>
      <c r="BP51" s="1327"/>
      <c r="BQ51" s="1305"/>
      <c r="BR51" s="1305"/>
      <c r="BS51" s="1305"/>
      <c r="BT51" s="1305"/>
      <c r="BU51" s="1305"/>
      <c r="BV51" s="1305"/>
      <c r="BW51" s="1305"/>
      <c r="BX51" s="1305">
        <v>66.8</v>
      </c>
      <c r="BY51" s="1305"/>
      <c r="BZ51" s="1305"/>
      <c r="CA51" s="1305"/>
      <c r="CB51" s="1305"/>
      <c r="CC51" s="1305"/>
      <c r="CD51" s="1305"/>
      <c r="CE51" s="1305"/>
      <c r="CF51" s="1305">
        <v>46.2</v>
      </c>
      <c r="CG51" s="1305"/>
      <c r="CH51" s="1305"/>
      <c r="CI51" s="1305"/>
      <c r="CJ51" s="1305"/>
      <c r="CK51" s="1305"/>
      <c r="CL51" s="1305"/>
      <c r="CM51" s="1305"/>
      <c r="CN51" s="1305">
        <v>41.4</v>
      </c>
      <c r="CO51" s="1305"/>
      <c r="CP51" s="1305"/>
      <c r="CQ51" s="1305"/>
      <c r="CR51" s="1305"/>
      <c r="CS51" s="1305"/>
      <c r="CT51" s="1305"/>
      <c r="CU51" s="1305"/>
      <c r="CV51" s="1305">
        <v>31.6</v>
      </c>
      <c r="CW51" s="1305"/>
      <c r="CX51" s="1305"/>
      <c r="CY51" s="1305"/>
      <c r="CZ51" s="1305"/>
      <c r="DA51" s="1305"/>
      <c r="DB51" s="1305"/>
      <c r="DC51" s="1305"/>
    </row>
    <row r="52" spans="1:109" ht="13.5">
      <c r="B52" s="385"/>
      <c r="G52" s="1316"/>
      <c r="H52" s="1316"/>
      <c r="I52" s="1326"/>
      <c r="J52" s="1326"/>
      <c r="K52" s="1312"/>
      <c r="L52" s="1312"/>
      <c r="M52" s="1312"/>
      <c r="N52" s="1312"/>
      <c r="AM52" s="392"/>
      <c r="AN52" s="1307"/>
      <c r="AO52" s="1307"/>
      <c r="AP52" s="1307"/>
      <c r="AQ52" s="1307"/>
      <c r="AR52" s="1307"/>
      <c r="AS52" s="1307"/>
      <c r="AT52" s="1307"/>
      <c r="AU52" s="1307"/>
      <c r="AV52" s="1307"/>
      <c r="AW52" s="1307"/>
      <c r="AX52" s="1307"/>
      <c r="AY52" s="1307"/>
      <c r="AZ52" s="1307"/>
      <c r="BA52" s="1307"/>
      <c r="BB52" s="1307"/>
      <c r="BC52" s="1307"/>
      <c r="BD52" s="1307"/>
      <c r="BE52" s="1307"/>
      <c r="BF52" s="1307"/>
      <c r="BG52" s="1307"/>
      <c r="BH52" s="1307"/>
      <c r="BI52" s="1307"/>
      <c r="BJ52" s="1307"/>
      <c r="BK52" s="1307"/>
      <c r="BL52" s="1307"/>
      <c r="BM52" s="1307"/>
      <c r="BN52" s="1307"/>
      <c r="BO52" s="1307"/>
      <c r="BP52" s="1305"/>
      <c r="BQ52" s="1305"/>
      <c r="BR52" s="1305"/>
      <c r="BS52" s="1305"/>
      <c r="BT52" s="1305"/>
      <c r="BU52" s="1305"/>
      <c r="BV52" s="1305"/>
      <c r="BW52" s="1305"/>
      <c r="BX52" s="1305"/>
      <c r="BY52" s="1305"/>
      <c r="BZ52" s="1305"/>
      <c r="CA52" s="1305"/>
      <c r="CB52" s="1305"/>
      <c r="CC52" s="1305"/>
      <c r="CD52" s="1305"/>
      <c r="CE52" s="1305"/>
      <c r="CF52" s="1305"/>
      <c r="CG52" s="1305"/>
      <c r="CH52" s="1305"/>
      <c r="CI52" s="1305"/>
      <c r="CJ52" s="1305"/>
      <c r="CK52" s="1305"/>
      <c r="CL52" s="1305"/>
      <c r="CM52" s="1305"/>
      <c r="CN52" s="1305"/>
      <c r="CO52" s="1305"/>
      <c r="CP52" s="1305"/>
      <c r="CQ52" s="1305"/>
      <c r="CR52" s="1305"/>
      <c r="CS52" s="1305"/>
      <c r="CT52" s="1305"/>
      <c r="CU52" s="1305"/>
      <c r="CV52" s="1305"/>
      <c r="CW52" s="1305"/>
      <c r="CX52" s="1305"/>
      <c r="CY52" s="1305"/>
      <c r="CZ52" s="1305"/>
      <c r="DA52" s="1305"/>
      <c r="DB52" s="1305"/>
      <c r="DC52" s="1305"/>
    </row>
    <row r="53" spans="1:109" ht="13.5">
      <c r="A53" s="400"/>
      <c r="B53" s="385"/>
      <c r="G53" s="1316"/>
      <c r="H53" s="1316"/>
      <c r="I53" s="1310"/>
      <c r="J53" s="1310"/>
      <c r="K53" s="1312"/>
      <c r="L53" s="1312"/>
      <c r="M53" s="1312"/>
      <c r="N53" s="1312"/>
      <c r="AM53" s="392"/>
      <c r="AN53" s="1307"/>
      <c r="AO53" s="1307"/>
      <c r="AP53" s="1307"/>
      <c r="AQ53" s="1307"/>
      <c r="AR53" s="1307"/>
      <c r="AS53" s="1307"/>
      <c r="AT53" s="1307"/>
      <c r="AU53" s="1307"/>
      <c r="AV53" s="1307"/>
      <c r="AW53" s="1307"/>
      <c r="AX53" s="1307"/>
      <c r="AY53" s="1307"/>
      <c r="AZ53" s="1307"/>
      <c r="BA53" s="1307"/>
      <c r="BB53" s="1307" t="s">
        <v>585</v>
      </c>
      <c r="BC53" s="1307"/>
      <c r="BD53" s="1307"/>
      <c r="BE53" s="1307"/>
      <c r="BF53" s="1307"/>
      <c r="BG53" s="1307"/>
      <c r="BH53" s="1307"/>
      <c r="BI53" s="1307"/>
      <c r="BJ53" s="1307"/>
      <c r="BK53" s="1307"/>
      <c r="BL53" s="1307"/>
      <c r="BM53" s="1307"/>
      <c r="BN53" s="1307"/>
      <c r="BO53" s="1307"/>
      <c r="BP53" s="1327"/>
      <c r="BQ53" s="1305"/>
      <c r="BR53" s="1305"/>
      <c r="BS53" s="1305"/>
      <c r="BT53" s="1305"/>
      <c r="BU53" s="1305"/>
      <c r="BV53" s="1305"/>
      <c r="BW53" s="1305"/>
      <c r="BX53" s="1305">
        <v>45.7</v>
      </c>
      <c r="BY53" s="1305"/>
      <c r="BZ53" s="1305"/>
      <c r="CA53" s="1305"/>
      <c r="CB53" s="1305"/>
      <c r="CC53" s="1305"/>
      <c r="CD53" s="1305"/>
      <c r="CE53" s="1305"/>
      <c r="CF53" s="1305">
        <v>47.8</v>
      </c>
      <c r="CG53" s="1305"/>
      <c r="CH53" s="1305"/>
      <c r="CI53" s="1305"/>
      <c r="CJ53" s="1305"/>
      <c r="CK53" s="1305"/>
      <c r="CL53" s="1305"/>
      <c r="CM53" s="1305"/>
      <c r="CN53" s="1305">
        <v>52</v>
      </c>
      <c r="CO53" s="1305"/>
      <c r="CP53" s="1305"/>
      <c r="CQ53" s="1305"/>
      <c r="CR53" s="1305"/>
      <c r="CS53" s="1305"/>
      <c r="CT53" s="1305"/>
      <c r="CU53" s="1305"/>
      <c r="CV53" s="1305">
        <v>53.6</v>
      </c>
      <c r="CW53" s="1305"/>
      <c r="CX53" s="1305"/>
      <c r="CY53" s="1305"/>
      <c r="CZ53" s="1305"/>
      <c r="DA53" s="1305"/>
      <c r="DB53" s="1305"/>
      <c r="DC53" s="1305"/>
    </row>
    <row r="54" spans="1:109" ht="13.5">
      <c r="A54" s="400"/>
      <c r="B54" s="385"/>
      <c r="G54" s="1316"/>
      <c r="H54" s="1316"/>
      <c r="I54" s="1310"/>
      <c r="J54" s="1310"/>
      <c r="K54" s="1312"/>
      <c r="L54" s="1312"/>
      <c r="M54" s="1312"/>
      <c r="N54" s="1312"/>
      <c r="AM54" s="392"/>
      <c r="AN54" s="1307"/>
      <c r="AO54" s="1307"/>
      <c r="AP54" s="1307"/>
      <c r="AQ54" s="1307"/>
      <c r="AR54" s="1307"/>
      <c r="AS54" s="1307"/>
      <c r="AT54" s="1307"/>
      <c r="AU54" s="1307"/>
      <c r="AV54" s="1307"/>
      <c r="AW54" s="1307"/>
      <c r="AX54" s="1307"/>
      <c r="AY54" s="1307"/>
      <c r="AZ54" s="1307"/>
      <c r="BA54" s="1307"/>
      <c r="BB54" s="1307"/>
      <c r="BC54" s="1307"/>
      <c r="BD54" s="1307"/>
      <c r="BE54" s="1307"/>
      <c r="BF54" s="1307"/>
      <c r="BG54" s="1307"/>
      <c r="BH54" s="1307"/>
      <c r="BI54" s="1307"/>
      <c r="BJ54" s="1307"/>
      <c r="BK54" s="1307"/>
      <c r="BL54" s="1307"/>
      <c r="BM54" s="1307"/>
      <c r="BN54" s="1307"/>
      <c r="BO54" s="1307"/>
      <c r="BP54" s="1305"/>
      <c r="BQ54" s="1305"/>
      <c r="BR54" s="1305"/>
      <c r="BS54" s="1305"/>
      <c r="BT54" s="1305"/>
      <c r="BU54" s="1305"/>
      <c r="BV54" s="1305"/>
      <c r="BW54" s="1305"/>
      <c r="BX54" s="1305"/>
      <c r="BY54" s="1305"/>
      <c r="BZ54" s="1305"/>
      <c r="CA54" s="1305"/>
      <c r="CB54" s="1305"/>
      <c r="CC54" s="1305"/>
      <c r="CD54" s="1305"/>
      <c r="CE54" s="1305"/>
      <c r="CF54" s="1305"/>
      <c r="CG54" s="1305"/>
      <c r="CH54" s="1305"/>
      <c r="CI54" s="1305"/>
      <c r="CJ54" s="1305"/>
      <c r="CK54" s="1305"/>
      <c r="CL54" s="1305"/>
      <c r="CM54" s="1305"/>
      <c r="CN54" s="1305"/>
      <c r="CO54" s="1305"/>
      <c r="CP54" s="1305"/>
      <c r="CQ54" s="1305"/>
      <c r="CR54" s="1305"/>
      <c r="CS54" s="1305"/>
      <c r="CT54" s="1305"/>
      <c r="CU54" s="1305"/>
      <c r="CV54" s="1305"/>
      <c r="CW54" s="1305"/>
      <c r="CX54" s="1305"/>
      <c r="CY54" s="1305"/>
      <c r="CZ54" s="1305"/>
      <c r="DA54" s="1305"/>
      <c r="DB54" s="1305"/>
      <c r="DC54" s="1305"/>
    </row>
    <row r="55" spans="1:109" ht="13.5">
      <c r="A55" s="400"/>
      <c r="B55" s="385"/>
      <c r="G55" s="1310"/>
      <c r="H55" s="1310"/>
      <c r="I55" s="1310"/>
      <c r="J55" s="1310"/>
      <c r="K55" s="1312"/>
      <c r="L55" s="1312"/>
      <c r="M55" s="1312"/>
      <c r="N55" s="1312"/>
      <c r="AN55" s="1309" t="s">
        <v>579</v>
      </c>
      <c r="AO55" s="1309"/>
      <c r="AP55" s="1309"/>
      <c r="AQ55" s="1309"/>
      <c r="AR55" s="1309"/>
      <c r="AS55" s="1309"/>
      <c r="AT55" s="1309"/>
      <c r="AU55" s="1309"/>
      <c r="AV55" s="1309"/>
      <c r="AW55" s="1309"/>
      <c r="AX55" s="1309"/>
      <c r="AY55" s="1309"/>
      <c r="AZ55" s="1309"/>
      <c r="BA55" s="1309"/>
      <c r="BB55" s="1307" t="s">
        <v>578</v>
      </c>
      <c r="BC55" s="1307"/>
      <c r="BD55" s="1307"/>
      <c r="BE55" s="1307"/>
      <c r="BF55" s="1307"/>
      <c r="BG55" s="1307"/>
      <c r="BH55" s="1307"/>
      <c r="BI55" s="1307"/>
      <c r="BJ55" s="1307"/>
      <c r="BK55" s="1307"/>
      <c r="BL55" s="1307"/>
      <c r="BM55" s="1307"/>
      <c r="BN55" s="1307"/>
      <c r="BO55" s="1307"/>
      <c r="BP55" s="1327"/>
      <c r="BQ55" s="1305"/>
      <c r="BR55" s="1305"/>
      <c r="BS55" s="1305"/>
      <c r="BT55" s="1305"/>
      <c r="BU55" s="1305"/>
      <c r="BV55" s="1305"/>
      <c r="BW55" s="1305"/>
      <c r="BX55" s="1305">
        <v>0</v>
      </c>
      <c r="BY55" s="1305"/>
      <c r="BZ55" s="1305"/>
      <c r="CA55" s="1305"/>
      <c r="CB55" s="1305"/>
      <c r="CC55" s="1305"/>
      <c r="CD55" s="1305"/>
      <c r="CE55" s="1305"/>
      <c r="CF55" s="1305">
        <v>0</v>
      </c>
      <c r="CG55" s="1305"/>
      <c r="CH55" s="1305"/>
      <c r="CI55" s="1305"/>
      <c r="CJ55" s="1305"/>
      <c r="CK55" s="1305"/>
      <c r="CL55" s="1305"/>
      <c r="CM55" s="1305"/>
      <c r="CN55" s="1305">
        <v>0</v>
      </c>
      <c r="CO55" s="1305"/>
      <c r="CP55" s="1305"/>
      <c r="CQ55" s="1305"/>
      <c r="CR55" s="1305"/>
      <c r="CS55" s="1305"/>
      <c r="CT55" s="1305"/>
      <c r="CU55" s="1305"/>
      <c r="CV55" s="1305">
        <v>0</v>
      </c>
      <c r="CW55" s="1305"/>
      <c r="CX55" s="1305"/>
      <c r="CY55" s="1305"/>
      <c r="CZ55" s="1305"/>
      <c r="DA55" s="1305"/>
      <c r="DB55" s="1305"/>
      <c r="DC55" s="1305"/>
    </row>
    <row r="56" spans="1:109" ht="13.5">
      <c r="A56" s="400"/>
      <c r="B56" s="385"/>
      <c r="G56" s="1310"/>
      <c r="H56" s="1310"/>
      <c r="I56" s="1310"/>
      <c r="J56" s="1310"/>
      <c r="K56" s="1312"/>
      <c r="L56" s="1312"/>
      <c r="M56" s="1312"/>
      <c r="N56" s="1312"/>
      <c r="AN56" s="1309"/>
      <c r="AO56" s="1309"/>
      <c r="AP56" s="1309"/>
      <c r="AQ56" s="1309"/>
      <c r="AR56" s="1309"/>
      <c r="AS56" s="1309"/>
      <c r="AT56" s="1309"/>
      <c r="AU56" s="1309"/>
      <c r="AV56" s="1309"/>
      <c r="AW56" s="1309"/>
      <c r="AX56" s="1309"/>
      <c r="AY56" s="1309"/>
      <c r="AZ56" s="1309"/>
      <c r="BA56" s="1309"/>
      <c r="BB56" s="1307"/>
      <c r="BC56" s="1307"/>
      <c r="BD56" s="1307"/>
      <c r="BE56" s="1307"/>
      <c r="BF56" s="1307"/>
      <c r="BG56" s="1307"/>
      <c r="BH56" s="1307"/>
      <c r="BI56" s="1307"/>
      <c r="BJ56" s="1307"/>
      <c r="BK56" s="1307"/>
      <c r="BL56" s="1307"/>
      <c r="BM56" s="1307"/>
      <c r="BN56" s="1307"/>
      <c r="BO56" s="1307"/>
      <c r="BP56" s="1305"/>
      <c r="BQ56" s="1305"/>
      <c r="BR56" s="1305"/>
      <c r="BS56" s="1305"/>
      <c r="BT56" s="1305"/>
      <c r="BU56" s="1305"/>
      <c r="BV56" s="1305"/>
      <c r="BW56" s="1305"/>
      <c r="BX56" s="1305"/>
      <c r="BY56" s="1305"/>
      <c r="BZ56" s="1305"/>
      <c r="CA56" s="1305"/>
      <c r="CB56" s="1305"/>
      <c r="CC56" s="1305"/>
      <c r="CD56" s="1305"/>
      <c r="CE56" s="1305"/>
      <c r="CF56" s="1305"/>
      <c r="CG56" s="1305"/>
      <c r="CH56" s="1305"/>
      <c r="CI56" s="1305"/>
      <c r="CJ56" s="1305"/>
      <c r="CK56" s="1305"/>
      <c r="CL56" s="1305"/>
      <c r="CM56" s="1305"/>
      <c r="CN56" s="1305"/>
      <c r="CO56" s="1305"/>
      <c r="CP56" s="1305"/>
      <c r="CQ56" s="1305"/>
      <c r="CR56" s="1305"/>
      <c r="CS56" s="1305"/>
      <c r="CT56" s="1305"/>
      <c r="CU56" s="1305"/>
      <c r="CV56" s="1305"/>
      <c r="CW56" s="1305"/>
      <c r="CX56" s="1305"/>
      <c r="CY56" s="1305"/>
      <c r="CZ56" s="1305"/>
      <c r="DA56" s="1305"/>
      <c r="DB56" s="1305"/>
      <c r="DC56" s="1305"/>
    </row>
    <row r="57" spans="1:109" s="400" customFormat="1" ht="13.5">
      <c r="B57" s="406"/>
      <c r="G57" s="1310"/>
      <c r="H57" s="1310"/>
      <c r="I57" s="1311"/>
      <c r="J57" s="1311"/>
      <c r="K57" s="1312"/>
      <c r="L57" s="1312"/>
      <c r="M57" s="1312"/>
      <c r="N57" s="1312"/>
      <c r="AM57" s="384"/>
      <c r="AN57" s="1309"/>
      <c r="AO57" s="1309"/>
      <c r="AP57" s="1309"/>
      <c r="AQ57" s="1309"/>
      <c r="AR57" s="1309"/>
      <c r="AS57" s="1309"/>
      <c r="AT57" s="1309"/>
      <c r="AU57" s="1309"/>
      <c r="AV57" s="1309"/>
      <c r="AW57" s="1309"/>
      <c r="AX57" s="1309"/>
      <c r="AY57" s="1309"/>
      <c r="AZ57" s="1309"/>
      <c r="BA57" s="1309"/>
      <c r="BB57" s="1307" t="s">
        <v>585</v>
      </c>
      <c r="BC57" s="1307"/>
      <c r="BD57" s="1307"/>
      <c r="BE57" s="1307"/>
      <c r="BF57" s="1307"/>
      <c r="BG57" s="1307"/>
      <c r="BH57" s="1307"/>
      <c r="BI57" s="1307"/>
      <c r="BJ57" s="1307"/>
      <c r="BK57" s="1307"/>
      <c r="BL57" s="1307"/>
      <c r="BM57" s="1307"/>
      <c r="BN57" s="1307"/>
      <c r="BO57" s="1307"/>
      <c r="BP57" s="1327"/>
      <c r="BQ57" s="1305"/>
      <c r="BR57" s="1305"/>
      <c r="BS57" s="1305"/>
      <c r="BT57" s="1305"/>
      <c r="BU57" s="1305"/>
      <c r="BV57" s="1305"/>
      <c r="BW57" s="1305"/>
      <c r="BX57" s="1305">
        <v>54.2</v>
      </c>
      <c r="BY57" s="1305"/>
      <c r="BZ57" s="1305"/>
      <c r="CA57" s="1305"/>
      <c r="CB57" s="1305"/>
      <c r="CC57" s="1305"/>
      <c r="CD57" s="1305"/>
      <c r="CE57" s="1305"/>
      <c r="CF57" s="1305">
        <v>56.3</v>
      </c>
      <c r="CG57" s="1305"/>
      <c r="CH57" s="1305"/>
      <c r="CI57" s="1305"/>
      <c r="CJ57" s="1305"/>
      <c r="CK57" s="1305"/>
      <c r="CL57" s="1305"/>
      <c r="CM57" s="1305"/>
      <c r="CN57" s="1305">
        <v>57.6</v>
      </c>
      <c r="CO57" s="1305"/>
      <c r="CP57" s="1305"/>
      <c r="CQ57" s="1305"/>
      <c r="CR57" s="1305"/>
      <c r="CS57" s="1305"/>
      <c r="CT57" s="1305"/>
      <c r="CU57" s="1305"/>
      <c r="CV57" s="1305">
        <v>58.7</v>
      </c>
      <c r="CW57" s="1305"/>
      <c r="CX57" s="1305"/>
      <c r="CY57" s="1305"/>
      <c r="CZ57" s="1305"/>
      <c r="DA57" s="1305"/>
      <c r="DB57" s="1305"/>
      <c r="DC57" s="1305"/>
      <c r="DD57" s="411"/>
      <c r="DE57" s="406"/>
    </row>
    <row r="58" spans="1:109" s="400" customFormat="1" ht="13.5">
      <c r="A58" s="384"/>
      <c r="B58" s="406"/>
      <c r="G58" s="1310"/>
      <c r="H58" s="1310"/>
      <c r="I58" s="1311"/>
      <c r="J58" s="1311"/>
      <c r="K58" s="1312"/>
      <c r="L58" s="1312"/>
      <c r="M58" s="1312"/>
      <c r="N58" s="1312"/>
      <c r="AM58" s="384"/>
      <c r="AN58" s="1309"/>
      <c r="AO58" s="1309"/>
      <c r="AP58" s="1309"/>
      <c r="AQ58" s="1309"/>
      <c r="AR58" s="1309"/>
      <c r="AS58" s="1309"/>
      <c r="AT58" s="1309"/>
      <c r="AU58" s="1309"/>
      <c r="AV58" s="1309"/>
      <c r="AW58" s="1309"/>
      <c r="AX58" s="1309"/>
      <c r="AY58" s="1309"/>
      <c r="AZ58" s="1309"/>
      <c r="BA58" s="1309"/>
      <c r="BB58" s="1307"/>
      <c r="BC58" s="1307"/>
      <c r="BD58" s="1307"/>
      <c r="BE58" s="1307"/>
      <c r="BF58" s="1307"/>
      <c r="BG58" s="1307"/>
      <c r="BH58" s="1307"/>
      <c r="BI58" s="1307"/>
      <c r="BJ58" s="1307"/>
      <c r="BK58" s="1307"/>
      <c r="BL58" s="1307"/>
      <c r="BM58" s="1307"/>
      <c r="BN58" s="1307"/>
      <c r="BO58" s="1307"/>
      <c r="BP58" s="1305"/>
      <c r="BQ58" s="1305"/>
      <c r="BR58" s="1305"/>
      <c r="BS58" s="1305"/>
      <c r="BT58" s="1305"/>
      <c r="BU58" s="1305"/>
      <c r="BV58" s="1305"/>
      <c r="BW58" s="1305"/>
      <c r="BX58" s="1305"/>
      <c r="BY58" s="1305"/>
      <c r="BZ58" s="1305"/>
      <c r="CA58" s="1305"/>
      <c r="CB58" s="1305"/>
      <c r="CC58" s="1305"/>
      <c r="CD58" s="1305"/>
      <c r="CE58" s="1305"/>
      <c r="CF58" s="1305"/>
      <c r="CG58" s="1305"/>
      <c r="CH58" s="1305"/>
      <c r="CI58" s="1305"/>
      <c r="CJ58" s="1305"/>
      <c r="CK58" s="1305"/>
      <c r="CL58" s="1305"/>
      <c r="CM58" s="1305"/>
      <c r="CN58" s="1305"/>
      <c r="CO58" s="1305"/>
      <c r="CP58" s="1305"/>
      <c r="CQ58" s="1305"/>
      <c r="CR58" s="1305"/>
      <c r="CS58" s="1305"/>
      <c r="CT58" s="1305"/>
      <c r="CU58" s="1305"/>
      <c r="CV58" s="1305"/>
      <c r="CW58" s="1305"/>
      <c r="CX58" s="1305"/>
      <c r="CY58" s="1305"/>
      <c r="CZ58" s="1305"/>
      <c r="DA58" s="1305"/>
      <c r="DB58" s="1305"/>
      <c r="DC58" s="1305"/>
      <c r="DD58" s="411"/>
      <c r="DE58" s="406"/>
    </row>
    <row r="59" spans="1:109" s="400" customFormat="1" ht="13.5">
      <c r="A59" s="384"/>
      <c r="B59" s="406"/>
      <c r="K59" s="412"/>
      <c r="L59" s="412"/>
      <c r="M59" s="412"/>
      <c r="N59" s="412"/>
      <c r="AQ59" s="412"/>
      <c r="AR59" s="412"/>
      <c r="AS59" s="412"/>
      <c r="AT59" s="412"/>
      <c r="BC59" s="412"/>
      <c r="BD59" s="412"/>
      <c r="BE59" s="412"/>
      <c r="BF59" s="412"/>
      <c r="BO59" s="412"/>
      <c r="BP59" s="412"/>
      <c r="BQ59" s="412"/>
      <c r="BR59" s="412"/>
      <c r="CA59" s="412"/>
      <c r="CB59" s="412"/>
      <c r="CC59" s="412"/>
      <c r="CD59" s="412"/>
      <c r="CM59" s="412"/>
      <c r="CN59" s="412"/>
      <c r="CO59" s="412"/>
      <c r="CP59" s="412"/>
      <c r="CY59" s="412"/>
      <c r="CZ59" s="412"/>
      <c r="DA59" s="412"/>
      <c r="DB59" s="412"/>
      <c r="DC59" s="412"/>
      <c r="DD59" s="411"/>
      <c r="DE59" s="406"/>
    </row>
    <row r="60" spans="1:109" s="400" customFormat="1" ht="13.5">
      <c r="A60" s="384"/>
      <c r="B60" s="406"/>
      <c r="K60" s="412"/>
      <c r="L60" s="412"/>
      <c r="M60" s="412"/>
      <c r="N60" s="412"/>
      <c r="AQ60" s="412"/>
      <c r="AR60" s="412"/>
      <c r="AS60" s="412"/>
      <c r="AT60" s="412"/>
      <c r="BC60" s="412"/>
      <c r="BD60" s="412"/>
      <c r="BE60" s="412"/>
      <c r="BF60" s="412"/>
      <c r="BO60" s="412"/>
      <c r="BP60" s="412"/>
      <c r="BQ60" s="412"/>
      <c r="BR60" s="412"/>
      <c r="CA60" s="412"/>
      <c r="CB60" s="412"/>
      <c r="CC60" s="412"/>
      <c r="CD60" s="412"/>
      <c r="CM60" s="412"/>
      <c r="CN60" s="412"/>
      <c r="CO60" s="412"/>
      <c r="CP60" s="412"/>
      <c r="CY60" s="412"/>
      <c r="CZ60" s="412"/>
      <c r="DA60" s="412"/>
      <c r="DB60" s="412"/>
      <c r="DC60" s="412"/>
      <c r="DD60" s="411"/>
      <c r="DE60" s="406"/>
    </row>
    <row r="61" spans="1:109" s="400" customFormat="1" ht="13.5">
      <c r="A61" s="384"/>
      <c r="B61" s="410"/>
      <c r="C61" s="409"/>
      <c r="D61" s="409"/>
      <c r="E61" s="409"/>
      <c r="F61" s="409"/>
      <c r="G61" s="409"/>
      <c r="H61" s="409"/>
      <c r="I61" s="409"/>
      <c r="J61" s="409"/>
      <c r="K61" s="409"/>
      <c r="L61" s="409"/>
      <c r="M61" s="408"/>
      <c r="N61" s="408"/>
      <c r="O61" s="409"/>
      <c r="P61" s="409"/>
      <c r="Q61" s="409"/>
      <c r="R61" s="409"/>
      <c r="S61" s="409"/>
      <c r="T61" s="409"/>
      <c r="U61" s="409"/>
      <c r="V61" s="409"/>
      <c r="W61" s="409"/>
      <c r="X61" s="409"/>
      <c r="Y61" s="409"/>
      <c r="Z61" s="409"/>
      <c r="AA61" s="409"/>
      <c r="AB61" s="409"/>
      <c r="AC61" s="409"/>
      <c r="AD61" s="409"/>
      <c r="AE61" s="409"/>
      <c r="AF61" s="409"/>
      <c r="AG61" s="409"/>
      <c r="AH61" s="409"/>
      <c r="AI61" s="409"/>
      <c r="AJ61" s="409"/>
      <c r="AK61" s="409"/>
      <c r="AL61" s="409"/>
      <c r="AM61" s="409"/>
      <c r="AN61" s="409"/>
      <c r="AO61" s="409"/>
      <c r="AP61" s="409"/>
      <c r="AQ61" s="409"/>
      <c r="AR61" s="409"/>
      <c r="AS61" s="408"/>
      <c r="AT61" s="408"/>
      <c r="AU61" s="409"/>
      <c r="AV61" s="409"/>
      <c r="AW61" s="409"/>
      <c r="AX61" s="409"/>
      <c r="AY61" s="409"/>
      <c r="AZ61" s="409"/>
      <c r="BA61" s="409"/>
      <c r="BB61" s="409"/>
      <c r="BC61" s="409"/>
      <c r="BD61" s="409"/>
      <c r="BE61" s="408"/>
      <c r="BF61" s="408"/>
      <c r="BG61" s="409"/>
      <c r="BH61" s="409"/>
      <c r="BI61" s="409"/>
      <c r="BJ61" s="409"/>
      <c r="BK61" s="409"/>
      <c r="BL61" s="409"/>
      <c r="BM61" s="409"/>
      <c r="BN61" s="409"/>
      <c r="BO61" s="409"/>
      <c r="BP61" s="409"/>
      <c r="BQ61" s="408"/>
      <c r="BR61" s="408"/>
      <c r="BS61" s="409"/>
      <c r="BT61" s="409"/>
      <c r="BU61" s="409"/>
      <c r="BV61" s="409"/>
      <c r="BW61" s="409"/>
      <c r="BX61" s="409"/>
      <c r="BY61" s="409"/>
      <c r="BZ61" s="409"/>
      <c r="CA61" s="409"/>
      <c r="CB61" s="409"/>
      <c r="CC61" s="408"/>
      <c r="CD61" s="408"/>
      <c r="CE61" s="409"/>
      <c r="CF61" s="409"/>
      <c r="CG61" s="409"/>
      <c r="CH61" s="409"/>
      <c r="CI61" s="409"/>
      <c r="CJ61" s="409"/>
      <c r="CK61" s="409"/>
      <c r="CL61" s="409"/>
      <c r="CM61" s="409"/>
      <c r="CN61" s="409"/>
      <c r="CO61" s="408"/>
      <c r="CP61" s="408"/>
      <c r="CQ61" s="409"/>
      <c r="CR61" s="409"/>
      <c r="CS61" s="409"/>
      <c r="CT61" s="409"/>
      <c r="CU61" s="409"/>
      <c r="CV61" s="409"/>
      <c r="CW61" s="409"/>
      <c r="CX61" s="409"/>
      <c r="CY61" s="409"/>
      <c r="CZ61" s="409"/>
      <c r="DA61" s="408"/>
      <c r="DB61" s="408"/>
      <c r="DC61" s="408"/>
      <c r="DD61" s="407"/>
      <c r="DE61" s="406"/>
    </row>
    <row r="62" spans="1:109" ht="13.5">
      <c r="B62" s="405"/>
      <c r="C62" s="405"/>
      <c r="D62" s="405"/>
      <c r="E62" s="405"/>
      <c r="F62" s="405"/>
      <c r="G62" s="405"/>
      <c r="H62" s="405"/>
      <c r="I62" s="405"/>
      <c r="J62" s="405"/>
      <c r="K62" s="405"/>
      <c r="L62" s="405"/>
      <c r="M62" s="405"/>
      <c r="N62" s="405"/>
      <c r="O62" s="405"/>
      <c r="P62" s="405"/>
      <c r="Q62" s="405"/>
      <c r="R62" s="405"/>
      <c r="S62" s="405"/>
      <c r="T62" s="405"/>
      <c r="U62" s="405"/>
      <c r="V62" s="405"/>
      <c r="W62" s="405"/>
      <c r="X62" s="405"/>
      <c r="Y62" s="405"/>
      <c r="Z62" s="405"/>
      <c r="AA62" s="405"/>
      <c r="AB62" s="405"/>
      <c r="AC62" s="405"/>
      <c r="AD62" s="405"/>
      <c r="AE62" s="405"/>
      <c r="AF62" s="405"/>
      <c r="AG62" s="405"/>
      <c r="AH62" s="405"/>
      <c r="AI62" s="405"/>
      <c r="AJ62" s="405"/>
      <c r="AK62" s="405"/>
      <c r="AL62" s="405"/>
      <c r="AM62" s="405"/>
      <c r="AN62" s="405"/>
      <c r="AO62" s="405"/>
      <c r="AP62" s="405"/>
      <c r="AQ62" s="405"/>
      <c r="AR62" s="405"/>
      <c r="AS62" s="405"/>
      <c r="AT62" s="405"/>
      <c r="AU62" s="405"/>
      <c r="AV62" s="405"/>
      <c r="AW62" s="405"/>
      <c r="AX62" s="405"/>
      <c r="AY62" s="405"/>
      <c r="AZ62" s="405"/>
      <c r="BA62" s="405"/>
      <c r="BB62" s="405"/>
      <c r="BC62" s="405"/>
      <c r="BD62" s="405"/>
      <c r="BE62" s="405"/>
      <c r="BF62" s="405"/>
      <c r="BG62" s="405"/>
      <c r="BH62" s="405"/>
      <c r="BI62" s="405"/>
      <c r="BJ62" s="405"/>
      <c r="BK62" s="405"/>
      <c r="BL62" s="405"/>
      <c r="BM62" s="405"/>
      <c r="BN62" s="405"/>
      <c r="BO62" s="405"/>
      <c r="BP62" s="405"/>
      <c r="BQ62" s="405"/>
      <c r="BR62" s="405"/>
      <c r="BS62" s="405"/>
      <c r="BT62" s="405"/>
      <c r="BU62" s="405"/>
      <c r="BV62" s="405"/>
      <c r="BW62" s="405"/>
      <c r="BX62" s="405"/>
      <c r="BY62" s="405"/>
      <c r="BZ62" s="405"/>
      <c r="CA62" s="405"/>
      <c r="CB62" s="405"/>
      <c r="CC62" s="405"/>
      <c r="CD62" s="405"/>
      <c r="CE62" s="405"/>
      <c r="CF62" s="405"/>
      <c r="CG62" s="405"/>
      <c r="CH62" s="405"/>
      <c r="CI62" s="405"/>
      <c r="CJ62" s="405"/>
      <c r="CK62" s="405"/>
      <c r="CL62" s="405"/>
      <c r="CM62" s="405"/>
      <c r="CN62" s="405"/>
      <c r="CO62" s="405"/>
      <c r="CP62" s="405"/>
      <c r="CQ62" s="405"/>
      <c r="CR62" s="405"/>
      <c r="CS62" s="405"/>
      <c r="CT62" s="405"/>
      <c r="CU62" s="405"/>
      <c r="CV62" s="405"/>
      <c r="CW62" s="405"/>
      <c r="CX62" s="405"/>
      <c r="CY62" s="405"/>
      <c r="CZ62" s="405"/>
      <c r="DA62" s="405"/>
      <c r="DB62" s="405"/>
      <c r="DC62" s="405"/>
      <c r="DD62" s="405"/>
      <c r="DE62" s="384"/>
    </row>
    <row r="63" spans="1:109" ht="17.25">
      <c r="B63" s="404" t="s">
        <v>584</v>
      </c>
    </row>
    <row r="64" spans="1:109" ht="13.5">
      <c r="B64" s="385"/>
      <c r="G64" s="401"/>
      <c r="I64" s="403"/>
      <c r="J64" s="403"/>
      <c r="K64" s="403"/>
      <c r="L64" s="403"/>
      <c r="M64" s="403"/>
      <c r="N64" s="402"/>
      <c r="AM64" s="401"/>
      <c r="AN64" s="401" t="s">
        <v>583</v>
      </c>
      <c r="AP64" s="400"/>
      <c r="AQ64" s="400"/>
      <c r="AR64" s="400"/>
      <c r="AY64" s="401"/>
      <c r="BA64" s="400"/>
      <c r="BB64" s="400"/>
      <c r="BC64" s="400"/>
      <c r="BK64" s="401"/>
      <c r="BM64" s="400"/>
      <c r="BN64" s="400"/>
      <c r="BO64" s="400"/>
      <c r="BW64" s="401"/>
      <c r="BY64" s="400"/>
      <c r="BZ64" s="400"/>
      <c r="CA64" s="400"/>
      <c r="CI64" s="401"/>
      <c r="CK64" s="400"/>
      <c r="CL64" s="400"/>
      <c r="CM64" s="400"/>
      <c r="CU64" s="401"/>
      <c r="CW64" s="400"/>
      <c r="CX64" s="400"/>
      <c r="CY64" s="400"/>
    </row>
    <row r="65" spans="2:107" ht="13.5">
      <c r="B65" s="385"/>
      <c r="AN65" s="1317" t="s">
        <v>582</v>
      </c>
      <c r="AO65" s="1318"/>
      <c r="AP65" s="1318"/>
      <c r="AQ65" s="1318"/>
      <c r="AR65" s="1318"/>
      <c r="AS65" s="1318"/>
      <c r="AT65" s="1318"/>
      <c r="AU65" s="1318"/>
      <c r="AV65" s="1318"/>
      <c r="AW65" s="1318"/>
      <c r="AX65" s="1318"/>
      <c r="AY65" s="1318"/>
      <c r="AZ65" s="1318"/>
      <c r="BA65" s="1318"/>
      <c r="BB65" s="1318"/>
      <c r="BC65" s="1318"/>
      <c r="BD65" s="1318"/>
      <c r="BE65" s="1318"/>
      <c r="BF65" s="1318"/>
      <c r="BG65" s="1318"/>
      <c r="BH65" s="1318"/>
      <c r="BI65" s="1318"/>
      <c r="BJ65" s="1318"/>
      <c r="BK65" s="1318"/>
      <c r="BL65" s="1318"/>
      <c r="BM65" s="1318"/>
      <c r="BN65" s="1318"/>
      <c r="BO65" s="1318"/>
      <c r="BP65" s="1318"/>
      <c r="BQ65" s="1318"/>
      <c r="BR65" s="1318"/>
      <c r="BS65" s="1318"/>
      <c r="BT65" s="1318"/>
      <c r="BU65" s="1318"/>
      <c r="BV65" s="1318"/>
      <c r="BW65" s="1318"/>
      <c r="BX65" s="1318"/>
      <c r="BY65" s="1318"/>
      <c r="BZ65" s="1318"/>
      <c r="CA65" s="1318"/>
      <c r="CB65" s="1318"/>
      <c r="CC65" s="1318"/>
      <c r="CD65" s="1318"/>
      <c r="CE65" s="1318"/>
      <c r="CF65" s="1318"/>
      <c r="CG65" s="1318"/>
      <c r="CH65" s="1318"/>
      <c r="CI65" s="1318"/>
      <c r="CJ65" s="1318"/>
      <c r="CK65" s="1318"/>
      <c r="CL65" s="1318"/>
      <c r="CM65" s="1318"/>
      <c r="CN65" s="1318"/>
      <c r="CO65" s="1318"/>
      <c r="CP65" s="1318"/>
      <c r="CQ65" s="1318"/>
      <c r="CR65" s="1318"/>
      <c r="CS65" s="1318"/>
      <c r="CT65" s="1318"/>
      <c r="CU65" s="1318"/>
      <c r="CV65" s="1318"/>
      <c r="CW65" s="1318"/>
      <c r="CX65" s="1318"/>
      <c r="CY65" s="1318"/>
      <c r="CZ65" s="1318"/>
      <c r="DA65" s="1318"/>
      <c r="DB65" s="1318"/>
      <c r="DC65" s="1319"/>
    </row>
    <row r="66" spans="2:107" ht="13.5">
      <c r="B66" s="385"/>
      <c r="AN66" s="1320"/>
      <c r="AO66" s="1321"/>
      <c r="AP66" s="1321"/>
      <c r="AQ66" s="1321"/>
      <c r="AR66" s="1321"/>
      <c r="AS66" s="1321"/>
      <c r="AT66" s="1321"/>
      <c r="AU66" s="1321"/>
      <c r="AV66" s="1321"/>
      <c r="AW66" s="1321"/>
      <c r="AX66" s="1321"/>
      <c r="AY66" s="1321"/>
      <c r="AZ66" s="1321"/>
      <c r="BA66" s="1321"/>
      <c r="BB66" s="1321"/>
      <c r="BC66" s="1321"/>
      <c r="BD66" s="1321"/>
      <c r="BE66" s="1321"/>
      <c r="BF66" s="1321"/>
      <c r="BG66" s="1321"/>
      <c r="BH66" s="1321"/>
      <c r="BI66" s="1321"/>
      <c r="BJ66" s="1321"/>
      <c r="BK66" s="1321"/>
      <c r="BL66" s="1321"/>
      <c r="BM66" s="1321"/>
      <c r="BN66" s="1321"/>
      <c r="BO66" s="1321"/>
      <c r="BP66" s="1321"/>
      <c r="BQ66" s="1321"/>
      <c r="BR66" s="1321"/>
      <c r="BS66" s="1321"/>
      <c r="BT66" s="1321"/>
      <c r="BU66" s="1321"/>
      <c r="BV66" s="1321"/>
      <c r="BW66" s="1321"/>
      <c r="BX66" s="1321"/>
      <c r="BY66" s="1321"/>
      <c r="BZ66" s="1321"/>
      <c r="CA66" s="1321"/>
      <c r="CB66" s="1321"/>
      <c r="CC66" s="1321"/>
      <c r="CD66" s="1321"/>
      <c r="CE66" s="1321"/>
      <c r="CF66" s="1321"/>
      <c r="CG66" s="1321"/>
      <c r="CH66" s="1321"/>
      <c r="CI66" s="1321"/>
      <c r="CJ66" s="1321"/>
      <c r="CK66" s="1321"/>
      <c r="CL66" s="1321"/>
      <c r="CM66" s="1321"/>
      <c r="CN66" s="1321"/>
      <c r="CO66" s="1321"/>
      <c r="CP66" s="1321"/>
      <c r="CQ66" s="1321"/>
      <c r="CR66" s="1321"/>
      <c r="CS66" s="1321"/>
      <c r="CT66" s="1321"/>
      <c r="CU66" s="1321"/>
      <c r="CV66" s="1321"/>
      <c r="CW66" s="1321"/>
      <c r="CX66" s="1321"/>
      <c r="CY66" s="1321"/>
      <c r="CZ66" s="1321"/>
      <c r="DA66" s="1321"/>
      <c r="DB66" s="1321"/>
      <c r="DC66" s="1322"/>
    </row>
    <row r="67" spans="2:107" ht="13.5">
      <c r="B67" s="385"/>
      <c r="AN67" s="1320"/>
      <c r="AO67" s="1321"/>
      <c r="AP67" s="1321"/>
      <c r="AQ67" s="1321"/>
      <c r="AR67" s="1321"/>
      <c r="AS67" s="1321"/>
      <c r="AT67" s="1321"/>
      <c r="AU67" s="1321"/>
      <c r="AV67" s="1321"/>
      <c r="AW67" s="1321"/>
      <c r="AX67" s="1321"/>
      <c r="AY67" s="1321"/>
      <c r="AZ67" s="1321"/>
      <c r="BA67" s="1321"/>
      <c r="BB67" s="1321"/>
      <c r="BC67" s="1321"/>
      <c r="BD67" s="1321"/>
      <c r="BE67" s="1321"/>
      <c r="BF67" s="1321"/>
      <c r="BG67" s="1321"/>
      <c r="BH67" s="1321"/>
      <c r="BI67" s="1321"/>
      <c r="BJ67" s="1321"/>
      <c r="BK67" s="1321"/>
      <c r="BL67" s="1321"/>
      <c r="BM67" s="1321"/>
      <c r="BN67" s="1321"/>
      <c r="BO67" s="1321"/>
      <c r="BP67" s="1321"/>
      <c r="BQ67" s="1321"/>
      <c r="BR67" s="1321"/>
      <c r="BS67" s="1321"/>
      <c r="BT67" s="1321"/>
      <c r="BU67" s="1321"/>
      <c r="BV67" s="1321"/>
      <c r="BW67" s="1321"/>
      <c r="BX67" s="1321"/>
      <c r="BY67" s="1321"/>
      <c r="BZ67" s="1321"/>
      <c r="CA67" s="1321"/>
      <c r="CB67" s="1321"/>
      <c r="CC67" s="1321"/>
      <c r="CD67" s="1321"/>
      <c r="CE67" s="1321"/>
      <c r="CF67" s="1321"/>
      <c r="CG67" s="1321"/>
      <c r="CH67" s="1321"/>
      <c r="CI67" s="1321"/>
      <c r="CJ67" s="1321"/>
      <c r="CK67" s="1321"/>
      <c r="CL67" s="1321"/>
      <c r="CM67" s="1321"/>
      <c r="CN67" s="1321"/>
      <c r="CO67" s="1321"/>
      <c r="CP67" s="1321"/>
      <c r="CQ67" s="1321"/>
      <c r="CR67" s="1321"/>
      <c r="CS67" s="1321"/>
      <c r="CT67" s="1321"/>
      <c r="CU67" s="1321"/>
      <c r="CV67" s="1321"/>
      <c r="CW67" s="1321"/>
      <c r="CX67" s="1321"/>
      <c r="CY67" s="1321"/>
      <c r="CZ67" s="1321"/>
      <c r="DA67" s="1321"/>
      <c r="DB67" s="1321"/>
      <c r="DC67" s="1322"/>
    </row>
    <row r="68" spans="2:107" ht="13.5">
      <c r="B68" s="385"/>
      <c r="AN68" s="1320"/>
      <c r="AO68" s="1321"/>
      <c r="AP68" s="1321"/>
      <c r="AQ68" s="1321"/>
      <c r="AR68" s="1321"/>
      <c r="AS68" s="1321"/>
      <c r="AT68" s="1321"/>
      <c r="AU68" s="1321"/>
      <c r="AV68" s="1321"/>
      <c r="AW68" s="1321"/>
      <c r="AX68" s="1321"/>
      <c r="AY68" s="1321"/>
      <c r="AZ68" s="1321"/>
      <c r="BA68" s="1321"/>
      <c r="BB68" s="1321"/>
      <c r="BC68" s="1321"/>
      <c r="BD68" s="1321"/>
      <c r="BE68" s="1321"/>
      <c r="BF68" s="1321"/>
      <c r="BG68" s="1321"/>
      <c r="BH68" s="1321"/>
      <c r="BI68" s="1321"/>
      <c r="BJ68" s="1321"/>
      <c r="BK68" s="1321"/>
      <c r="BL68" s="1321"/>
      <c r="BM68" s="1321"/>
      <c r="BN68" s="1321"/>
      <c r="BO68" s="1321"/>
      <c r="BP68" s="1321"/>
      <c r="BQ68" s="1321"/>
      <c r="BR68" s="1321"/>
      <c r="BS68" s="1321"/>
      <c r="BT68" s="1321"/>
      <c r="BU68" s="1321"/>
      <c r="BV68" s="1321"/>
      <c r="BW68" s="1321"/>
      <c r="BX68" s="1321"/>
      <c r="BY68" s="1321"/>
      <c r="BZ68" s="1321"/>
      <c r="CA68" s="1321"/>
      <c r="CB68" s="1321"/>
      <c r="CC68" s="1321"/>
      <c r="CD68" s="1321"/>
      <c r="CE68" s="1321"/>
      <c r="CF68" s="1321"/>
      <c r="CG68" s="1321"/>
      <c r="CH68" s="1321"/>
      <c r="CI68" s="1321"/>
      <c r="CJ68" s="1321"/>
      <c r="CK68" s="1321"/>
      <c r="CL68" s="1321"/>
      <c r="CM68" s="1321"/>
      <c r="CN68" s="1321"/>
      <c r="CO68" s="1321"/>
      <c r="CP68" s="1321"/>
      <c r="CQ68" s="1321"/>
      <c r="CR68" s="1321"/>
      <c r="CS68" s="1321"/>
      <c r="CT68" s="1321"/>
      <c r="CU68" s="1321"/>
      <c r="CV68" s="1321"/>
      <c r="CW68" s="1321"/>
      <c r="CX68" s="1321"/>
      <c r="CY68" s="1321"/>
      <c r="CZ68" s="1321"/>
      <c r="DA68" s="1321"/>
      <c r="DB68" s="1321"/>
      <c r="DC68" s="1322"/>
    </row>
    <row r="69" spans="2:107" ht="13.5">
      <c r="B69" s="385"/>
      <c r="AN69" s="1323"/>
      <c r="AO69" s="1324"/>
      <c r="AP69" s="1324"/>
      <c r="AQ69" s="1324"/>
      <c r="AR69" s="1324"/>
      <c r="AS69" s="1324"/>
      <c r="AT69" s="1324"/>
      <c r="AU69" s="1324"/>
      <c r="AV69" s="1324"/>
      <c r="AW69" s="1324"/>
      <c r="AX69" s="1324"/>
      <c r="AY69" s="1324"/>
      <c r="AZ69" s="1324"/>
      <c r="BA69" s="1324"/>
      <c r="BB69" s="1324"/>
      <c r="BC69" s="1324"/>
      <c r="BD69" s="1324"/>
      <c r="BE69" s="1324"/>
      <c r="BF69" s="1324"/>
      <c r="BG69" s="1324"/>
      <c r="BH69" s="1324"/>
      <c r="BI69" s="1324"/>
      <c r="BJ69" s="1324"/>
      <c r="BK69" s="1324"/>
      <c r="BL69" s="1324"/>
      <c r="BM69" s="1324"/>
      <c r="BN69" s="1324"/>
      <c r="BO69" s="1324"/>
      <c r="BP69" s="1324"/>
      <c r="BQ69" s="1324"/>
      <c r="BR69" s="1324"/>
      <c r="BS69" s="1324"/>
      <c r="BT69" s="1324"/>
      <c r="BU69" s="1324"/>
      <c r="BV69" s="1324"/>
      <c r="BW69" s="1324"/>
      <c r="BX69" s="1324"/>
      <c r="BY69" s="1324"/>
      <c r="BZ69" s="1324"/>
      <c r="CA69" s="1324"/>
      <c r="CB69" s="1324"/>
      <c r="CC69" s="1324"/>
      <c r="CD69" s="1324"/>
      <c r="CE69" s="1324"/>
      <c r="CF69" s="1324"/>
      <c r="CG69" s="1324"/>
      <c r="CH69" s="1324"/>
      <c r="CI69" s="1324"/>
      <c r="CJ69" s="1324"/>
      <c r="CK69" s="1324"/>
      <c r="CL69" s="1324"/>
      <c r="CM69" s="1324"/>
      <c r="CN69" s="1324"/>
      <c r="CO69" s="1324"/>
      <c r="CP69" s="1324"/>
      <c r="CQ69" s="1324"/>
      <c r="CR69" s="1324"/>
      <c r="CS69" s="1324"/>
      <c r="CT69" s="1324"/>
      <c r="CU69" s="1324"/>
      <c r="CV69" s="1324"/>
      <c r="CW69" s="1324"/>
      <c r="CX69" s="1324"/>
      <c r="CY69" s="1324"/>
      <c r="CZ69" s="1324"/>
      <c r="DA69" s="1324"/>
      <c r="DB69" s="1324"/>
      <c r="DC69" s="1325"/>
    </row>
    <row r="70" spans="2:107" ht="13.5">
      <c r="B70" s="385"/>
      <c r="H70" s="399"/>
      <c r="I70" s="399"/>
      <c r="J70" s="397"/>
      <c r="K70" s="397"/>
      <c r="L70" s="396"/>
      <c r="M70" s="397"/>
      <c r="N70" s="396"/>
      <c r="AN70" s="392"/>
      <c r="AO70" s="392"/>
      <c r="AP70" s="392"/>
      <c r="AZ70" s="392"/>
      <c r="BA70" s="392"/>
      <c r="BB70" s="392"/>
      <c r="BL70" s="392"/>
      <c r="BM70" s="392"/>
      <c r="BN70" s="392"/>
      <c r="BX70" s="392"/>
      <c r="BY70" s="392"/>
      <c r="BZ70" s="392"/>
      <c r="CJ70" s="392"/>
      <c r="CK70" s="392"/>
      <c r="CL70" s="392"/>
      <c r="CV70" s="392"/>
      <c r="CW70" s="392"/>
      <c r="CX70" s="392"/>
    </row>
    <row r="71" spans="2:107" ht="13.5">
      <c r="B71" s="385"/>
      <c r="G71" s="395"/>
      <c r="I71" s="398"/>
      <c r="J71" s="397"/>
      <c r="K71" s="397"/>
      <c r="L71" s="396"/>
      <c r="M71" s="397"/>
      <c r="N71" s="396"/>
      <c r="AM71" s="395"/>
      <c r="AN71" s="384" t="s">
        <v>581</v>
      </c>
    </row>
    <row r="72" spans="2:107" ht="13.5">
      <c r="B72" s="385"/>
      <c r="G72" s="1310"/>
      <c r="H72" s="1310"/>
      <c r="I72" s="1310"/>
      <c r="J72" s="1310"/>
      <c r="K72" s="394"/>
      <c r="L72" s="394"/>
      <c r="M72" s="393"/>
      <c r="N72" s="393"/>
      <c r="AN72" s="1313"/>
      <c r="AO72" s="1314"/>
      <c r="AP72" s="1314"/>
      <c r="AQ72" s="1314"/>
      <c r="AR72" s="1314"/>
      <c r="AS72" s="1314"/>
      <c r="AT72" s="1314"/>
      <c r="AU72" s="1314"/>
      <c r="AV72" s="1314"/>
      <c r="AW72" s="1314"/>
      <c r="AX72" s="1314"/>
      <c r="AY72" s="1314"/>
      <c r="AZ72" s="1314"/>
      <c r="BA72" s="1314"/>
      <c r="BB72" s="1314"/>
      <c r="BC72" s="1314"/>
      <c r="BD72" s="1314"/>
      <c r="BE72" s="1314"/>
      <c r="BF72" s="1314"/>
      <c r="BG72" s="1314"/>
      <c r="BH72" s="1314"/>
      <c r="BI72" s="1314"/>
      <c r="BJ72" s="1314"/>
      <c r="BK72" s="1314"/>
      <c r="BL72" s="1314"/>
      <c r="BM72" s="1314"/>
      <c r="BN72" s="1314"/>
      <c r="BO72" s="1315"/>
      <c r="BP72" s="1309" t="s">
        <v>548</v>
      </c>
      <c r="BQ72" s="1309"/>
      <c r="BR72" s="1309"/>
      <c r="BS72" s="1309"/>
      <c r="BT72" s="1309"/>
      <c r="BU72" s="1309"/>
      <c r="BV72" s="1309"/>
      <c r="BW72" s="1309"/>
      <c r="BX72" s="1309" t="s">
        <v>549</v>
      </c>
      <c r="BY72" s="1309"/>
      <c r="BZ72" s="1309"/>
      <c r="CA72" s="1309"/>
      <c r="CB72" s="1309"/>
      <c r="CC72" s="1309"/>
      <c r="CD72" s="1309"/>
      <c r="CE72" s="1309"/>
      <c r="CF72" s="1309" t="s">
        <v>550</v>
      </c>
      <c r="CG72" s="1309"/>
      <c r="CH72" s="1309"/>
      <c r="CI72" s="1309"/>
      <c r="CJ72" s="1309"/>
      <c r="CK72" s="1309"/>
      <c r="CL72" s="1309"/>
      <c r="CM72" s="1309"/>
      <c r="CN72" s="1309" t="s">
        <v>551</v>
      </c>
      <c r="CO72" s="1309"/>
      <c r="CP72" s="1309"/>
      <c r="CQ72" s="1309"/>
      <c r="CR72" s="1309"/>
      <c r="CS72" s="1309"/>
      <c r="CT72" s="1309"/>
      <c r="CU72" s="1309"/>
      <c r="CV72" s="1309" t="s">
        <v>552</v>
      </c>
      <c r="CW72" s="1309"/>
      <c r="CX72" s="1309"/>
      <c r="CY72" s="1309"/>
      <c r="CZ72" s="1309"/>
      <c r="DA72" s="1309"/>
      <c r="DB72" s="1309"/>
      <c r="DC72" s="1309"/>
    </row>
    <row r="73" spans="2:107" ht="13.5">
      <c r="B73" s="385"/>
      <c r="G73" s="1316"/>
      <c r="H73" s="1316"/>
      <c r="I73" s="1316"/>
      <c r="J73" s="1316"/>
      <c r="K73" s="1308"/>
      <c r="L73" s="1308"/>
      <c r="M73" s="1308"/>
      <c r="N73" s="1308"/>
      <c r="AM73" s="392"/>
      <c r="AN73" s="1307" t="s">
        <v>580</v>
      </c>
      <c r="AO73" s="1307"/>
      <c r="AP73" s="1307"/>
      <c r="AQ73" s="1307"/>
      <c r="AR73" s="1307"/>
      <c r="AS73" s="1307"/>
      <c r="AT73" s="1307"/>
      <c r="AU73" s="1307"/>
      <c r="AV73" s="1307"/>
      <c r="AW73" s="1307"/>
      <c r="AX73" s="1307"/>
      <c r="AY73" s="1307"/>
      <c r="AZ73" s="1307"/>
      <c r="BA73" s="1307"/>
      <c r="BB73" s="1307" t="s">
        <v>578</v>
      </c>
      <c r="BC73" s="1307"/>
      <c r="BD73" s="1307"/>
      <c r="BE73" s="1307"/>
      <c r="BF73" s="1307"/>
      <c r="BG73" s="1307"/>
      <c r="BH73" s="1307"/>
      <c r="BI73" s="1307"/>
      <c r="BJ73" s="1307"/>
      <c r="BK73" s="1307"/>
      <c r="BL73" s="1307"/>
      <c r="BM73" s="1307"/>
      <c r="BN73" s="1307"/>
      <c r="BO73" s="1307"/>
      <c r="BP73" s="1305">
        <v>75.2</v>
      </c>
      <c r="BQ73" s="1305"/>
      <c r="BR73" s="1305"/>
      <c r="BS73" s="1305"/>
      <c r="BT73" s="1305"/>
      <c r="BU73" s="1305"/>
      <c r="BV73" s="1305"/>
      <c r="BW73" s="1305"/>
      <c r="BX73" s="1305">
        <v>66.8</v>
      </c>
      <c r="BY73" s="1305"/>
      <c r="BZ73" s="1305"/>
      <c r="CA73" s="1305"/>
      <c r="CB73" s="1305"/>
      <c r="CC73" s="1305"/>
      <c r="CD73" s="1305"/>
      <c r="CE73" s="1305"/>
      <c r="CF73" s="1305">
        <v>46.2</v>
      </c>
      <c r="CG73" s="1305"/>
      <c r="CH73" s="1305"/>
      <c r="CI73" s="1305"/>
      <c r="CJ73" s="1305"/>
      <c r="CK73" s="1305"/>
      <c r="CL73" s="1305"/>
      <c r="CM73" s="1305"/>
      <c r="CN73" s="1305">
        <v>41.4</v>
      </c>
      <c r="CO73" s="1305"/>
      <c r="CP73" s="1305"/>
      <c r="CQ73" s="1305"/>
      <c r="CR73" s="1305"/>
      <c r="CS73" s="1305"/>
      <c r="CT73" s="1305"/>
      <c r="CU73" s="1305"/>
      <c r="CV73" s="1305">
        <v>31.6</v>
      </c>
      <c r="CW73" s="1305"/>
      <c r="CX73" s="1305"/>
      <c r="CY73" s="1305"/>
      <c r="CZ73" s="1305"/>
      <c r="DA73" s="1305"/>
      <c r="DB73" s="1305"/>
      <c r="DC73" s="1305"/>
    </row>
    <row r="74" spans="2:107" ht="13.5">
      <c r="B74" s="385"/>
      <c r="G74" s="1316"/>
      <c r="H74" s="1316"/>
      <c r="I74" s="1316"/>
      <c r="J74" s="1316"/>
      <c r="K74" s="1308"/>
      <c r="L74" s="1308"/>
      <c r="M74" s="1308"/>
      <c r="N74" s="1308"/>
      <c r="AM74" s="392"/>
      <c r="AN74" s="1307"/>
      <c r="AO74" s="1307"/>
      <c r="AP74" s="1307"/>
      <c r="AQ74" s="1307"/>
      <c r="AR74" s="1307"/>
      <c r="AS74" s="1307"/>
      <c r="AT74" s="1307"/>
      <c r="AU74" s="1307"/>
      <c r="AV74" s="1307"/>
      <c r="AW74" s="1307"/>
      <c r="AX74" s="1307"/>
      <c r="AY74" s="1307"/>
      <c r="AZ74" s="1307"/>
      <c r="BA74" s="1307"/>
      <c r="BB74" s="1307"/>
      <c r="BC74" s="1307"/>
      <c r="BD74" s="1307"/>
      <c r="BE74" s="1307"/>
      <c r="BF74" s="1307"/>
      <c r="BG74" s="1307"/>
      <c r="BH74" s="1307"/>
      <c r="BI74" s="1307"/>
      <c r="BJ74" s="1307"/>
      <c r="BK74" s="1307"/>
      <c r="BL74" s="1307"/>
      <c r="BM74" s="1307"/>
      <c r="BN74" s="1307"/>
      <c r="BO74" s="1307"/>
      <c r="BP74" s="1305"/>
      <c r="BQ74" s="1305"/>
      <c r="BR74" s="1305"/>
      <c r="BS74" s="1305"/>
      <c r="BT74" s="1305"/>
      <c r="BU74" s="1305"/>
      <c r="BV74" s="1305"/>
      <c r="BW74" s="1305"/>
      <c r="BX74" s="1305"/>
      <c r="BY74" s="1305"/>
      <c r="BZ74" s="1305"/>
      <c r="CA74" s="1305"/>
      <c r="CB74" s="1305"/>
      <c r="CC74" s="1305"/>
      <c r="CD74" s="1305"/>
      <c r="CE74" s="1305"/>
      <c r="CF74" s="1305"/>
      <c r="CG74" s="1305"/>
      <c r="CH74" s="1305"/>
      <c r="CI74" s="1305"/>
      <c r="CJ74" s="1305"/>
      <c r="CK74" s="1305"/>
      <c r="CL74" s="1305"/>
      <c r="CM74" s="1305"/>
      <c r="CN74" s="1305"/>
      <c r="CO74" s="1305"/>
      <c r="CP74" s="1305"/>
      <c r="CQ74" s="1305"/>
      <c r="CR74" s="1305"/>
      <c r="CS74" s="1305"/>
      <c r="CT74" s="1305"/>
      <c r="CU74" s="1305"/>
      <c r="CV74" s="1305"/>
      <c r="CW74" s="1305"/>
      <c r="CX74" s="1305"/>
      <c r="CY74" s="1305"/>
      <c r="CZ74" s="1305"/>
      <c r="DA74" s="1305"/>
      <c r="DB74" s="1305"/>
      <c r="DC74" s="1305"/>
    </row>
    <row r="75" spans="2:107" ht="13.5">
      <c r="B75" s="385"/>
      <c r="G75" s="1316"/>
      <c r="H75" s="1316"/>
      <c r="I75" s="1310"/>
      <c r="J75" s="1310"/>
      <c r="K75" s="1312"/>
      <c r="L75" s="1312"/>
      <c r="M75" s="1312"/>
      <c r="N75" s="1312"/>
      <c r="AM75" s="392"/>
      <c r="AN75" s="1307"/>
      <c r="AO75" s="1307"/>
      <c r="AP75" s="1307"/>
      <c r="AQ75" s="1307"/>
      <c r="AR75" s="1307"/>
      <c r="AS75" s="1307"/>
      <c r="AT75" s="1307"/>
      <c r="AU75" s="1307"/>
      <c r="AV75" s="1307"/>
      <c r="AW75" s="1307"/>
      <c r="AX75" s="1307"/>
      <c r="AY75" s="1307"/>
      <c r="AZ75" s="1307"/>
      <c r="BA75" s="1307"/>
      <c r="BB75" s="1307" t="s">
        <v>577</v>
      </c>
      <c r="BC75" s="1307"/>
      <c r="BD75" s="1307"/>
      <c r="BE75" s="1307"/>
      <c r="BF75" s="1307"/>
      <c r="BG75" s="1307"/>
      <c r="BH75" s="1307"/>
      <c r="BI75" s="1307"/>
      <c r="BJ75" s="1307"/>
      <c r="BK75" s="1307"/>
      <c r="BL75" s="1307"/>
      <c r="BM75" s="1307"/>
      <c r="BN75" s="1307"/>
      <c r="BO75" s="1307"/>
      <c r="BP75" s="1305">
        <v>14.3</v>
      </c>
      <c r="BQ75" s="1305"/>
      <c r="BR75" s="1305"/>
      <c r="BS75" s="1305"/>
      <c r="BT75" s="1305"/>
      <c r="BU75" s="1305"/>
      <c r="BV75" s="1305"/>
      <c r="BW75" s="1305"/>
      <c r="BX75" s="1305">
        <v>13.8</v>
      </c>
      <c r="BY75" s="1305"/>
      <c r="BZ75" s="1305"/>
      <c r="CA75" s="1305"/>
      <c r="CB75" s="1305"/>
      <c r="CC75" s="1305"/>
      <c r="CD75" s="1305"/>
      <c r="CE75" s="1305"/>
      <c r="CF75" s="1305">
        <v>13</v>
      </c>
      <c r="CG75" s="1305"/>
      <c r="CH75" s="1305"/>
      <c r="CI75" s="1305"/>
      <c r="CJ75" s="1305"/>
      <c r="CK75" s="1305"/>
      <c r="CL75" s="1305"/>
      <c r="CM75" s="1305"/>
      <c r="CN75" s="1305">
        <v>12.2</v>
      </c>
      <c r="CO75" s="1305"/>
      <c r="CP75" s="1305"/>
      <c r="CQ75" s="1305"/>
      <c r="CR75" s="1305"/>
      <c r="CS75" s="1305"/>
      <c r="CT75" s="1305"/>
      <c r="CU75" s="1305"/>
      <c r="CV75" s="1305">
        <v>11.6</v>
      </c>
      <c r="CW75" s="1305"/>
      <c r="CX75" s="1305"/>
      <c r="CY75" s="1305"/>
      <c r="CZ75" s="1305"/>
      <c r="DA75" s="1305"/>
      <c r="DB75" s="1305"/>
      <c r="DC75" s="1305"/>
    </row>
    <row r="76" spans="2:107" ht="13.5">
      <c r="B76" s="385"/>
      <c r="G76" s="1316"/>
      <c r="H76" s="1316"/>
      <c r="I76" s="1310"/>
      <c r="J76" s="1310"/>
      <c r="K76" s="1312"/>
      <c r="L76" s="1312"/>
      <c r="M76" s="1312"/>
      <c r="N76" s="1312"/>
      <c r="AM76" s="392"/>
      <c r="AN76" s="1307"/>
      <c r="AO76" s="1307"/>
      <c r="AP76" s="1307"/>
      <c r="AQ76" s="1307"/>
      <c r="AR76" s="1307"/>
      <c r="AS76" s="1307"/>
      <c r="AT76" s="1307"/>
      <c r="AU76" s="1307"/>
      <c r="AV76" s="1307"/>
      <c r="AW76" s="1307"/>
      <c r="AX76" s="1307"/>
      <c r="AY76" s="1307"/>
      <c r="AZ76" s="1307"/>
      <c r="BA76" s="1307"/>
      <c r="BB76" s="1307"/>
      <c r="BC76" s="1307"/>
      <c r="BD76" s="1307"/>
      <c r="BE76" s="1307"/>
      <c r="BF76" s="1307"/>
      <c r="BG76" s="1307"/>
      <c r="BH76" s="1307"/>
      <c r="BI76" s="1307"/>
      <c r="BJ76" s="1307"/>
      <c r="BK76" s="1307"/>
      <c r="BL76" s="1307"/>
      <c r="BM76" s="1307"/>
      <c r="BN76" s="1307"/>
      <c r="BO76" s="1307"/>
      <c r="BP76" s="1305"/>
      <c r="BQ76" s="1305"/>
      <c r="BR76" s="1305"/>
      <c r="BS76" s="1305"/>
      <c r="BT76" s="1305"/>
      <c r="BU76" s="1305"/>
      <c r="BV76" s="1305"/>
      <c r="BW76" s="1305"/>
      <c r="BX76" s="1305"/>
      <c r="BY76" s="1305"/>
      <c r="BZ76" s="1305"/>
      <c r="CA76" s="1305"/>
      <c r="CB76" s="1305"/>
      <c r="CC76" s="1305"/>
      <c r="CD76" s="1305"/>
      <c r="CE76" s="1305"/>
      <c r="CF76" s="1305"/>
      <c r="CG76" s="1305"/>
      <c r="CH76" s="1305"/>
      <c r="CI76" s="1305"/>
      <c r="CJ76" s="1305"/>
      <c r="CK76" s="1305"/>
      <c r="CL76" s="1305"/>
      <c r="CM76" s="1305"/>
      <c r="CN76" s="1305"/>
      <c r="CO76" s="1305"/>
      <c r="CP76" s="1305"/>
      <c r="CQ76" s="1305"/>
      <c r="CR76" s="1305"/>
      <c r="CS76" s="1305"/>
      <c r="CT76" s="1305"/>
      <c r="CU76" s="1305"/>
      <c r="CV76" s="1305"/>
      <c r="CW76" s="1305"/>
      <c r="CX76" s="1305"/>
      <c r="CY76" s="1305"/>
      <c r="CZ76" s="1305"/>
      <c r="DA76" s="1305"/>
      <c r="DB76" s="1305"/>
      <c r="DC76" s="1305"/>
    </row>
    <row r="77" spans="2:107" ht="13.5">
      <c r="B77" s="385"/>
      <c r="G77" s="1310"/>
      <c r="H77" s="1310"/>
      <c r="I77" s="1310"/>
      <c r="J77" s="1310"/>
      <c r="K77" s="1308"/>
      <c r="L77" s="1308"/>
      <c r="M77" s="1308"/>
      <c r="N77" s="1308"/>
      <c r="AN77" s="1309" t="s">
        <v>579</v>
      </c>
      <c r="AO77" s="1309"/>
      <c r="AP77" s="1309"/>
      <c r="AQ77" s="1309"/>
      <c r="AR77" s="1309"/>
      <c r="AS77" s="1309"/>
      <c r="AT77" s="1309"/>
      <c r="AU77" s="1309"/>
      <c r="AV77" s="1309"/>
      <c r="AW77" s="1309"/>
      <c r="AX77" s="1309"/>
      <c r="AY77" s="1309"/>
      <c r="AZ77" s="1309"/>
      <c r="BA77" s="1309"/>
      <c r="BB77" s="1307" t="s">
        <v>578</v>
      </c>
      <c r="BC77" s="1307"/>
      <c r="BD77" s="1307"/>
      <c r="BE77" s="1307"/>
      <c r="BF77" s="1307"/>
      <c r="BG77" s="1307"/>
      <c r="BH77" s="1307"/>
      <c r="BI77" s="1307"/>
      <c r="BJ77" s="1307"/>
      <c r="BK77" s="1307"/>
      <c r="BL77" s="1307"/>
      <c r="BM77" s="1307"/>
      <c r="BN77" s="1307"/>
      <c r="BO77" s="1307"/>
      <c r="BP77" s="1305">
        <v>0</v>
      </c>
      <c r="BQ77" s="1305"/>
      <c r="BR77" s="1305"/>
      <c r="BS77" s="1305"/>
      <c r="BT77" s="1305"/>
      <c r="BU77" s="1305"/>
      <c r="BV77" s="1305"/>
      <c r="BW77" s="1305"/>
      <c r="BX77" s="1305">
        <v>0</v>
      </c>
      <c r="BY77" s="1305"/>
      <c r="BZ77" s="1305"/>
      <c r="CA77" s="1305"/>
      <c r="CB77" s="1305"/>
      <c r="CC77" s="1305"/>
      <c r="CD77" s="1305"/>
      <c r="CE77" s="1305"/>
      <c r="CF77" s="1305">
        <v>0</v>
      </c>
      <c r="CG77" s="1305"/>
      <c r="CH77" s="1305"/>
      <c r="CI77" s="1305"/>
      <c r="CJ77" s="1305"/>
      <c r="CK77" s="1305"/>
      <c r="CL77" s="1305"/>
      <c r="CM77" s="1305"/>
      <c r="CN77" s="1305">
        <v>0</v>
      </c>
      <c r="CO77" s="1305"/>
      <c r="CP77" s="1305"/>
      <c r="CQ77" s="1305"/>
      <c r="CR77" s="1305"/>
      <c r="CS77" s="1305"/>
      <c r="CT77" s="1305"/>
      <c r="CU77" s="1305"/>
      <c r="CV77" s="1305">
        <v>0</v>
      </c>
      <c r="CW77" s="1305"/>
      <c r="CX77" s="1305"/>
      <c r="CY77" s="1305"/>
      <c r="CZ77" s="1305"/>
      <c r="DA77" s="1305"/>
      <c r="DB77" s="1305"/>
      <c r="DC77" s="1305"/>
    </row>
    <row r="78" spans="2:107" ht="13.5">
      <c r="B78" s="385"/>
      <c r="G78" s="1310"/>
      <c r="H78" s="1310"/>
      <c r="I78" s="1310"/>
      <c r="J78" s="1310"/>
      <c r="K78" s="1308"/>
      <c r="L78" s="1308"/>
      <c r="M78" s="1308"/>
      <c r="N78" s="1308"/>
      <c r="AN78" s="1309"/>
      <c r="AO78" s="1309"/>
      <c r="AP78" s="1309"/>
      <c r="AQ78" s="1309"/>
      <c r="AR78" s="1309"/>
      <c r="AS78" s="1309"/>
      <c r="AT78" s="1309"/>
      <c r="AU78" s="1309"/>
      <c r="AV78" s="1309"/>
      <c r="AW78" s="1309"/>
      <c r="AX78" s="1309"/>
      <c r="AY78" s="1309"/>
      <c r="AZ78" s="1309"/>
      <c r="BA78" s="1309"/>
      <c r="BB78" s="1307"/>
      <c r="BC78" s="1307"/>
      <c r="BD78" s="1307"/>
      <c r="BE78" s="1307"/>
      <c r="BF78" s="1307"/>
      <c r="BG78" s="1307"/>
      <c r="BH78" s="1307"/>
      <c r="BI78" s="1307"/>
      <c r="BJ78" s="1307"/>
      <c r="BK78" s="1307"/>
      <c r="BL78" s="1307"/>
      <c r="BM78" s="1307"/>
      <c r="BN78" s="1307"/>
      <c r="BO78" s="1307"/>
      <c r="BP78" s="1305"/>
      <c r="BQ78" s="1305"/>
      <c r="BR78" s="1305"/>
      <c r="BS78" s="1305"/>
      <c r="BT78" s="1305"/>
      <c r="BU78" s="1305"/>
      <c r="BV78" s="1305"/>
      <c r="BW78" s="1305"/>
      <c r="BX78" s="1305"/>
      <c r="BY78" s="1305"/>
      <c r="BZ78" s="1305"/>
      <c r="CA78" s="1305"/>
      <c r="CB78" s="1305"/>
      <c r="CC78" s="1305"/>
      <c r="CD78" s="1305"/>
      <c r="CE78" s="1305"/>
      <c r="CF78" s="1305"/>
      <c r="CG78" s="1305"/>
      <c r="CH78" s="1305"/>
      <c r="CI78" s="1305"/>
      <c r="CJ78" s="1305"/>
      <c r="CK78" s="1305"/>
      <c r="CL78" s="1305"/>
      <c r="CM78" s="1305"/>
      <c r="CN78" s="1305"/>
      <c r="CO78" s="1305"/>
      <c r="CP78" s="1305"/>
      <c r="CQ78" s="1305"/>
      <c r="CR78" s="1305"/>
      <c r="CS78" s="1305"/>
      <c r="CT78" s="1305"/>
      <c r="CU78" s="1305"/>
      <c r="CV78" s="1305"/>
      <c r="CW78" s="1305"/>
      <c r="CX78" s="1305"/>
      <c r="CY78" s="1305"/>
      <c r="CZ78" s="1305"/>
      <c r="DA78" s="1305"/>
      <c r="DB78" s="1305"/>
      <c r="DC78" s="1305"/>
    </row>
    <row r="79" spans="2:107" ht="13.5">
      <c r="B79" s="385"/>
      <c r="G79" s="1310"/>
      <c r="H79" s="1310"/>
      <c r="I79" s="1311"/>
      <c r="J79" s="1311"/>
      <c r="K79" s="1306"/>
      <c r="L79" s="1306"/>
      <c r="M79" s="1306"/>
      <c r="N79" s="1306"/>
      <c r="AN79" s="1309"/>
      <c r="AO79" s="1309"/>
      <c r="AP79" s="1309"/>
      <c r="AQ79" s="1309"/>
      <c r="AR79" s="1309"/>
      <c r="AS79" s="1309"/>
      <c r="AT79" s="1309"/>
      <c r="AU79" s="1309"/>
      <c r="AV79" s="1309"/>
      <c r="AW79" s="1309"/>
      <c r="AX79" s="1309"/>
      <c r="AY79" s="1309"/>
      <c r="AZ79" s="1309"/>
      <c r="BA79" s="1309"/>
      <c r="BB79" s="1307" t="s">
        <v>577</v>
      </c>
      <c r="BC79" s="1307"/>
      <c r="BD79" s="1307"/>
      <c r="BE79" s="1307"/>
      <c r="BF79" s="1307"/>
      <c r="BG79" s="1307"/>
      <c r="BH79" s="1307"/>
      <c r="BI79" s="1307"/>
      <c r="BJ79" s="1307"/>
      <c r="BK79" s="1307"/>
      <c r="BL79" s="1307"/>
      <c r="BM79" s="1307"/>
      <c r="BN79" s="1307"/>
      <c r="BO79" s="1307"/>
      <c r="BP79" s="1305">
        <v>8.1999999999999993</v>
      </c>
      <c r="BQ79" s="1305"/>
      <c r="BR79" s="1305"/>
      <c r="BS79" s="1305"/>
      <c r="BT79" s="1305"/>
      <c r="BU79" s="1305"/>
      <c r="BV79" s="1305"/>
      <c r="BW79" s="1305"/>
      <c r="BX79" s="1305">
        <v>7.8</v>
      </c>
      <c r="BY79" s="1305"/>
      <c r="BZ79" s="1305"/>
      <c r="CA79" s="1305"/>
      <c r="CB79" s="1305"/>
      <c r="CC79" s="1305"/>
      <c r="CD79" s="1305"/>
      <c r="CE79" s="1305"/>
      <c r="CF79" s="1305">
        <v>7.4</v>
      </c>
      <c r="CG79" s="1305"/>
      <c r="CH79" s="1305"/>
      <c r="CI79" s="1305"/>
      <c r="CJ79" s="1305"/>
      <c r="CK79" s="1305"/>
      <c r="CL79" s="1305"/>
      <c r="CM79" s="1305"/>
      <c r="CN79" s="1305">
        <v>7.1</v>
      </c>
      <c r="CO79" s="1305"/>
      <c r="CP79" s="1305"/>
      <c r="CQ79" s="1305"/>
      <c r="CR79" s="1305"/>
      <c r="CS79" s="1305"/>
      <c r="CT79" s="1305"/>
      <c r="CU79" s="1305"/>
      <c r="CV79" s="1305">
        <v>7.1</v>
      </c>
      <c r="CW79" s="1305"/>
      <c r="CX79" s="1305"/>
      <c r="CY79" s="1305"/>
      <c r="CZ79" s="1305"/>
      <c r="DA79" s="1305"/>
      <c r="DB79" s="1305"/>
      <c r="DC79" s="1305"/>
    </row>
    <row r="80" spans="2:107" ht="13.5">
      <c r="B80" s="385"/>
      <c r="G80" s="1310"/>
      <c r="H80" s="1310"/>
      <c r="I80" s="1311"/>
      <c r="J80" s="1311"/>
      <c r="K80" s="1306"/>
      <c r="L80" s="1306"/>
      <c r="M80" s="1306"/>
      <c r="N80" s="1306"/>
      <c r="AN80" s="1309"/>
      <c r="AO80" s="1309"/>
      <c r="AP80" s="1309"/>
      <c r="AQ80" s="1309"/>
      <c r="AR80" s="1309"/>
      <c r="AS80" s="1309"/>
      <c r="AT80" s="1309"/>
      <c r="AU80" s="1309"/>
      <c r="AV80" s="1309"/>
      <c r="AW80" s="1309"/>
      <c r="AX80" s="1309"/>
      <c r="AY80" s="1309"/>
      <c r="AZ80" s="1309"/>
      <c r="BA80" s="1309"/>
      <c r="BB80" s="1307"/>
      <c r="BC80" s="1307"/>
      <c r="BD80" s="1307"/>
      <c r="BE80" s="1307"/>
      <c r="BF80" s="1307"/>
      <c r="BG80" s="1307"/>
      <c r="BH80" s="1307"/>
      <c r="BI80" s="1307"/>
      <c r="BJ80" s="1307"/>
      <c r="BK80" s="1307"/>
      <c r="BL80" s="1307"/>
      <c r="BM80" s="1307"/>
      <c r="BN80" s="1307"/>
      <c r="BO80" s="1307"/>
      <c r="BP80" s="1305"/>
      <c r="BQ80" s="1305"/>
      <c r="BR80" s="1305"/>
      <c r="BS80" s="1305"/>
      <c r="BT80" s="1305"/>
      <c r="BU80" s="1305"/>
      <c r="BV80" s="1305"/>
      <c r="BW80" s="1305"/>
      <c r="BX80" s="1305"/>
      <c r="BY80" s="1305"/>
      <c r="BZ80" s="1305"/>
      <c r="CA80" s="1305"/>
      <c r="CB80" s="1305"/>
      <c r="CC80" s="1305"/>
      <c r="CD80" s="1305"/>
      <c r="CE80" s="1305"/>
      <c r="CF80" s="1305"/>
      <c r="CG80" s="1305"/>
      <c r="CH80" s="1305"/>
      <c r="CI80" s="1305"/>
      <c r="CJ80" s="1305"/>
      <c r="CK80" s="1305"/>
      <c r="CL80" s="1305"/>
      <c r="CM80" s="1305"/>
      <c r="CN80" s="1305"/>
      <c r="CO80" s="1305"/>
      <c r="CP80" s="1305"/>
      <c r="CQ80" s="1305"/>
      <c r="CR80" s="1305"/>
      <c r="CS80" s="1305"/>
      <c r="CT80" s="1305"/>
      <c r="CU80" s="1305"/>
      <c r="CV80" s="1305"/>
      <c r="CW80" s="1305"/>
      <c r="CX80" s="1305"/>
      <c r="CY80" s="1305"/>
      <c r="CZ80" s="1305"/>
      <c r="DA80" s="1305"/>
      <c r="DB80" s="1305"/>
      <c r="DC80" s="1305"/>
    </row>
    <row r="81" spans="2:109" ht="13.5">
      <c r="B81" s="385"/>
    </row>
    <row r="82" spans="2:109" ht="17.25">
      <c r="B82" s="385"/>
      <c r="K82" s="391"/>
      <c r="L82" s="391"/>
      <c r="M82" s="391"/>
      <c r="N82" s="391"/>
      <c r="AQ82" s="391"/>
      <c r="AR82" s="391"/>
      <c r="AS82" s="391"/>
      <c r="AT82" s="391"/>
      <c r="BC82" s="391"/>
      <c r="BD82" s="391"/>
      <c r="BE82" s="391"/>
      <c r="BF82" s="391"/>
      <c r="BO82" s="391"/>
      <c r="BP82" s="391"/>
      <c r="BQ82" s="391"/>
      <c r="BR82" s="391"/>
      <c r="CA82" s="391"/>
      <c r="CB82" s="391"/>
      <c r="CC82" s="391"/>
      <c r="CD82" s="391"/>
      <c r="CM82" s="391"/>
      <c r="CN82" s="391"/>
      <c r="CO82" s="391"/>
      <c r="CP82" s="391"/>
      <c r="CY82" s="391"/>
      <c r="CZ82" s="391"/>
      <c r="DA82" s="391"/>
      <c r="DB82" s="391"/>
      <c r="DC82" s="391"/>
    </row>
    <row r="83" spans="2:109" ht="13.5">
      <c r="B83" s="390"/>
      <c r="C83" s="389"/>
      <c r="D83" s="389"/>
      <c r="E83" s="389"/>
      <c r="F83" s="389"/>
      <c r="G83" s="389"/>
      <c r="H83" s="389"/>
      <c r="I83" s="389"/>
      <c r="J83" s="389"/>
      <c r="K83" s="389"/>
      <c r="L83" s="389"/>
      <c r="M83" s="389"/>
      <c r="N83" s="389"/>
      <c r="O83" s="389"/>
      <c r="P83" s="389"/>
      <c r="Q83" s="389"/>
      <c r="R83" s="389"/>
      <c r="S83" s="389"/>
      <c r="T83" s="389"/>
      <c r="U83" s="389"/>
      <c r="V83" s="389"/>
      <c r="W83" s="389"/>
      <c r="X83" s="389"/>
      <c r="Y83" s="389"/>
      <c r="Z83" s="389"/>
      <c r="AA83" s="389"/>
      <c r="AB83" s="389"/>
      <c r="AC83" s="389"/>
      <c r="AD83" s="389"/>
      <c r="AE83" s="389"/>
      <c r="AF83" s="389"/>
      <c r="AG83" s="389"/>
      <c r="AH83" s="389"/>
      <c r="AI83" s="389"/>
      <c r="AJ83" s="389"/>
      <c r="AK83" s="389"/>
      <c r="AL83" s="389"/>
      <c r="AM83" s="389"/>
      <c r="AN83" s="389"/>
      <c r="AO83" s="389"/>
      <c r="AP83" s="389"/>
      <c r="AQ83" s="389"/>
      <c r="AR83" s="389"/>
      <c r="AS83" s="389"/>
      <c r="AT83" s="389"/>
      <c r="AU83" s="389"/>
      <c r="AV83" s="389"/>
      <c r="AW83" s="389"/>
      <c r="AX83" s="389"/>
      <c r="AY83" s="389"/>
      <c r="AZ83" s="389"/>
      <c r="BA83" s="389"/>
      <c r="BB83" s="389"/>
      <c r="BC83" s="389"/>
      <c r="BD83" s="389"/>
      <c r="BE83" s="389"/>
      <c r="BF83" s="389"/>
      <c r="BG83" s="389"/>
      <c r="BH83" s="389"/>
      <c r="BI83" s="389"/>
      <c r="BJ83" s="389"/>
      <c r="BK83" s="389"/>
      <c r="BL83" s="389"/>
      <c r="BM83" s="389"/>
      <c r="BN83" s="389"/>
      <c r="BO83" s="389"/>
      <c r="BP83" s="389"/>
      <c r="BQ83" s="389"/>
      <c r="BR83" s="389"/>
      <c r="BS83" s="389"/>
      <c r="BT83" s="389"/>
      <c r="BU83" s="389"/>
      <c r="BV83" s="389"/>
      <c r="BW83" s="389"/>
      <c r="BX83" s="389"/>
      <c r="BY83" s="389"/>
      <c r="BZ83" s="389"/>
      <c r="CA83" s="389"/>
      <c r="CB83" s="389"/>
      <c r="CC83" s="389"/>
      <c r="CD83" s="389"/>
      <c r="CE83" s="389"/>
      <c r="CF83" s="389"/>
      <c r="CG83" s="389"/>
      <c r="CH83" s="389"/>
      <c r="CI83" s="389"/>
      <c r="CJ83" s="389"/>
      <c r="CK83" s="389"/>
      <c r="CL83" s="389"/>
      <c r="CM83" s="389"/>
      <c r="CN83" s="389"/>
      <c r="CO83" s="389"/>
      <c r="CP83" s="389"/>
      <c r="CQ83" s="389"/>
      <c r="CR83" s="389"/>
      <c r="CS83" s="389"/>
      <c r="CT83" s="389"/>
      <c r="CU83" s="389"/>
      <c r="CV83" s="389"/>
      <c r="CW83" s="389"/>
      <c r="CX83" s="389"/>
      <c r="CY83" s="389"/>
      <c r="CZ83" s="389"/>
      <c r="DA83" s="389"/>
      <c r="DB83" s="389"/>
      <c r="DC83" s="389"/>
      <c r="DD83" s="388"/>
    </row>
    <row r="84" spans="2:109" ht="13.5">
      <c r="DD84" s="384"/>
      <c r="DE84" s="384"/>
    </row>
    <row r="85" spans="2:109" ht="13.5">
      <c r="DD85" s="384"/>
      <c r="DE85" s="384"/>
    </row>
    <row r="86" spans="2:109" ht="13.5" hidden="1">
      <c r="DD86" s="384"/>
      <c r="DE86" s="384"/>
    </row>
    <row r="87" spans="2:109" ht="13.5" hidden="1">
      <c r="K87" s="387"/>
      <c r="AQ87" s="387"/>
      <c r="BC87" s="387"/>
      <c r="BO87" s="387"/>
      <c r="CA87" s="387"/>
      <c r="CM87" s="387"/>
      <c r="CY87" s="387"/>
      <c r="DD87" s="384"/>
      <c r="DE87" s="384"/>
    </row>
    <row r="88" spans="2:109" ht="13.5" hidden="1">
      <c r="DD88" s="384"/>
      <c r="DE88" s="384"/>
    </row>
    <row r="89" spans="2:109" ht="13.5" hidden="1">
      <c r="DD89" s="384"/>
      <c r="DE89" s="384"/>
    </row>
    <row r="90" spans="2:109" ht="13.5" hidden="1">
      <c r="DD90" s="384"/>
      <c r="DE90" s="384"/>
    </row>
    <row r="91" spans="2:109" ht="13.5" hidden="1">
      <c r="DD91" s="384"/>
      <c r="DE91" s="384"/>
    </row>
    <row r="92" spans="2:109" ht="13.5" hidden="1" customHeight="1">
      <c r="DD92" s="384"/>
      <c r="DE92" s="384"/>
    </row>
    <row r="93" spans="2:109" ht="13.5" hidden="1" customHeight="1">
      <c r="DD93" s="384"/>
      <c r="DE93" s="384"/>
    </row>
    <row r="94" spans="2:109" ht="13.5" hidden="1" customHeight="1">
      <c r="DD94" s="384"/>
      <c r="DE94" s="384"/>
    </row>
    <row r="95" spans="2:109" ht="13.5" hidden="1" customHeight="1">
      <c r="DD95" s="384"/>
      <c r="DE95" s="384"/>
    </row>
    <row r="96" spans="2:109" ht="13.5" hidden="1" customHeight="1">
      <c r="DD96" s="384"/>
      <c r="DE96" s="384"/>
    </row>
    <row r="97" spans="108:109" ht="13.5" hidden="1" customHeight="1">
      <c r="DD97" s="384"/>
      <c r="DE97" s="384"/>
    </row>
    <row r="98" spans="108:109" ht="13.5" hidden="1" customHeight="1">
      <c r="DD98" s="384"/>
      <c r="DE98" s="384"/>
    </row>
    <row r="99" spans="108:109" ht="13.5" hidden="1" customHeight="1">
      <c r="DD99" s="384"/>
      <c r="DE99" s="384"/>
    </row>
    <row r="100" spans="108:109" ht="13.5" hidden="1" customHeight="1">
      <c r="DD100" s="384"/>
      <c r="DE100" s="384"/>
    </row>
    <row r="101" spans="108:109" ht="13.5" hidden="1" customHeight="1">
      <c r="DD101" s="384"/>
      <c r="DE101" s="384"/>
    </row>
    <row r="102" spans="108:109" ht="13.5" hidden="1" customHeight="1">
      <c r="DD102" s="384"/>
      <c r="DE102" s="384"/>
    </row>
    <row r="103" spans="108:109" ht="13.5" hidden="1" customHeight="1">
      <c r="DD103" s="384"/>
      <c r="DE103" s="384"/>
    </row>
    <row r="104" spans="108:109" ht="13.5" hidden="1" customHeight="1">
      <c r="DD104" s="384"/>
      <c r="DE104" s="384"/>
    </row>
    <row r="105" spans="108:109" ht="13.5" hidden="1" customHeight="1">
      <c r="DD105" s="384"/>
      <c r="DE105" s="384"/>
    </row>
    <row r="106" spans="108:109" ht="13.5" hidden="1" customHeight="1">
      <c r="DD106" s="384"/>
      <c r="DE106" s="384"/>
    </row>
    <row r="107" spans="108:109" ht="13.5" hidden="1" customHeight="1">
      <c r="DD107" s="384"/>
      <c r="DE107" s="384"/>
    </row>
    <row r="108" spans="108:109" ht="13.5" hidden="1" customHeight="1">
      <c r="DD108" s="384"/>
      <c r="DE108" s="384"/>
    </row>
    <row r="109" spans="108:109" ht="13.5" hidden="1" customHeight="1">
      <c r="DD109" s="384"/>
      <c r="DE109" s="384"/>
    </row>
    <row r="110" spans="108:109" ht="13.5" hidden="1" customHeight="1">
      <c r="DD110" s="384"/>
      <c r="DE110" s="384"/>
    </row>
    <row r="111" spans="108:109" ht="13.5" hidden="1" customHeight="1">
      <c r="DD111" s="384"/>
      <c r="DE111" s="384"/>
    </row>
    <row r="112" spans="108:109" ht="13.5" hidden="1" customHeight="1">
      <c r="DD112" s="384"/>
      <c r="DE112" s="384"/>
    </row>
    <row r="113" spans="108:109" ht="13.5" hidden="1" customHeight="1">
      <c r="DD113" s="384"/>
      <c r="DE113" s="384"/>
    </row>
    <row r="114" spans="108:109" ht="13.5" hidden="1" customHeight="1">
      <c r="DD114" s="384"/>
      <c r="DE114" s="384"/>
    </row>
    <row r="115" spans="108:109" ht="13.5" hidden="1" customHeight="1">
      <c r="DD115" s="384"/>
      <c r="DE115" s="384"/>
    </row>
    <row r="116" spans="108:109" ht="13.5" hidden="1" customHeight="1">
      <c r="DD116" s="384"/>
      <c r="DE116" s="384"/>
    </row>
    <row r="117" spans="108:109" ht="13.5" hidden="1" customHeight="1">
      <c r="DD117" s="384"/>
      <c r="DE117" s="384"/>
    </row>
    <row r="118" spans="108:109" ht="13.5" hidden="1" customHeight="1">
      <c r="DD118" s="384"/>
      <c r="DE118" s="384"/>
    </row>
    <row r="119" spans="108:109" ht="13.5" hidden="1" customHeight="1">
      <c r="DD119" s="384"/>
      <c r="DE119" s="384"/>
    </row>
    <row r="120" spans="108:109" ht="13.5" hidden="1" customHeight="1">
      <c r="DD120" s="384"/>
      <c r="DE120" s="384"/>
    </row>
    <row r="121" spans="108:109" ht="13.5" hidden="1" customHeight="1">
      <c r="DD121" s="384"/>
      <c r="DE121" s="384"/>
    </row>
    <row r="122" spans="108:109" ht="13.5" hidden="1" customHeight="1">
      <c r="DD122" s="384"/>
      <c r="DE122" s="384"/>
    </row>
    <row r="123" spans="108:109" ht="13.5" hidden="1" customHeight="1">
      <c r="DD123" s="384"/>
      <c r="DE123" s="384"/>
    </row>
    <row r="124" spans="108:109" ht="13.5" hidden="1" customHeight="1">
      <c r="DD124" s="384"/>
      <c r="DE124" s="384"/>
    </row>
    <row r="125" spans="108:109" ht="13.5" hidden="1" customHeight="1">
      <c r="DD125" s="384"/>
      <c r="DE125" s="384"/>
    </row>
    <row r="126" spans="108:109" ht="13.5" hidden="1" customHeight="1">
      <c r="DD126" s="384"/>
      <c r="DE126" s="384"/>
    </row>
    <row r="127" spans="108:109" ht="13.5" hidden="1" customHeight="1">
      <c r="DD127" s="384"/>
      <c r="DE127" s="384"/>
    </row>
    <row r="128" spans="108:109" ht="13.5" hidden="1" customHeight="1">
      <c r="DD128" s="384"/>
      <c r="DE128" s="384"/>
    </row>
    <row r="129" spans="108:109" ht="13.5" hidden="1" customHeight="1">
      <c r="DD129" s="384"/>
      <c r="DE129" s="384"/>
    </row>
    <row r="130" spans="108:109" ht="13.5" hidden="1" customHeight="1">
      <c r="DD130" s="384"/>
      <c r="DE130" s="384"/>
    </row>
    <row r="131" spans="108:109" ht="13.5" hidden="1" customHeight="1">
      <c r="DD131" s="384"/>
      <c r="DE131" s="384"/>
    </row>
    <row r="132" spans="108:109" ht="13.5" hidden="1" customHeight="1">
      <c r="DD132" s="384"/>
      <c r="DE132" s="384"/>
    </row>
    <row r="133" spans="108:109" ht="13.5" hidden="1" customHeight="1">
      <c r="DD133" s="384"/>
      <c r="DE133" s="384"/>
    </row>
    <row r="134" spans="108:109" ht="13.5" hidden="1" customHeight="1">
      <c r="DD134" s="384"/>
      <c r="DE134" s="384"/>
    </row>
    <row r="135" spans="108:109" ht="13.5" hidden="1" customHeight="1">
      <c r="DD135" s="384"/>
      <c r="DE135" s="384"/>
    </row>
    <row r="136" spans="108:109" ht="13.5" hidden="1" customHeight="1">
      <c r="DD136" s="384"/>
      <c r="DE136" s="384"/>
    </row>
    <row r="137" spans="108:109" ht="13.5" hidden="1" customHeight="1">
      <c r="DD137" s="384"/>
      <c r="DE137" s="384"/>
    </row>
    <row r="138" spans="108:109" ht="13.5" hidden="1" customHeight="1">
      <c r="DD138" s="384"/>
      <c r="DE138" s="384"/>
    </row>
    <row r="139" spans="108:109" ht="13.5" hidden="1" customHeight="1">
      <c r="DD139" s="384"/>
      <c r="DE139" s="384"/>
    </row>
    <row r="140" spans="108:109" ht="13.5" hidden="1" customHeight="1">
      <c r="DD140" s="384"/>
      <c r="DE140" s="384"/>
    </row>
    <row r="141" spans="108:109" ht="13.5" hidden="1" customHeight="1">
      <c r="DD141" s="384"/>
      <c r="DE141" s="384"/>
    </row>
    <row r="142" spans="108:109" ht="13.5" hidden="1" customHeight="1">
      <c r="DD142" s="384"/>
      <c r="DE142" s="384"/>
    </row>
    <row r="143" spans="108:109" ht="13.5" hidden="1" customHeight="1">
      <c r="DD143" s="384"/>
      <c r="DE143" s="384"/>
    </row>
    <row r="144" spans="108:109" ht="13.5" hidden="1" customHeight="1">
      <c r="DD144" s="384"/>
      <c r="DE144" s="384"/>
    </row>
    <row r="145" spans="108:109" ht="13.5" hidden="1" customHeight="1">
      <c r="DD145" s="384"/>
      <c r="DE145" s="384"/>
    </row>
    <row r="146" spans="108:109" ht="13.5" hidden="1" customHeight="1">
      <c r="DD146" s="384"/>
      <c r="DE146" s="384"/>
    </row>
    <row r="147" spans="108:109" ht="13.5" hidden="1" customHeight="1">
      <c r="DD147" s="384"/>
      <c r="DE147" s="384"/>
    </row>
    <row r="148" spans="108:109" ht="13.5" hidden="1" customHeight="1">
      <c r="DD148" s="384"/>
      <c r="DE148" s="384"/>
    </row>
    <row r="149" spans="108:109" ht="13.5" hidden="1" customHeight="1">
      <c r="DD149" s="384"/>
      <c r="DE149" s="384"/>
    </row>
    <row r="150" spans="108:109" ht="13.5" hidden="1" customHeight="1">
      <c r="DD150" s="384"/>
      <c r="DE150" s="384"/>
    </row>
    <row r="151" spans="108:109" ht="13.5" hidden="1" customHeight="1">
      <c r="DD151" s="384"/>
      <c r="DE151" s="384"/>
    </row>
    <row r="152" spans="108:109" ht="13.5" hidden="1" customHeight="1">
      <c r="DD152" s="384"/>
      <c r="DE152" s="384"/>
    </row>
    <row r="153" spans="108:109" ht="13.5" hidden="1" customHeight="1">
      <c r="DD153" s="384"/>
      <c r="DE153" s="384"/>
    </row>
    <row r="154" spans="108:109" ht="13.5" hidden="1" customHeight="1">
      <c r="DD154" s="384"/>
      <c r="DE154" s="384"/>
    </row>
    <row r="155" spans="108:109" ht="13.5" hidden="1" customHeight="1">
      <c r="DD155" s="384"/>
      <c r="DE155" s="384"/>
    </row>
    <row r="156" spans="108:109" ht="13.5" hidden="1" customHeight="1">
      <c r="DD156" s="384"/>
      <c r="DE156" s="384"/>
    </row>
    <row r="157" spans="108:109" ht="13.5" hidden="1" customHeight="1">
      <c r="DD157" s="384"/>
      <c r="DE157" s="384"/>
    </row>
    <row r="158" spans="108:109" ht="13.5" hidden="1" customHeight="1">
      <c r="DD158" s="384"/>
      <c r="DE158" s="384"/>
    </row>
    <row r="159" spans="108:109" ht="13.5" hidden="1" customHeight="1">
      <c r="DD159" s="384"/>
      <c r="DE159" s="384"/>
    </row>
    <row r="160" spans="108:109" ht="13.5" hidden="1" customHeight="1">
      <c r="DD160" s="384"/>
      <c r="DE160" s="38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sCbDbBR5AI9hbHftIgfGnI+dv2QOqIMLzcY6+NSLa8fcIiCJex5IsXeWoNYmAxEEUSYYziHK6yRNNrSuHMGR1Q==" saltValue="LZJWgdC85yozKzstdEPh1A==" spinCount="100000" sheet="1" objects="1" scenarios="1" formatCells="0"/>
  <dataConsolidate/>
  <mergeCells count="112">
    <mergeCell ref="AN43:DC47"/>
    <mergeCell ref="CV53:DC54"/>
    <mergeCell ref="CV50:DC50"/>
    <mergeCell ref="CV51:DC52"/>
    <mergeCell ref="CN51:CU52"/>
    <mergeCell ref="BP53:BW54"/>
    <mergeCell ref="BX53:CE54"/>
    <mergeCell ref="CF53:CM54"/>
    <mergeCell ref="G50:J50"/>
    <mergeCell ref="AN50:BO50"/>
    <mergeCell ref="BP50:BW50"/>
    <mergeCell ref="BX50:CE50"/>
    <mergeCell ref="CF50:CM50"/>
    <mergeCell ref="CN50:CU50"/>
    <mergeCell ref="G51:H54"/>
    <mergeCell ref="I53:J54"/>
    <mergeCell ref="K53:K54"/>
    <mergeCell ref="L53:L54"/>
    <mergeCell ref="M53:M54"/>
    <mergeCell ref="N53:N54"/>
    <mergeCell ref="BB53:BO54"/>
    <mergeCell ref="AN51:BA54"/>
    <mergeCell ref="BB51:BO52"/>
    <mergeCell ref="BP51:BW52"/>
    <mergeCell ref="G55:H58"/>
    <mergeCell ref="I55:J56"/>
    <mergeCell ref="K55:K56"/>
    <mergeCell ref="L55:L56"/>
    <mergeCell ref="M55:M56"/>
    <mergeCell ref="N55:N56"/>
    <mergeCell ref="L57:L58"/>
    <mergeCell ref="M57:M58"/>
    <mergeCell ref="N57:N58"/>
    <mergeCell ref="BX51:CE52"/>
    <mergeCell ref="CN53:CU54"/>
    <mergeCell ref="I51:J52"/>
    <mergeCell ref="K51:K52"/>
    <mergeCell ref="L51:L52"/>
    <mergeCell ref="M51:M52"/>
    <mergeCell ref="N51:N52"/>
    <mergeCell ref="I57:J58"/>
    <mergeCell ref="AN55:BA58"/>
    <mergeCell ref="BB55:BO56"/>
    <mergeCell ref="BP55:BW56"/>
    <mergeCell ref="CF51:CM52"/>
    <mergeCell ref="BP57:BW58"/>
    <mergeCell ref="BX57:CE58"/>
    <mergeCell ref="K57:K58"/>
    <mergeCell ref="BB57:BO58"/>
    <mergeCell ref="AN65:DC69"/>
    <mergeCell ref="BX55:CE56"/>
    <mergeCell ref="CF55:CM56"/>
    <mergeCell ref="CN55:CU56"/>
    <mergeCell ref="CV55:DC56"/>
    <mergeCell ref="CV72:DC72"/>
    <mergeCell ref="BX72:CE72"/>
    <mergeCell ref="CF72:CM72"/>
    <mergeCell ref="CN72:CU72"/>
    <mergeCell ref="CF57:CM58"/>
    <mergeCell ref="CN57:CU58"/>
    <mergeCell ref="CV57:DC58"/>
    <mergeCell ref="G72:J72"/>
    <mergeCell ref="AN72:BO72"/>
    <mergeCell ref="BP72:BW72"/>
    <mergeCell ref="BP75:BW76"/>
    <mergeCell ref="G73:H76"/>
    <mergeCell ref="I73:J74"/>
    <mergeCell ref="K73:K74"/>
    <mergeCell ref="L73:L74"/>
    <mergeCell ref="M73:M74"/>
    <mergeCell ref="N73:N74"/>
    <mergeCell ref="CV73:DC74"/>
    <mergeCell ref="I75:J76"/>
    <mergeCell ref="K75:K76"/>
    <mergeCell ref="L75:L76"/>
    <mergeCell ref="M75:M76"/>
    <mergeCell ref="N75:N76"/>
    <mergeCell ref="BB75:BO76"/>
    <mergeCell ref="AN73:BA76"/>
    <mergeCell ref="BB73:BO74"/>
    <mergeCell ref="BP73:BW74"/>
    <mergeCell ref="G77:H80"/>
    <mergeCell ref="I77:J78"/>
    <mergeCell ref="K77:K78"/>
    <mergeCell ref="L77:L78"/>
    <mergeCell ref="M77:M78"/>
    <mergeCell ref="CN79:CU80"/>
    <mergeCell ref="BX73:CE74"/>
    <mergeCell ref="CF73:CM74"/>
    <mergeCell ref="CN73:CU74"/>
    <mergeCell ref="I79:J80"/>
    <mergeCell ref="K79:K80"/>
    <mergeCell ref="L79:L80"/>
    <mergeCell ref="CV79:DC80"/>
    <mergeCell ref="CN77:CU78"/>
    <mergeCell ref="CV77:DC78"/>
    <mergeCell ref="M79:M80"/>
    <mergeCell ref="N79:N80"/>
    <mergeCell ref="BB79:BO80"/>
    <mergeCell ref="BP79:BW80"/>
    <mergeCell ref="BX75:CE76"/>
    <mergeCell ref="CF75:CM76"/>
    <mergeCell ref="CF77:CM78"/>
    <mergeCell ref="CF79:CM80"/>
    <mergeCell ref="BX79:CE80"/>
    <mergeCell ref="N77:N78"/>
    <mergeCell ref="AN77:BA80"/>
    <mergeCell ref="BB77:BO78"/>
    <mergeCell ref="BP77:BW78"/>
    <mergeCell ref="BX77:CE78"/>
    <mergeCell ref="CN75:CU76"/>
    <mergeCell ref="CV75:DC76"/>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95" zoomScaleNormal="100" zoomScaleSheetLayoutView="70" workbookViewId="0">
      <selection activeCell="BD38" sqref="BD38"/>
    </sheetView>
  </sheetViews>
  <sheetFormatPr defaultColWidth="0" defaultRowHeight="13.5" customHeight="1" zeroHeight="1"/>
  <cols>
    <col min="1" max="34" width="2.5" style="290" customWidth="1"/>
    <col min="35" max="122" width="2.5" style="289" customWidth="1"/>
    <col min="123" max="16384" width="2.5" style="289" hidden="1"/>
  </cols>
  <sheetData>
    <row r="1" spans="2:34" ht="13.5" customHeight="1">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row>
    <row r="2" spans="2:34">
      <c r="S2" s="289"/>
      <c r="AH2" s="289"/>
    </row>
    <row r="3" spans="2:34">
      <c r="C3" s="289"/>
      <c r="D3" s="289"/>
      <c r="E3" s="289"/>
      <c r="F3" s="289"/>
      <c r="G3" s="289"/>
      <c r="H3" s="289"/>
      <c r="I3" s="289"/>
      <c r="J3" s="289"/>
      <c r="K3" s="289"/>
      <c r="L3" s="289"/>
      <c r="M3" s="289"/>
      <c r="N3" s="289"/>
      <c r="O3" s="289"/>
      <c r="P3" s="289"/>
      <c r="Q3" s="289"/>
      <c r="R3" s="289"/>
      <c r="S3" s="289"/>
      <c r="U3" s="289"/>
      <c r="V3" s="289"/>
      <c r="W3" s="289"/>
      <c r="X3" s="289"/>
      <c r="Y3" s="289"/>
      <c r="Z3" s="289"/>
      <c r="AA3" s="289"/>
      <c r="AB3" s="289"/>
      <c r="AC3" s="289"/>
      <c r="AD3" s="289"/>
      <c r="AE3" s="289"/>
      <c r="AF3" s="289"/>
      <c r="AG3" s="289"/>
      <c r="AH3" s="289"/>
    </row>
    <row r="4" spans="2:34"/>
    <row r="5" spans="2:34"/>
    <row r="6" spans="2:34"/>
    <row r="7" spans="2:34"/>
    <row r="8" spans="2:34"/>
    <row r="9" spans="2:34">
      <c r="AH9" s="289"/>
    </row>
    <row r="10" spans="2:34"/>
    <row r="11" spans="2:34"/>
    <row r="12" spans="2:34"/>
    <row r="13" spans="2:34"/>
    <row r="14" spans="2:34"/>
    <row r="15" spans="2:34"/>
    <row r="16" spans="2:34"/>
    <row r="17" spans="12:34">
      <c r="AH17" s="289"/>
    </row>
    <row r="18" spans="12:34"/>
    <row r="19" spans="12:34"/>
    <row r="20" spans="12:34">
      <c r="AH20" s="289"/>
    </row>
    <row r="21" spans="12:34">
      <c r="AH21" s="289"/>
    </row>
    <row r="22" spans="12:34"/>
    <row r="23" spans="12:34"/>
    <row r="24" spans="12:34">
      <c r="Q24" s="289"/>
    </row>
    <row r="25" spans="12:34"/>
    <row r="26" spans="12:34"/>
    <row r="27" spans="12:34"/>
    <row r="28" spans="12:34">
      <c r="O28" s="289"/>
      <c r="T28" s="289"/>
      <c r="AH28" s="289"/>
    </row>
    <row r="29" spans="12:34"/>
    <row r="30" spans="12:34"/>
    <row r="31" spans="12:34">
      <c r="Q31" s="289"/>
    </row>
    <row r="32" spans="12:34">
      <c r="L32" s="289"/>
    </row>
    <row r="33" spans="2:34">
      <c r="C33" s="289"/>
      <c r="E33" s="289"/>
      <c r="G33" s="289"/>
      <c r="I33" s="289"/>
      <c r="X33" s="289"/>
    </row>
    <row r="34" spans="2:34">
      <c r="B34" s="289"/>
      <c r="P34" s="289"/>
      <c r="R34" s="289"/>
      <c r="T34" s="289"/>
    </row>
    <row r="35" spans="2:34">
      <c r="D35" s="289"/>
      <c r="W35" s="289"/>
      <c r="AC35" s="289"/>
      <c r="AD35" s="289"/>
      <c r="AE35" s="289"/>
      <c r="AF35" s="289"/>
      <c r="AG35" s="289"/>
      <c r="AH35" s="289"/>
    </row>
    <row r="36" spans="2:34">
      <c r="H36" s="289"/>
      <c r="J36" s="289"/>
      <c r="K36" s="289"/>
      <c r="M36" s="289"/>
      <c r="Y36" s="289"/>
      <c r="Z36" s="289"/>
      <c r="AA36" s="289"/>
      <c r="AB36" s="289"/>
      <c r="AC36" s="289"/>
      <c r="AD36" s="289"/>
      <c r="AE36" s="289"/>
      <c r="AF36" s="289"/>
      <c r="AG36" s="289"/>
      <c r="AH36" s="289"/>
    </row>
    <row r="37" spans="2:34">
      <c r="AH37" s="289"/>
    </row>
    <row r="38" spans="2:34">
      <c r="AG38" s="289"/>
      <c r="AH38" s="289"/>
    </row>
    <row r="39" spans="2:34"/>
    <row r="40" spans="2:34">
      <c r="X40" s="289"/>
    </row>
    <row r="41" spans="2:34">
      <c r="R41" s="289"/>
    </row>
    <row r="42" spans="2:34">
      <c r="W42" s="289"/>
    </row>
    <row r="43" spans="2:34">
      <c r="Y43" s="289"/>
      <c r="Z43" s="289"/>
      <c r="AA43" s="289"/>
      <c r="AB43" s="289"/>
      <c r="AC43" s="289"/>
      <c r="AD43" s="289"/>
      <c r="AE43" s="289"/>
      <c r="AF43" s="289"/>
      <c r="AG43" s="289"/>
      <c r="AH43" s="289"/>
    </row>
    <row r="44" spans="2:34">
      <c r="AH44" s="289"/>
    </row>
    <row r="45" spans="2:34">
      <c r="X45" s="289"/>
    </row>
    <row r="46" spans="2:34"/>
    <row r="47" spans="2:34"/>
    <row r="48" spans="2:34">
      <c r="W48" s="289"/>
      <c r="Y48" s="289"/>
      <c r="Z48" s="289"/>
      <c r="AA48" s="289"/>
      <c r="AB48" s="289"/>
      <c r="AC48" s="289"/>
      <c r="AD48" s="289"/>
      <c r="AE48" s="289"/>
      <c r="AF48" s="289"/>
      <c r="AG48" s="289"/>
      <c r="AH48" s="289"/>
    </row>
    <row r="49" spans="28:34"/>
    <row r="50" spans="28:34">
      <c r="AE50" s="289"/>
      <c r="AF50" s="289"/>
      <c r="AG50" s="289"/>
      <c r="AH50" s="289"/>
    </row>
    <row r="51" spans="28:34">
      <c r="AC51" s="289"/>
      <c r="AD51" s="289"/>
      <c r="AE51" s="289"/>
      <c r="AF51" s="289"/>
      <c r="AG51" s="289"/>
      <c r="AH51" s="289"/>
    </row>
    <row r="52" spans="28:34"/>
    <row r="53" spans="28:34">
      <c r="AF53" s="289"/>
      <c r="AG53" s="289"/>
      <c r="AH53" s="289"/>
    </row>
    <row r="54" spans="28:34">
      <c r="AH54" s="289"/>
    </row>
    <row r="55" spans="28:34"/>
    <row r="56" spans="28:34">
      <c r="AB56" s="289"/>
      <c r="AC56" s="289"/>
      <c r="AD56" s="289"/>
      <c r="AE56" s="289"/>
      <c r="AF56" s="289"/>
      <c r="AG56" s="289"/>
      <c r="AH56" s="289"/>
    </row>
    <row r="57" spans="28:34">
      <c r="AH57" s="289"/>
    </row>
    <row r="58" spans="28:34">
      <c r="AH58" s="289"/>
    </row>
    <row r="59" spans="28:34"/>
    <row r="60" spans="28:34"/>
    <row r="61" spans="28:34"/>
    <row r="62" spans="28:34"/>
    <row r="63" spans="28:34">
      <c r="AH63" s="289"/>
    </row>
    <row r="64" spans="28:34">
      <c r="AG64" s="289"/>
      <c r="AH64" s="289"/>
    </row>
    <row r="65" spans="28:34"/>
    <row r="66" spans="28:34"/>
    <row r="67" spans="28:34"/>
    <row r="68" spans="28:34">
      <c r="AB68" s="289"/>
      <c r="AC68" s="289"/>
      <c r="AD68" s="289"/>
      <c r="AE68" s="289"/>
      <c r="AF68" s="289"/>
      <c r="AG68" s="289"/>
      <c r="AH68" s="289"/>
    </row>
    <row r="69" spans="28:34">
      <c r="AF69" s="289"/>
      <c r="AG69" s="289"/>
      <c r="AH69" s="289"/>
    </row>
    <row r="70" spans="28:34"/>
    <row r="71" spans="28:34"/>
    <row r="72" spans="28:34"/>
    <row r="73" spans="28:34"/>
    <row r="74" spans="28:34"/>
    <row r="75" spans="28:34">
      <c r="AH75" s="289"/>
    </row>
    <row r="76" spans="28:34">
      <c r="AF76" s="289"/>
      <c r="AG76" s="289"/>
      <c r="AH76" s="289"/>
    </row>
    <row r="77" spans="28:34">
      <c r="AG77" s="289"/>
      <c r="AH77" s="289"/>
    </row>
    <row r="78" spans="28:34"/>
    <row r="79" spans="28:34"/>
    <row r="80" spans="28:34"/>
    <row r="81" spans="25:34"/>
    <row r="82" spans="25:34">
      <c r="Y82" s="289"/>
    </row>
    <row r="83" spans="25:34">
      <c r="Y83" s="289"/>
      <c r="Z83" s="289"/>
      <c r="AA83" s="289"/>
      <c r="AB83" s="289"/>
      <c r="AC83" s="289"/>
      <c r="AD83" s="289"/>
      <c r="AE83" s="289"/>
      <c r="AF83" s="289"/>
      <c r="AG83" s="289"/>
      <c r="AH83" s="289"/>
    </row>
    <row r="84" spans="25:34"/>
    <row r="85" spans="25:34"/>
    <row r="86" spans="25:34"/>
    <row r="87" spans="25:34"/>
    <row r="88" spans="25:34">
      <c r="AH88" s="289"/>
    </row>
    <row r="89" spans="25:34"/>
    <row r="90" spans="25:34"/>
    <row r="91" spans="25:34"/>
    <row r="92" spans="25:34" ht="13.5" customHeight="1"/>
    <row r="93" spans="25:34" ht="13.5" customHeight="1"/>
    <row r="94" spans="25:34" ht="13.5" customHeight="1">
      <c r="AF94" s="289"/>
      <c r="AG94" s="289"/>
      <c r="AH94" s="289"/>
    </row>
    <row r="95" spans="25:34" ht="13.5" customHeight="1">
      <c r="AH95" s="289"/>
    </row>
    <row r="96" spans="25:34" ht="13.5" customHeight="1"/>
    <row r="97" spans="33:34" ht="13.5" customHeight="1"/>
    <row r="98" spans="33:34" ht="13.5" customHeight="1"/>
    <row r="99" spans="33:34" ht="13.5" customHeight="1"/>
    <row r="100" spans="33:34" ht="13.5" customHeight="1"/>
    <row r="101" spans="33:34" ht="13.5" customHeight="1">
      <c r="AH101" s="289"/>
    </row>
    <row r="102" spans="33:34" ht="13.5" customHeight="1"/>
    <row r="103" spans="33:34" ht="13.5" customHeight="1"/>
    <row r="104" spans="33:34" ht="13.5" customHeight="1">
      <c r="AG104" s="289"/>
      <c r="AH104" s="289"/>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89"/>
    </row>
    <row r="117" spans="34:122" ht="13.5" customHeight="1"/>
    <row r="118" spans="34:122" ht="13.5" customHeight="1"/>
    <row r="119" spans="34:122" ht="13.5" customHeight="1"/>
    <row r="120" spans="34:122" ht="13.5" customHeight="1">
      <c r="AH120" s="289"/>
    </row>
    <row r="121" spans="34:122" ht="13.5" customHeight="1">
      <c r="AH121" s="289"/>
    </row>
    <row r="122" spans="34:122" ht="13.5" customHeight="1"/>
    <row r="123" spans="34:122" ht="13.5" customHeight="1"/>
    <row r="124" spans="34:122" ht="13.5" customHeight="1"/>
    <row r="125" spans="34:122" ht="13.5" customHeight="1">
      <c r="DR125" s="289" t="s">
        <v>494</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7AMq/Yzq07SMf67zOSYYpr4CJmcRl/0f+BJrp3BtZ1Aimtr5iCTOoCfbjpAxPL9ePwZz5RnwVpRUacqIbvjVJw==" saltValue="+XCL0Pbop3+idBEyUPGFs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V89" zoomScaleNormal="100" zoomScaleSheetLayoutView="55" workbookViewId="0">
      <selection activeCell="BD38" sqref="BD38"/>
    </sheetView>
  </sheetViews>
  <sheetFormatPr defaultColWidth="0" defaultRowHeight="13.5" customHeight="1" zeroHeight="1"/>
  <cols>
    <col min="1" max="34" width="2.5" style="290" customWidth="1"/>
    <col min="35" max="122" width="2.5" style="289" customWidth="1"/>
    <col min="123" max="16384" width="2.5" style="289" hidden="1"/>
  </cols>
  <sheetData>
    <row r="1" spans="2:34" ht="13.5" customHeight="1">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row>
    <row r="2" spans="2:34">
      <c r="S2" s="289"/>
      <c r="AH2" s="289"/>
    </row>
    <row r="3" spans="2:34">
      <c r="C3" s="289"/>
      <c r="D3" s="289"/>
      <c r="E3" s="289"/>
      <c r="F3" s="289"/>
      <c r="G3" s="289"/>
      <c r="H3" s="289"/>
      <c r="I3" s="289"/>
      <c r="J3" s="289"/>
      <c r="K3" s="289"/>
      <c r="L3" s="289"/>
      <c r="M3" s="289"/>
      <c r="N3" s="289"/>
      <c r="O3" s="289"/>
      <c r="P3" s="289"/>
      <c r="Q3" s="289"/>
      <c r="R3" s="289"/>
      <c r="S3" s="289"/>
      <c r="U3" s="289"/>
      <c r="V3" s="289"/>
      <c r="W3" s="289"/>
      <c r="X3" s="289"/>
      <c r="Y3" s="289"/>
      <c r="Z3" s="289"/>
      <c r="AA3" s="289"/>
      <c r="AB3" s="289"/>
      <c r="AC3" s="289"/>
      <c r="AD3" s="289"/>
      <c r="AE3" s="289"/>
      <c r="AF3" s="289"/>
      <c r="AG3" s="289"/>
      <c r="AH3" s="289"/>
    </row>
    <row r="4" spans="2:34"/>
    <row r="5" spans="2:34"/>
    <row r="6" spans="2:34"/>
    <row r="7" spans="2:34"/>
    <row r="8" spans="2:34"/>
    <row r="9" spans="2:34">
      <c r="AH9" s="289"/>
    </row>
    <row r="10" spans="2:34"/>
    <row r="11" spans="2:34"/>
    <row r="12" spans="2:34"/>
    <row r="13" spans="2:34"/>
    <row r="14" spans="2:34"/>
    <row r="15" spans="2:34"/>
    <row r="16" spans="2:34"/>
    <row r="17" spans="12:34">
      <c r="AH17" s="289"/>
    </row>
    <row r="18" spans="12:34"/>
    <row r="19" spans="12:34"/>
    <row r="20" spans="12:34">
      <c r="AH20" s="289"/>
    </row>
    <row r="21" spans="12:34">
      <c r="AH21" s="289"/>
    </row>
    <row r="22" spans="12:34"/>
    <row r="23" spans="12:34"/>
    <row r="24" spans="12:34">
      <c r="Q24" s="289"/>
    </row>
    <row r="25" spans="12:34"/>
    <row r="26" spans="12:34"/>
    <row r="27" spans="12:34"/>
    <row r="28" spans="12:34">
      <c r="O28" s="289"/>
      <c r="T28" s="289"/>
      <c r="AH28" s="289"/>
    </row>
    <row r="29" spans="12:34"/>
    <row r="30" spans="12:34"/>
    <row r="31" spans="12:34">
      <c r="Q31" s="289"/>
    </row>
    <row r="32" spans="12:34">
      <c r="L32" s="289"/>
    </row>
    <row r="33" spans="2:34">
      <c r="C33" s="289"/>
      <c r="E33" s="289"/>
      <c r="G33" s="289"/>
      <c r="I33" s="289"/>
      <c r="X33" s="289"/>
    </row>
    <row r="34" spans="2:34">
      <c r="B34" s="289"/>
      <c r="P34" s="289"/>
      <c r="R34" s="289"/>
      <c r="T34" s="289"/>
    </row>
    <row r="35" spans="2:34">
      <c r="D35" s="289"/>
      <c r="W35" s="289"/>
      <c r="AC35" s="289"/>
      <c r="AD35" s="289"/>
      <c r="AE35" s="289"/>
      <c r="AF35" s="289"/>
      <c r="AG35" s="289"/>
      <c r="AH35" s="289"/>
    </row>
    <row r="36" spans="2:34">
      <c r="H36" s="289"/>
      <c r="J36" s="289"/>
      <c r="K36" s="289"/>
      <c r="M36" s="289"/>
      <c r="Y36" s="289"/>
      <c r="Z36" s="289"/>
      <c r="AA36" s="289"/>
      <c r="AB36" s="289"/>
      <c r="AC36" s="289"/>
      <c r="AD36" s="289"/>
      <c r="AE36" s="289"/>
      <c r="AF36" s="289"/>
      <c r="AG36" s="289"/>
      <c r="AH36" s="289"/>
    </row>
    <row r="37" spans="2:34">
      <c r="AH37" s="289"/>
    </row>
    <row r="38" spans="2:34">
      <c r="AG38" s="289"/>
      <c r="AH38" s="289"/>
    </row>
    <row r="39" spans="2:34"/>
    <row r="40" spans="2:34">
      <c r="X40" s="289"/>
    </row>
    <row r="41" spans="2:34">
      <c r="R41" s="289"/>
    </row>
    <row r="42" spans="2:34">
      <c r="W42" s="289"/>
    </row>
    <row r="43" spans="2:34">
      <c r="Y43" s="289"/>
      <c r="Z43" s="289"/>
      <c r="AA43" s="289"/>
      <c r="AB43" s="289"/>
      <c r="AC43" s="289"/>
      <c r="AD43" s="289"/>
      <c r="AE43" s="289"/>
      <c r="AF43" s="289"/>
      <c r="AG43" s="289"/>
      <c r="AH43" s="289"/>
    </row>
    <row r="44" spans="2:34">
      <c r="AH44" s="289"/>
    </row>
    <row r="45" spans="2:34">
      <c r="X45" s="289"/>
    </row>
    <row r="46" spans="2:34"/>
    <row r="47" spans="2:34"/>
    <row r="48" spans="2:34">
      <c r="W48" s="289"/>
      <c r="Y48" s="289"/>
      <c r="Z48" s="289"/>
      <c r="AA48" s="289"/>
      <c r="AB48" s="289"/>
      <c r="AC48" s="289"/>
      <c r="AD48" s="289"/>
      <c r="AE48" s="289"/>
      <c r="AF48" s="289"/>
      <c r="AG48" s="289"/>
      <c r="AH48" s="289"/>
    </row>
    <row r="49" spans="28:34"/>
    <row r="50" spans="28:34">
      <c r="AE50" s="289"/>
      <c r="AF50" s="289"/>
      <c r="AG50" s="289"/>
      <c r="AH50" s="289"/>
    </row>
    <row r="51" spans="28:34">
      <c r="AC51" s="289"/>
      <c r="AD51" s="289"/>
      <c r="AE51" s="289"/>
      <c r="AF51" s="289"/>
      <c r="AG51" s="289"/>
      <c r="AH51" s="289"/>
    </row>
    <row r="52" spans="28:34"/>
    <row r="53" spans="28:34">
      <c r="AF53" s="289"/>
      <c r="AG53" s="289"/>
      <c r="AH53" s="289"/>
    </row>
    <row r="54" spans="28:34">
      <c r="AH54" s="289"/>
    </row>
    <row r="55" spans="28:34"/>
    <row r="56" spans="28:34">
      <c r="AB56" s="289"/>
      <c r="AC56" s="289"/>
      <c r="AD56" s="289"/>
      <c r="AE56" s="289"/>
      <c r="AF56" s="289"/>
      <c r="AG56" s="289"/>
      <c r="AH56" s="289"/>
    </row>
    <row r="57" spans="28:34">
      <c r="AH57" s="289"/>
    </row>
    <row r="58" spans="28:34">
      <c r="AH58" s="289"/>
    </row>
    <row r="59" spans="28:34">
      <c r="AG59" s="289"/>
      <c r="AH59" s="289"/>
    </row>
    <row r="60" spans="28:34"/>
    <row r="61" spans="28:34"/>
    <row r="62" spans="28:34"/>
    <row r="63" spans="28:34">
      <c r="AH63" s="289"/>
    </row>
    <row r="64" spans="28:34">
      <c r="AG64" s="289"/>
      <c r="AH64" s="289"/>
    </row>
    <row r="65" spans="28:34"/>
    <row r="66" spans="28:34"/>
    <row r="67" spans="28:34"/>
    <row r="68" spans="28:34">
      <c r="AB68" s="289"/>
      <c r="AC68" s="289"/>
      <c r="AD68" s="289"/>
      <c r="AE68" s="289"/>
      <c r="AF68" s="289"/>
      <c r="AG68" s="289"/>
      <c r="AH68" s="289"/>
    </row>
    <row r="69" spans="28:34">
      <c r="AF69" s="289"/>
      <c r="AG69" s="289"/>
      <c r="AH69" s="289"/>
    </row>
    <row r="70" spans="28:34"/>
    <row r="71" spans="28:34"/>
    <row r="72" spans="28:34"/>
    <row r="73" spans="28:34"/>
    <row r="74" spans="28:34"/>
    <row r="75" spans="28:34">
      <c r="AH75" s="289"/>
    </row>
    <row r="76" spans="28:34">
      <c r="AF76" s="289"/>
      <c r="AG76" s="289"/>
      <c r="AH76" s="289"/>
    </row>
    <row r="77" spans="28:34">
      <c r="AG77" s="289"/>
      <c r="AH77" s="289"/>
    </row>
    <row r="78" spans="28:34"/>
    <row r="79" spans="28:34"/>
    <row r="80" spans="28:34"/>
    <row r="81" spans="25:34"/>
    <row r="82" spans="25:34">
      <c r="Y82" s="289"/>
    </row>
    <row r="83" spans="25:34">
      <c r="Y83" s="289"/>
      <c r="Z83" s="289"/>
      <c r="AA83" s="289"/>
      <c r="AB83" s="289"/>
      <c r="AC83" s="289"/>
      <c r="AD83" s="289"/>
      <c r="AE83" s="289"/>
      <c r="AF83" s="289"/>
      <c r="AG83" s="289"/>
      <c r="AH83" s="289"/>
    </row>
    <row r="84" spans="25:34"/>
    <row r="85" spans="25:34"/>
    <row r="86" spans="25:34"/>
    <row r="87" spans="25:34"/>
    <row r="88" spans="25:34">
      <c r="AH88" s="289"/>
    </row>
    <row r="89" spans="25:34"/>
    <row r="90" spans="25:34"/>
    <row r="91" spans="25:34"/>
    <row r="92" spans="25:34" ht="13.5" customHeight="1"/>
    <row r="93" spans="25:34" ht="13.5" customHeight="1"/>
    <row r="94" spans="25:34" ht="13.5" customHeight="1">
      <c r="AF94" s="289"/>
      <c r="AG94" s="289"/>
      <c r="AH94" s="289"/>
    </row>
    <row r="95" spans="25:34" ht="13.5" customHeight="1">
      <c r="AH95" s="289"/>
    </row>
    <row r="96" spans="25:34" ht="13.5" customHeight="1"/>
    <row r="97" spans="33:34" ht="13.5" customHeight="1"/>
    <row r="98" spans="33:34" ht="13.5" customHeight="1"/>
    <row r="99" spans="33:34" ht="13.5" customHeight="1"/>
    <row r="100" spans="33:34" ht="13.5" customHeight="1"/>
    <row r="101" spans="33:34" ht="13.5" customHeight="1">
      <c r="AH101" s="289"/>
    </row>
    <row r="102" spans="33:34" ht="13.5" customHeight="1"/>
    <row r="103" spans="33:34" ht="13.5" customHeight="1"/>
    <row r="104" spans="33:34" ht="13.5" customHeight="1">
      <c r="AG104" s="289"/>
      <c r="AH104" s="289"/>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89"/>
    </row>
    <row r="117" spans="34:122" ht="13.5" customHeight="1"/>
    <row r="118" spans="34:122" ht="13.5" customHeight="1"/>
    <row r="119" spans="34:122" ht="13.5" customHeight="1"/>
    <row r="120" spans="34:122" ht="13.5" customHeight="1">
      <c r="AH120" s="289"/>
    </row>
    <row r="121" spans="34:122" ht="13.5" customHeight="1">
      <c r="AH121" s="289"/>
    </row>
    <row r="122" spans="34:122" ht="13.5" customHeight="1"/>
    <row r="123" spans="34:122" ht="13.5" customHeight="1"/>
    <row r="124" spans="34:122" ht="13.5" customHeight="1"/>
    <row r="125" spans="34:122" ht="13.5" customHeight="1">
      <c r="DR125" s="289" t="s">
        <v>494</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cS1aQpS1/0NhsrMLMd8b5kulVkCVq/YA0xi9l+iqGF0vCA3Q5bFNxeght/aP+HvJgdqIdUnHGgoiPqK/FR3Miw==" saltValue="Qagy7dwaXVqpaDiFjutAy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8" customWidth="1"/>
    <col min="2" max="8" width="13.375" style="148" customWidth="1"/>
    <col min="9" max="16384" width="11.125" style="148"/>
  </cols>
  <sheetData>
    <row r="1" spans="1:8">
      <c r="A1" s="142"/>
      <c r="B1" s="143"/>
      <c r="C1" s="144"/>
      <c r="D1" s="145"/>
      <c r="E1" s="146"/>
      <c r="F1" s="146"/>
      <c r="G1" s="146"/>
      <c r="H1" s="147"/>
    </row>
    <row r="2" spans="1:8">
      <c r="A2" s="149"/>
      <c r="B2" s="150"/>
      <c r="C2" s="151"/>
      <c r="D2" s="152" t="s">
        <v>51</v>
      </c>
      <c r="E2" s="153"/>
      <c r="F2" s="154" t="s">
        <v>545</v>
      </c>
      <c r="G2" s="155"/>
      <c r="H2" s="156"/>
    </row>
    <row r="3" spans="1:8">
      <c r="A3" s="152" t="s">
        <v>538</v>
      </c>
      <c r="B3" s="157"/>
      <c r="C3" s="158"/>
      <c r="D3" s="159">
        <v>99723</v>
      </c>
      <c r="E3" s="160"/>
      <c r="F3" s="161">
        <v>333013</v>
      </c>
      <c r="G3" s="162"/>
      <c r="H3" s="163"/>
    </row>
    <row r="4" spans="1:8">
      <c r="A4" s="164"/>
      <c r="B4" s="165"/>
      <c r="C4" s="166"/>
      <c r="D4" s="167">
        <v>57497</v>
      </c>
      <c r="E4" s="168"/>
      <c r="F4" s="169">
        <v>126732</v>
      </c>
      <c r="G4" s="170"/>
      <c r="H4" s="171"/>
    </row>
    <row r="5" spans="1:8">
      <c r="A5" s="152" t="s">
        <v>540</v>
      </c>
      <c r="B5" s="157"/>
      <c r="C5" s="158"/>
      <c r="D5" s="159">
        <v>142916</v>
      </c>
      <c r="E5" s="160"/>
      <c r="F5" s="161">
        <v>280458</v>
      </c>
      <c r="G5" s="162"/>
      <c r="H5" s="163"/>
    </row>
    <row r="6" spans="1:8">
      <c r="A6" s="164"/>
      <c r="B6" s="165"/>
      <c r="C6" s="166"/>
      <c r="D6" s="167">
        <v>25580</v>
      </c>
      <c r="E6" s="168"/>
      <c r="F6" s="169">
        <v>127286</v>
      </c>
      <c r="G6" s="170"/>
      <c r="H6" s="171"/>
    </row>
    <row r="7" spans="1:8">
      <c r="A7" s="152" t="s">
        <v>541</v>
      </c>
      <c r="B7" s="157"/>
      <c r="C7" s="158"/>
      <c r="D7" s="159">
        <v>133114</v>
      </c>
      <c r="E7" s="160"/>
      <c r="F7" s="161">
        <v>291945</v>
      </c>
      <c r="G7" s="162"/>
      <c r="H7" s="163"/>
    </row>
    <row r="8" spans="1:8">
      <c r="A8" s="164"/>
      <c r="B8" s="165"/>
      <c r="C8" s="166"/>
      <c r="D8" s="167">
        <v>63328</v>
      </c>
      <c r="E8" s="168"/>
      <c r="F8" s="169">
        <v>127651</v>
      </c>
      <c r="G8" s="170"/>
      <c r="H8" s="171"/>
    </row>
    <row r="9" spans="1:8">
      <c r="A9" s="152" t="s">
        <v>542</v>
      </c>
      <c r="B9" s="157"/>
      <c r="C9" s="158"/>
      <c r="D9" s="159">
        <v>95250</v>
      </c>
      <c r="E9" s="160"/>
      <c r="F9" s="161">
        <v>291173</v>
      </c>
      <c r="G9" s="162"/>
      <c r="H9" s="163"/>
    </row>
    <row r="10" spans="1:8">
      <c r="A10" s="164"/>
      <c r="B10" s="165"/>
      <c r="C10" s="166"/>
      <c r="D10" s="167">
        <v>56684</v>
      </c>
      <c r="E10" s="168"/>
      <c r="F10" s="169">
        <v>119071</v>
      </c>
      <c r="G10" s="170"/>
      <c r="H10" s="171"/>
    </row>
    <row r="11" spans="1:8">
      <c r="A11" s="152" t="s">
        <v>543</v>
      </c>
      <c r="B11" s="157"/>
      <c r="C11" s="158"/>
      <c r="D11" s="159">
        <v>137688</v>
      </c>
      <c r="E11" s="160"/>
      <c r="F11" s="161">
        <v>271581</v>
      </c>
      <c r="G11" s="162"/>
      <c r="H11" s="163"/>
    </row>
    <row r="12" spans="1:8">
      <c r="A12" s="164"/>
      <c r="B12" s="165"/>
      <c r="C12" s="172"/>
      <c r="D12" s="167">
        <v>61981</v>
      </c>
      <c r="E12" s="168"/>
      <c r="F12" s="169">
        <v>117844</v>
      </c>
      <c r="G12" s="170"/>
      <c r="H12" s="171"/>
    </row>
    <row r="13" spans="1:8">
      <c r="A13" s="152"/>
      <c r="B13" s="157"/>
      <c r="C13" s="173"/>
      <c r="D13" s="174">
        <v>121738</v>
      </c>
      <c r="E13" s="175"/>
      <c r="F13" s="176">
        <v>293634</v>
      </c>
      <c r="G13" s="177"/>
      <c r="H13" s="163"/>
    </row>
    <row r="14" spans="1:8">
      <c r="A14" s="164"/>
      <c r="B14" s="165"/>
      <c r="C14" s="166"/>
      <c r="D14" s="167">
        <v>53014</v>
      </c>
      <c r="E14" s="168"/>
      <c r="F14" s="169">
        <v>123717</v>
      </c>
      <c r="G14" s="170"/>
      <c r="H14" s="171"/>
    </row>
    <row r="17" spans="1:11">
      <c r="A17" s="148" t="s">
        <v>52</v>
      </c>
    </row>
    <row r="18" spans="1:11">
      <c r="A18" s="178"/>
      <c r="B18" s="178" t="str">
        <f>実質収支比率等に係る経年分析!F$46</f>
        <v>H26</v>
      </c>
      <c r="C18" s="178" t="str">
        <f>実質収支比率等に係る経年分析!G$46</f>
        <v>H27</v>
      </c>
      <c r="D18" s="178" t="str">
        <f>実質収支比率等に係る経年分析!H$46</f>
        <v>H28</v>
      </c>
      <c r="E18" s="178" t="str">
        <f>実質収支比率等に係る経年分析!I$46</f>
        <v>H29</v>
      </c>
      <c r="F18" s="178" t="str">
        <f>実質収支比率等に係る経年分析!J$46</f>
        <v>H30</v>
      </c>
    </row>
    <row r="19" spans="1:11">
      <c r="A19" s="178" t="s">
        <v>53</v>
      </c>
      <c r="B19" s="178">
        <f>ROUND(VALUE(SUBSTITUTE(実質収支比率等に係る経年分析!F$48,"▲","-")),2)</f>
        <v>5.91</v>
      </c>
      <c r="C19" s="178">
        <f>ROUND(VALUE(SUBSTITUTE(実質収支比率等に係る経年分析!G$48,"▲","-")),2)</f>
        <v>6.11</v>
      </c>
      <c r="D19" s="178">
        <f>ROUND(VALUE(SUBSTITUTE(実質収支比率等に係る経年分析!H$48,"▲","-")),2)</f>
        <v>6.16</v>
      </c>
      <c r="E19" s="178">
        <f>ROUND(VALUE(SUBSTITUTE(実質収支比率等に係る経年分析!I$48,"▲","-")),2)</f>
        <v>5.63</v>
      </c>
      <c r="F19" s="178">
        <f>ROUND(VALUE(SUBSTITUTE(実質収支比率等に係る経年分析!J$48,"▲","-")),2)</f>
        <v>5.77</v>
      </c>
    </row>
    <row r="20" spans="1:11">
      <c r="A20" s="178" t="s">
        <v>54</v>
      </c>
      <c r="B20" s="178">
        <f>ROUND(VALUE(SUBSTITUTE(実質収支比率等に係る経年分析!F$47,"▲","-")),2)</f>
        <v>18.98</v>
      </c>
      <c r="C20" s="178">
        <f>ROUND(VALUE(SUBSTITUTE(実質収支比率等に係る経年分析!G$47,"▲","-")),2)</f>
        <v>18.489999999999998</v>
      </c>
      <c r="D20" s="178">
        <f>ROUND(VALUE(SUBSTITUTE(実質収支比率等に係る経年分析!H$47,"▲","-")),2)</f>
        <v>18.86</v>
      </c>
      <c r="E20" s="178">
        <f>ROUND(VALUE(SUBSTITUTE(実質収支比率等に係る経年分析!I$47,"▲","-")),2)</f>
        <v>17.78</v>
      </c>
      <c r="F20" s="178">
        <f>ROUND(VALUE(SUBSTITUTE(実質収支比率等に係る経年分析!J$47,"▲","-")),2)</f>
        <v>17.59</v>
      </c>
    </row>
    <row r="21" spans="1:11">
      <c r="A21" s="178" t="s">
        <v>55</v>
      </c>
      <c r="B21" s="178">
        <f>IF(ISNUMBER(VALUE(SUBSTITUTE(実質収支比率等に係る経年分析!F$49,"▲","-"))),ROUND(VALUE(SUBSTITUTE(実質収支比率等に係る経年分析!F$49,"▲","-")),2),NA())</f>
        <v>0.59</v>
      </c>
      <c r="C21" s="178">
        <f>IF(ISNUMBER(VALUE(SUBSTITUTE(実質収支比率等に係る経年分析!G$49,"▲","-"))),ROUND(VALUE(SUBSTITUTE(実質収支比率等に係る経年分析!G$49,"▲","-")),2),NA())</f>
        <v>0.36</v>
      </c>
      <c r="D21" s="178">
        <f>IF(ISNUMBER(VALUE(SUBSTITUTE(実質収支比率等に係る経年分析!H$49,"▲","-"))),ROUND(VALUE(SUBSTITUTE(実質収支比率等に係る経年分析!H$49,"▲","-")),2),NA())</f>
        <v>0.63</v>
      </c>
      <c r="E21" s="178">
        <f>IF(ISNUMBER(VALUE(SUBSTITUTE(実質収支比率等に係る経年分析!I$49,"▲","-"))),ROUND(VALUE(SUBSTITUTE(実質収支比率等に係る経年分析!I$49,"▲","-")),2),NA())</f>
        <v>-1.63</v>
      </c>
      <c r="F21" s="178">
        <f>IF(ISNUMBER(VALUE(SUBSTITUTE(実質収支比率等に係る経年分析!J$49,"▲","-"))),ROUND(VALUE(SUBSTITUTE(実質収支比率等に係る経年分析!J$49,"▲","-")),2),NA())</f>
        <v>0.2</v>
      </c>
    </row>
    <row r="24" spans="1:11">
      <c r="A24" s="148" t="s">
        <v>56</v>
      </c>
    </row>
    <row r="25" spans="1:11">
      <c r="A25" s="179"/>
      <c r="B25" s="179" t="str">
        <f>連結実質赤字比率に係る赤字・黒字の構成分析!F$33</f>
        <v>H26</v>
      </c>
      <c r="C25" s="179"/>
      <c r="D25" s="179" t="str">
        <f>連結実質赤字比率に係る赤字・黒字の構成分析!G$33</f>
        <v>H27</v>
      </c>
      <c r="E25" s="179"/>
      <c r="F25" s="179" t="str">
        <f>連結実質赤字比率に係る赤字・黒字の構成分析!H$33</f>
        <v>H28</v>
      </c>
      <c r="G25" s="179"/>
      <c r="H25" s="179" t="str">
        <f>連結実質赤字比率に係る赤字・黒字の構成分析!I$33</f>
        <v>H29</v>
      </c>
      <c r="I25" s="179"/>
      <c r="J25" s="179" t="str">
        <f>連結実質赤字比率に係る赤字・黒字の構成分析!J$33</f>
        <v>H30</v>
      </c>
      <c r="K25" s="179"/>
    </row>
    <row r="26" spans="1:11">
      <c r="A26" s="179"/>
      <c r="B26" s="179" t="s">
        <v>57</v>
      </c>
      <c r="C26" s="179" t="s">
        <v>58</v>
      </c>
      <c r="D26" s="179" t="s">
        <v>57</v>
      </c>
      <c r="E26" s="179" t="s">
        <v>58</v>
      </c>
      <c r="F26" s="179" t="s">
        <v>57</v>
      </c>
      <c r="G26" s="179" t="s">
        <v>58</v>
      </c>
      <c r="H26" s="179" t="s">
        <v>57</v>
      </c>
      <c r="I26" s="179" t="s">
        <v>58</v>
      </c>
      <c r="J26" s="179" t="s">
        <v>57</v>
      </c>
      <c r="K26" s="179" t="s">
        <v>58</v>
      </c>
    </row>
    <row r="27" spans="1:11">
      <c r="A27" s="179" t="str">
        <f>IF(連結実質赤字比率に係る赤字・黒字の構成分析!C$43="",NA(),連結実質赤字比率に係る赤字・黒字の構成分析!C$43)</f>
        <v>その他会計（黒字）</v>
      </c>
      <c r="B27" s="179" t="e">
        <f>IF(ROUND(VALUE(SUBSTITUTE(連結実質赤字比率に係る赤字・黒字の構成分析!F$43,"▲", "-")), 2) &lt; 0, ABS(ROUND(VALUE(SUBSTITUTE(連結実質赤字比率に係る赤字・黒字の構成分析!F$43,"▲", "-")), 2)), NA())</f>
        <v>#VALUE!</v>
      </c>
      <c r="C27" s="179" t="e">
        <f>IF(ROUND(VALUE(SUBSTITUTE(連結実質赤字比率に係る赤字・黒字の構成分析!F$43,"▲", "-")), 2) &gt;= 0, ABS(ROUND(VALUE(SUBSTITUTE(連結実質赤字比率に係る赤字・黒字の構成分析!F$43,"▲", "-")), 2)), NA())</f>
        <v>#VALUE!</v>
      </c>
      <c r="D27" s="179" t="e">
        <f>IF(ROUND(VALUE(SUBSTITUTE(連結実質赤字比率に係る赤字・黒字の構成分析!G$43,"▲", "-")), 2) &lt; 0, ABS(ROUND(VALUE(SUBSTITUTE(連結実質赤字比率に係る赤字・黒字の構成分析!G$43,"▲", "-")), 2)), NA())</f>
        <v>#VALUE!</v>
      </c>
      <c r="E27" s="179" t="e">
        <f>IF(ROUND(VALUE(SUBSTITUTE(連結実質赤字比率に係る赤字・黒字の構成分析!G$43,"▲", "-")), 2) &gt;= 0, ABS(ROUND(VALUE(SUBSTITUTE(連結実質赤字比率に係る赤字・黒字の構成分析!G$43,"▲", "-")), 2)), NA())</f>
        <v>#VALUE!</v>
      </c>
      <c r="F27" s="179" t="e">
        <f>IF(ROUND(VALUE(SUBSTITUTE(連結実質赤字比率に係る赤字・黒字の構成分析!H$43,"▲", "-")), 2) &lt; 0, ABS(ROUND(VALUE(SUBSTITUTE(連結実質赤字比率に係る赤字・黒字の構成分析!H$43,"▲", "-")), 2)), NA())</f>
        <v>#VALUE!</v>
      </c>
      <c r="G27" s="179" t="e">
        <f>IF(ROUND(VALUE(SUBSTITUTE(連結実質赤字比率に係る赤字・黒字の構成分析!H$43,"▲", "-")), 2) &gt;= 0, ABS(ROUND(VALUE(SUBSTITUTE(連結実質赤字比率に係る赤字・黒字の構成分析!H$43,"▲", "-")), 2)), NA())</f>
        <v>#VALUE!</v>
      </c>
      <c r="H27" s="179" t="e">
        <f>IF(ROUND(VALUE(SUBSTITUTE(連結実質赤字比率に係る赤字・黒字の構成分析!I$43,"▲", "-")), 2) &lt; 0, ABS(ROUND(VALUE(SUBSTITUTE(連結実質赤字比率に係る赤字・黒字の構成分析!I$43,"▲", "-")), 2)), NA())</f>
        <v>#VALUE!</v>
      </c>
      <c r="I27" s="179" t="e">
        <f>IF(ROUND(VALUE(SUBSTITUTE(連結実質赤字比率に係る赤字・黒字の構成分析!I$43,"▲", "-")), 2) &gt;= 0, ABS(ROUND(VALUE(SUBSTITUTE(連結実質赤字比率に係る赤字・黒字の構成分析!I$43,"▲", "-")), 2)), NA())</f>
        <v>#VALUE!</v>
      </c>
      <c r="J27" s="179" t="e">
        <f>IF(ROUND(VALUE(SUBSTITUTE(連結実質赤字比率に係る赤字・黒字の構成分析!J$43,"▲", "-")), 2) &lt; 0, ABS(ROUND(VALUE(SUBSTITUTE(連結実質赤字比率に係る赤字・黒字の構成分析!J$43,"▲", "-")), 2)), NA())</f>
        <v>#VALUE!</v>
      </c>
      <c r="K27" s="179" t="e">
        <f>IF(ROUND(VALUE(SUBSTITUTE(連結実質赤字比率に係る赤字・黒字の構成分析!J$43,"▲", "-")), 2) &gt;= 0, ABS(ROUND(VALUE(SUBSTITUTE(連結実質赤字比率に係る赤字・黒字の構成分析!J$43,"▲", "-")), 2)), NA())</f>
        <v>#VALUE!</v>
      </c>
    </row>
    <row r="28" spans="1:11">
      <c r="A28" s="179" t="str">
        <f>IF(連結実質赤字比率に係る赤字・黒字の構成分析!C$42="",NA(),連結実質赤字比率に係る赤字・黒字の構成分析!C$42)</f>
        <v>その他会計（赤字）</v>
      </c>
      <c r="B28" s="179" t="e">
        <f>IF(ROUND(VALUE(SUBSTITUTE(連結実質赤字比率に係る赤字・黒字の構成分析!F$42,"▲", "-")), 2) &lt; 0, ABS(ROUND(VALUE(SUBSTITUTE(連結実質赤字比率に係る赤字・黒字の構成分析!F$42,"▲", "-")), 2)), NA())</f>
        <v>#VALUE!</v>
      </c>
      <c r="C28" s="179" t="e">
        <f>IF(ROUND(VALUE(SUBSTITUTE(連結実質赤字比率に係る赤字・黒字の構成分析!F$42,"▲", "-")), 2) &gt;= 0, ABS(ROUND(VALUE(SUBSTITUTE(連結実質赤字比率に係る赤字・黒字の構成分析!F$42,"▲", "-")), 2)), NA())</f>
        <v>#VALUE!</v>
      </c>
      <c r="D28" s="179" t="e">
        <f>IF(ROUND(VALUE(SUBSTITUTE(連結実質赤字比率に係る赤字・黒字の構成分析!G$42,"▲", "-")), 2) &lt; 0, ABS(ROUND(VALUE(SUBSTITUTE(連結実質赤字比率に係る赤字・黒字の構成分析!G$42,"▲", "-")), 2)), NA())</f>
        <v>#VALUE!</v>
      </c>
      <c r="E28" s="179" t="e">
        <f>IF(ROUND(VALUE(SUBSTITUTE(連結実質赤字比率に係る赤字・黒字の構成分析!G$42,"▲", "-")), 2) &gt;= 0, ABS(ROUND(VALUE(SUBSTITUTE(連結実質赤字比率に係る赤字・黒字の構成分析!G$42,"▲", "-")), 2)), NA())</f>
        <v>#VALUE!</v>
      </c>
      <c r="F28" s="179" t="e">
        <f>IF(ROUND(VALUE(SUBSTITUTE(連結実質赤字比率に係る赤字・黒字の構成分析!H$42,"▲", "-")), 2) &lt; 0, ABS(ROUND(VALUE(SUBSTITUTE(連結実質赤字比率に係る赤字・黒字の構成分析!H$42,"▲", "-")), 2)), NA())</f>
        <v>#VALUE!</v>
      </c>
      <c r="G28" s="179" t="e">
        <f>IF(ROUND(VALUE(SUBSTITUTE(連結実質赤字比率に係る赤字・黒字の構成分析!H$42,"▲", "-")), 2) &gt;= 0, ABS(ROUND(VALUE(SUBSTITUTE(連結実質赤字比率に係る赤字・黒字の構成分析!H$42,"▲", "-")), 2)), NA())</f>
        <v>#VALUE!</v>
      </c>
      <c r="H28" s="179" t="e">
        <f>IF(ROUND(VALUE(SUBSTITUTE(連結実質赤字比率に係る赤字・黒字の構成分析!I$42,"▲", "-")), 2) &lt; 0, ABS(ROUND(VALUE(SUBSTITUTE(連結実質赤字比率に係る赤字・黒字の構成分析!I$42,"▲", "-")), 2)), NA())</f>
        <v>#VALUE!</v>
      </c>
      <c r="I28" s="179" t="e">
        <f>IF(ROUND(VALUE(SUBSTITUTE(連結実質赤字比率に係る赤字・黒字の構成分析!I$42,"▲", "-")), 2) &gt;= 0, ABS(ROUND(VALUE(SUBSTITUTE(連結実質赤字比率に係る赤字・黒字の構成分析!I$42,"▲", "-")), 2)), NA())</f>
        <v>#VALUE!</v>
      </c>
      <c r="J28" s="179" t="e">
        <f>IF(ROUND(VALUE(SUBSTITUTE(連結実質赤字比率に係る赤字・黒字の構成分析!J$42,"▲", "-")), 2) &lt; 0, ABS(ROUND(VALUE(SUBSTITUTE(連結実質赤字比率に係る赤字・黒字の構成分析!J$42,"▲", "-")), 2)), NA())</f>
        <v>#VALUE!</v>
      </c>
      <c r="K28" s="179" t="e">
        <f>IF(ROUND(VALUE(SUBSTITUTE(連結実質赤字比率に係る赤字・黒字の構成分析!J$42,"▲", "-")), 2) &gt;= 0, ABS(ROUND(VALUE(SUBSTITUTE(連結実質赤字比率に係る赤字・黒字の構成分析!J$42,"▲", "-")), 2)), NA())</f>
        <v>#VALUE!</v>
      </c>
    </row>
    <row r="29" spans="1:11">
      <c r="A29" s="179" t="e">
        <f>IF(連結実質赤字比率に係る赤字・黒字の構成分析!C$41="",NA(),連結実質赤字比率に係る赤字・黒字の構成分析!C$41)</f>
        <v>#N/A</v>
      </c>
      <c r="B29" s="179" t="e">
        <f>IF(ROUND(VALUE(SUBSTITUTE(連結実質赤字比率に係る赤字・黒字の構成分析!F$41,"▲", "-")), 2) &lt; 0, ABS(ROUND(VALUE(SUBSTITUTE(連結実質赤字比率に係る赤字・黒字の構成分析!F$41,"▲", "-")), 2)), NA())</f>
        <v>#VALUE!</v>
      </c>
      <c r="C29" s="179" t="e">
        <f>IF(ROUND(VALUE(SUBSTITUTE(連結実質赤字比率に係る赤字・黒字の構成分析!F$41,"▲", "-")), 2) &gt;= 0, ABS(ROUND(VALUE(SUBSTITUTE(連結実質赤字比率に係る赤字・黒字の構成分析!F$41,"▲", "-")), 2)), NA())</f>
        <v>#VALUE!</v>
      </c>
      <c r="D29" s="179" t="e">
        <f>IF(ROUND(VALUE(SUBSTITUTE(連結実質赤字比率に係る赤字・黒字の構成分析!G$41,"▲", "-")), 2) &lt; 0, ABS(ROUND(VALUE(SUBSTITUTE(連結実質赤字比率に係る赤字・黒字の構成分析!G$41,"▲", "-")), 2)), NA())</f>
        <v>#VALUE!</v>
      </c>
      <c r="E29" s="179" t="e">
        <f>IF(ROUND(VALUE(SUBSTITUTE(連結実質赤字比率に係る赤字・黒字の構成分析!G$41,"▲", "-")), 2) &gt;= 0, ABS(ROUND(VALUE(SUBSTITUTE(連結実質赤字比率に係る赤字・黒字の構成分析!G$41,"▲", "-")), 2)), NA())</f>
        <v>#VALUE!</v>
      </c>
      <c r="F29" s="179" t="e">
        <f>IF(ROUND(VALUE(SUBSTITUTE(連結実質赤字比率に係る赤字・黒字の構成分析!H$41,"▲", "-")), 2) &lt; 0, ABS(ROUND(VALUE(SUBSTITUTE(連結実質赤字比率に係る赤字・黒字の構成分析!H$41,"▲", "-")), 2)), NA())</f>
        <v>#VALUE!</v>
      </c>
      <c r="G29" s="179" t="e">
        <f>IF(ROUND(VALUE(SUBSTITUTE(連結実質赤字比率に係る赤字・黒字の構成分析!H$41,"▲", "-")), 2) &gt;= 0, ABS(ROUND(VALUE(SUBSTITUTE(連結実質赤字比率に係る赤字・黒字の構成分析!H$41,"▲", "-")), 2)), NA())</f>
        <v>#VALUE!</v>
      </c>
      <c r="H29" s="179" t="e">
        <f>IF(ROUND(VALUE(SUBSTITUTE(連結実質赤字比率に係る赤字・黒字の構成分析!I$41,"▲", "-")), 2) &lt; 0, ABS(ROUND(VALUE(SUBSTITUTE(連結実質赤字比率に係る赤字・黒字の構成分析!I$41,"▲", "-")), 2)), NA())</f>
        <v>#VALUE!</v>
      </c>
      <c r="I29" s="179" t="e">
        <f>IF(ROUND(VALUE(SUBSTITUTE(連結実質赤字比率に係る赤字・黒字の構成分析!I$41,"▲", "-")), 2) &gt;= 0, ABS(ROUND(VALUE(SUBSTITUTE(連結実質赤字比率に係る赤字・黒字の構成分析!I$41,"▲", "-")), 2)), NA())</f>
        <v>#VALUE!</v>
      </c>
      <c r="J29" s="179" t="e">
        <f>IF(ROUND(VALUE(SUBSTITUTE(連結実質赤字比率に係る赤字・黒字の構成分析!J$41,"▲", "-")), 2) &lt; 0, ABS(ROUND(VALUE(SUBSTITUTE(連結実質赤字比率に係る赤字・黒字の構成分析!J$41,"▲", "-")), 2)), NA())</f>
        <v>#VALUE!</v>
      </c>
      <c r="K29" s="179" t="e">
        <f>IF(ROUND(VALUE(SUBSTITUTE(連結実質赤字比率に係る赤字・黒字の構成分析!J$41,"▲", "-")), 2) &gt;= 0, ABS(ROUND(VALUE(SUBSTITUTE(連結実質赤字比率に係る赤字・黒字の構成分析!J$41,"▲", "-")), 2)), NA())</f>
        <v>#VALUE!</v>
      </c>
    </row>
    <row r="30" spans="1:11">
      <c r="A30" s="179" t="e">
        <f>IF(連結実質赤字比率に係る赤字・黒字の構成分析!C$40="",NA(),連結実質赤字比率に係る赤字・黒字の構成分析!C$40)</f>
        <v>#N/A</v>
      </c>
      <c r="B30" s="179" t="e">
        <f>IF(ROUND(VALUE(SUBSTITUTE(連結実質赤字比率に係る赤字・黒字の構成分析!F$40,"▲", "-")), 2) &lt; 0, ABS(ROUND(VALUE(SUBSTITUTE(連結実質赤字比率に係る赤字・黒字の構成分析!F$40,"▲", "-")), 2)), NA())</f>
        <v>#VALUE!</v>
      </c>
      <c r="C30" s="179" t="e">
        <f>IF(ROUND(VALUE(SUBSTITUTE(連結実質赤字比率に係る赤字・黒字の構成分析!F$40,"▲", "-")), 2) &gt;= 0, ABS(ROUND(VALUE(SUBSTITUTE(連結実質赤字比率に係る赤字・黒字の構成分析!F$40,"▲", "-")), 2)), NA())</f>
        <v>#VALUE!</v>
      </c>
      <c r="D30" s="179" t="e">
        <f>IF(ROUND(VALUE(SUBSTITUTE(連結実質赤字比率に係る赤字・黒字の構成分析!G$40,"▲", "-")), 2) &lt; 0, ABS(ROUND(VALUE(SUBSTITUTE(連結実質赤字比率に係る赤字・黒字の構成分析!G$40,"▲", "-")), 2)), NA())</f>
        <v>#VALUE!</v>
      </c>
      <c r="E30" s="179" t="e">
        <f>IF(ROUND(VALUE(SUBSTITUTE(連結実質赤字比率に係る赤字・黒字の構成分析!G$40,"▲", "-")), 2) &gt;= 0, ABS(ROUND(VALUE(SUBSTITUTE(連結実質赤字比率に係る赤字・黒字の構成分析!G$40,"▲", "-")), 2)), NA())</f>
        <v>#VALUE!</v>
      </c>
      <c r="F30" s="179" t="e">
        <f>IF(ROUND(VALUE(SUBSTITUTE(連結実質赤字比率に係る赤字・黒字の構成分析!H$40,"▲", "-")), 2) &lt; 0, ABS(ROUND(VALUE(SUBSTITUTE(連結実質赤字比率に係る赤字・黒字の構成分析!H$40,"▲", "-")), 2)), NA())</f>
        <v>#VALUE!</v>
      </c>
      <c r="G30" s="179" t="e">
        <f>IF(ROUND(VALUE(SUBSTITUTE(連結実質赤字比率に係る赤字・黒字の構成分析!H$40,"▲", "-")), 2) &gt;= 0, ABS(ROUND(VALUE(SUBSTITUTE(連結実質赤字比率に係る赤字・黒字の構成分析!H$40,"▲", "-")), 2)), NA())</f>
        <v>#VALUE!</v>
      </c>
      <c r="H30" s="179" t="e">
        <f>IF(ROUND(VALUE(SUBSTITUTE(連結実質赤字比率に係る赤字・黒字の構成分析!I$40,"▲", "-")), 2) &lt; 0, ABS(ROUND(VALUE(SUBSTITUTE(連結実質赤字比率に係る赤字・黒字の構成分析!I$40,"▲", "-")), 2)), NA())</f>
        <v>#VALUE!</v>
      </c>
      <c r="I30" s="179" t="e">
        <f>IF(ROUND(VALUE(SUBSTITUTE(連結実質赤字比率に係る赤字・黒字の構成分析!I$40,"▲", "-")), 2) &gt;= 0, ABS(ROUND(VALUE(SUBSTITUTE(連結実質赤字比率に係る赤字・黒字の構成分析!I$40,"▲", "-")), 2)), NA())</f>
        <v>#VALUE!</v>
      </c>
      <c r="J30" s="179" t="e">
        <f>IF(ROUND(VALUE(SUBSTITUTE(連結実質赤字比率に係る赤字・黒字の構成分析!J$40,"▲", "-")), 2) &lt; 0, ABS(ROUND(VALUE(SUBSTITUTE(連結実質赤字比率に係る赤字・黒字の構成分析!J$40,"▲", "-")), 2)), NA())</f>
        <v>#VALUE!</v>
      </c>
      <c r="K30" s="179" t="e">
        <f>IF(ROUND(VALUE(SUBSTITUTE(連結実質赤字比率に係る赤字・黒字の構成分析!J$40,"▲", "-")), 2) &gt;= 0, ABS(ROUND(VALUE(SUBSTITUTE(連結実質赤字比率に係る赤字・黒字の構成分析!J$40,"▲", "-")), 2)), NA())</f>
        <v>#VALUE!</v>
      </c>
    </row>
    <row r="31" spans="1:11">
      <c r="A31" s="179" t="str">
        <f>IF(連結実質赤字比率に係る赤字・黒字の構成分析!C$39="",NA(),連結実質赤字比率に係る赤字・黒字の構成分析!C$39)</f>
        <v>後期高齢者医療特別会計</v>
      </c>
      <c r="B31" s="179" t="e">
        <f>IF(ROUND(VALUE(SUBSTITUTE(連結実質赤字比率に係る赤字・黒字の構成分析!F$39,"▲", "-")), 2) &lt; 0, ABS(ROUND(VALUE(SUBSTITUTE(連結実質赤字比率に係る赤字・黒字の構成分析!F$39,"▲", "-")), 2)), NA())</f>
        <v>#N/A</v>
      </c>
      <c r="C31" s="179">
        <f>IF(ROUND(VALUE(SUBSTITUTE(連結実質赤字比率に係る赤字・黒字の構成分析!F$39,"▲", "-")), 2) &gt;= 0, ABS(ROUND(VALUE(SUBSTITUTE(連結実質赤字比率に係る赤字・黒字の構成分析!F$39,"▲", "-")), 2)), NA())</f>
        <v>0</v>
      </c>
      <c r="D31" s="179" t="e">
        <f>IF(ROUND(VALUE(SUBSTITUTE(連結実質赤字比率に係る赤字・黒字の構成分析!G$39,"▲", "-")), 2) &lt; 0, ABS(ROUND(VALUE(SUBSTITUTE(連結実質赤字比率に係る赤字・黒字の構成分析!G$39,"▲", "-")), 2)), NA())</f>
        <v>#N/A</v>
      </c>
      <c r="E31" s="179">
        <f>IF(ROUND(VALUE(SUBSTITUTE(連結実質赤字比率に係る赤字・黒字の構成分析!G$39,"▲", "-")), 2) &gt;= 0, ABS(ROUND(VALUE(SUBSTITUTE(連結実質赤字比率に係る赤字・黒字の構成分析!G$39,"▲", "-")), 2)), NA())</f>
        <v>0</v>
      </c>
      <c r="F31" s="179" t="e">
        <f>IF(ROUND(VALUE(SUBSTITUTE(連結実質赤字比率に係る赤字・黒字の構成分析!H$39,"▲", "-")), 2) &lt; 0, ABS(ROUND(VALUE(SUBSTITUTE(連結実質赤字比率に係る赤字・黒字の構成分析!H$39,"▲", "-")), 2)), NA())</f>
        <v>#N/A</v>
      </c>
      <c r="G31" s="179">
        <f>IF(ROUND(VALUE(SUBSTITUTE(連結実質赤字比率に係る赤字・黒字の構成分析!H$39,"▲", "-")), 2) &gt;= 0, ABS(ROUND(VALUE(SUBSTITUTE(連結実質赤字比率に係る赤字・黒字の構成分析!H$39,"▲", "-")), 2)), NA())</f>
        <v>0</v>
      </c>
      <c r="H31" s="179" t="e">
        <f>IF(ROUND(VALUE(SUBSTITUTE(連結実質赤字比率に係る赤字・黒字の構成分析!I$39,"▲", "-")), 2) &lt; 0, ABS(ROUND(VALUE(SUBSTITUTE(連結実質赤字比率に係る赤字・黒字の構成分析!I$39,"▲", "-")), 2)), NA())</f>
        <v>#N/A</v>
      </c>
      <c r="I31" s="179">
        <f>IF(ROUND(VALUE(SUBSTITUTE(連結実質赤字比率に係る赤字・黒字の構成分析!I$39,"▲", "-")), 2) &gt;= 0, ABS(ROUND(VALUE(SUBSTITUTE(連結実質赤字比率に係る赤字・黒字の構成分析!I$39,"▲", "-")), 2)), NA())</f>
        <v>0</v>
      </c>
      <c r="J31" s="179" t="e">
        <f>IF(ROUND(VALUE(SUBSTITUTE(連結実質赤字比率に係る赤字・黒字の構成分析!J$39,"▲", "-")), 2) &lt; 0, ABS(ROUND(VALUE(SUBSTITUTE(連結実質赤字比率に係る赤字・黒字の構成分析!J$39,"▲", "-")), 2)), NA())</f>
        <v>#N/A</v>
      </c>
      <c r="K31" s="179">
        <f>IF(ROUND(VALUE(SUBSTITUTE(連結実質赤字比率に係る赤字・黒字の構成分析!J$39,"▲", "-")), 2) &gt;= 0, ABS(ROUND(VALUE(SUBSTITUTE(連結実質赤字比率に係る赤字・黒字の構成分析!J$39,"▲", "-")), 2)), NA())</f>
        <v>0</v>
      </c>
    </row>
    <row r="32" spans="1:11">
      <c r="A32" s="179" t="str">
        <f>IF(連結実質赤字比率に係る赤字・黒字の構成分析!C$38="",NA(),連結実質赤字比率に係る赤字・黒字の構成分析!C$38)</f>
        <v>農業集落排水事業特別会計</v>
      </c>
      <c r="B32" s="179" t="e">
        <f>IF(ROUND(VALUE(SUBSTITUTE(連結実質赤字比率に係る赤字・黒字の構成分析!F$38,"▲", "-")), 2) &lt; 0, ABS(ROUND(VALUE(SUBSTITUTE(連結実質赤字比率に係る赤字・黒字の構成分析!F$38,"▲", "-")), 2)), NA())</f>
        <v>#N/A</v>
      </c>
      <c r="C32" s="179">
        <f>IF(ROUND(VALUE(SUBSTITUTE(連結実質赤字比率に係る赤字・黒字の構成分析!F$38,"▲", "-")), 2) &gt;= 0, ABS(ROUND(VALUE(SUBSTITUTE(連結実質赤字比率に係る赤字・黒字の構成分析!F$38,"▲", "-")), 2)), NA())</f>
        <v>0</v>
      </c>
      <c r="D32" s="179" t="e">
        <f>IF(ROUND(VALUE(SUBSTITUTE(連結実質赤字比率に係る赤字・黒字の構成分析!G$38,"▲", "-")), 2) &lt; 0, ABS(ROUND(VALUE(SUBSTITUTE(連結実質赤字比率に係る赤字・黒字の構成分析!G$38,"▲", "-")), 2)), NA())</f>
        <v>#N/A</v>
      </c>
      <c r="E32" s="179">
        <f>IF(ROUND(VALUE(SUBSTITUTE(連結実質赤字比率に係る赤字・黒字の構成分析!G$38,"▲", "-")), 2) &gt;= 0, ABS(ROUND(VALUE(SUBSTITUTE(連結実質赤字比率に係る赤字・黒字の構成分析!G$38,"▲", "-")), 2)), NA())</f>
        <v>0</v>
      </c>
      <c r="F32" s="179" t="e">
        <f>IF(ROUND(VALUE(SUBSTITUTE(連結実質赤字比率に係る赤字・黒字の構成分析!H$38,"▲", "-")), 2) &lt; 0, ABS(ROUND(VALUE(SUBSTITUTE(連結実質赤字比率に係る赤字・黒字の構成分析!H$38,"▲", "-")), 2)), NA())</f>
        <v>#N/A</v>
      </c>
      <c r="G32" s="179">
        <f>IF(ROUND(VALUE(SUBSTITUTE(連結実質赤字比率に係る赤字・黒字の構成分析!H$38,"▲", "-")), 2) &gt;= 0, ABS(ROUND(VALUE(SUBSTITUTE(連結実質赤字比率に係る赤字・黒字の構成分析!H$38,"▲", "-")), 2)), NA())</f>
        <v>0</v>
      </c>
      <c r="H32" s="179" t="e">
        <f>IF(ROUND(VALUE(SUBSTITUTE(連結実質赤字比率に係る赤字・黒字の構成分析!I$38,"▲", "-")), 2) &lt; 0, ABS(ROUND(VALUE(SUBSTITUTE(連結実質赤字比率に係る赤字・黒字の構成分析!I$38,"▲", "-")), 2)), NA())</f>
        <v>#N/A</v>
      </c>
      <c r="I32" s="179">
        <f>IF(ROUND(VALUE(SUBSTITUTE(連結実質赤字比率に係る赤字・黒字の構成分析!I$38,"▲", "-")), 2) &gt;= 0, ABS(ROUND(VALUE(SUBSTITUTE(連結実質赤字比率に係る赤字・黒字の構成分析!I$38,"▲", "-")), 2)), NA())</f>
        <v>0</v>
      </c>
      <c r="J32" s="179" t="e">
        <f>IF(ROUND(VALUE(SUBSTITUTE(連結実質赤字比率に係る赤字・黒字の構成分析!J$38,"▲", "-")), 2) &lt; 0, ABS(ROUND(VALUE(SUBSTITUTE(連結実質赤字比率に係る赤字・黒字の構成分析!J$38,"▲", "-")), 2)), NA())</f>
        <v>#N/A</v>
      </c>
      <c r="K32" s="179">
        <f>IF(ROUND(VALUE(SUBSTITUTE(連結実質赤字比率に係る赤字・黒字の構成分析!J$38,"▲", "-")), 2) &gt;= 0, ABS(ROUND(VALUE(SUBSTITUTE(連結実質赤字比率に係る赤字・黒字の構成分析!J$38,"▲", "-")), 2)), NA())</f>
        <v>0</v>
      </c>
    </row>
    <row r="33" spans="1:16">
      <c r="A33" s="179" t="str">
        <f>IF(連結実質赤字比率に係る赤字・黒字の構成分析!C$37="",NA(),連結実質赤字比率に係る赤字・黒字の構成分析!C$37)</f>
        <v>公共下水道事業特別会計</v>
      </c>
      <c r="B33" s="179" t="e">
        <f>IF(ROUND(VALUE(SUBSTITUTE(連結実質赤字比率に係る赤字・黒字の構成分析!F$37,"▲", "-")), 2) &lt; 0, ABS(ROUND(VALUE(SUBSTITUTE(連結実質赤字比率に係る赤字・黒字の構成分析!F$37,"▲", "-")), 2)), NA())</f>
        <v>#N/A</v>
      </c>
      <c r="C33" s="179">
        <f>IF(ROUND(VALUE(SUBSTITUTE(連結実質赤字比率に係る赤字・黒字の構成分析!F$37,"▲", "-")), 2) &gt;= 0, ABS(ROUND(VALUE(SUBSTITUTE(連結実質赤字比率に係る赤字・黒字の構成分析!F$37,"▲", "-")), 2)), NA())</f>
        <v>0</v>
      </c>
      <c r="D33" s="179" t="e">
        <f>IF(ROUND(VALUE(SUBSTITUTE(連結実質赤字比率に係る赤字・黒字の構成分析!G$37,"▲", "-")), 2) &lt; 0, ABS(ROUND(VALUE(SUBSTITUTE(連結実質赤字比率に係る赤字・黒字の構成分析!G$37,"▲", "-")), 2)), NA())</f>
        <v>#N/A</v>
      </c>
      <c r="E33" s="179">
        <f>IF(ROUND(VALUE(SUBSTITUTE(連結実質赤字比率に係る赤字・黒字の構成分析!G$37,"▲", "-")), 2) &gt;= 0, ABS(ROUND(VALUE(SUBSTITUTE(連結実質赤字比率に係る赤字・黒字の構成分析!G$37,"▲", "-")), 2)), NA())</f>
        <v>0</v>
      </c>
      <c r="F33" s="179" t="e">
        <f>IF(ROUND(VALUE(SUBSTITUTE(連結実質赤字比率に係る赤字・黒字の構成分析!H$37,"▲", "-")), 2) &lt; 0, ABS(ROUND(VALUE(SUBSTITUTE(連結実質赤字比率に係る赤字・黒字の構成分析!H$37,"▲", "-")), 2)), NA())</f>
        <v>#N/A</v>
      </c>
      <c r="G33" s="179">
        <f>IF(ROUND(VALUE(SUBSTITUTE(連結実質赤字比率に係る赤字・黒字の構成分析!H$37,"▲", "-")), 2) &gt;= 0, ABS(ROUND(VALUE(SUBSTITUTE(連結実質赤字比率に係る赤字・黒字の構成分析!H$37,"▲", "-")), 2)), NA())</f>
        <v>0.01</v>
      </c>
      <c r="H33" s="179" t="e">
        <f>IF(ROUND(VALUE(SUBSTITUTE(連結実質赤字比率に係る赤字・黒字の構成分析!I$37,"▲", "-")), 2) &lt; 0, ABS(ROUND(VALUE(SUBSTITUTE(連結実質赤字比率に係る赤字・黒字の構成分析!I$37,"▲", "-")), 2)), NA())</f>
        <v>#N/A</v>
      </c>
      <c r="I33" s="179">
        <f>IF(ROUND(VALUE(SUBSTITUTE(連結実質赤字比率に係る赤字・黒字の構成分析!I$37,"▲", "-")), 2) &gt;= 0, ABS(ROUND(VALUE(SUBSTITUTE(連結実質赤字比率に係る赤字・黒字の構成分析!I$37,"▲", "-")), 2)), NA())</f>
        <v>0.01</v>
      </c>
      <c r="J33" s="179" t="e">
        <f>IF(ROUND(VALUE(SUBSTITUTE(連結実質赤字比率に係る赤字・黒字の構成分析!J$37,"▲", "-")), 2) &lt; 0, ABS(ROUND(VALUE(SUBSTITUTE(連結実質赤字比率に係る赤字・黒字の構成分析!J$37,"▲", "-")), 2)), NA())</f>
        <v>#N/A</v>
      </c>
      <c r="K33" s="179">
        <f>IF(ROUND(VALUE(SUBSTITUTE(連結実質赤字比率に係る赤字・黒字の構成分析!J$37,"▲", "-")), 2) &gt;= 0, ABS(ROUND(VALUE(SUBSTITUTE(連結実質赤字比率に係る赤字・黒字の構成分析!J$37,"▲", "-")), 2)), NA())</f>
        <v>0.01</v>
      </c>
    </row>
    <row r="34" spans="1:16">
      <c r="A34" s="179" t="str">
        <f>IF(連結実質赤字比率に係る赤字・黒字の構成分析!C$36="",NA(),連結実質赤字比率に係る赤字・黒字の構成分析!C$36)</f>
        <v>簡易水道事業特別会計</v>
      </c>
      <c r="B34" s="179" t="e">
        <f>IF(ROUND(VALUE(SUBSTITUTE(連結実質赤字比率に係る赤字・黒字の構成分析!F$36,"▲", "-")), 2) &lt; 0, ABS(ROUND(VALUE(SUBSTITUTE(連結実質赤字比率に係る赤字・黒字の構成分析!F$36,"▲", "-")), 2)), NA())</f>
        <v>#N/A</v>
      </c>
      <c r="C34" s="179">
        <f>IF(ROUND(VALUE(SUBSTITUTE(連結実質赤字比率に係る赤字・黒字の構成分析!F$36,"▲", "-")), 2) &gt;= 0, ABS(ROUND(VALUE(SUBSTITUTE(連結実質赤字比率に係る赤字・黒字の構成分析!F$36,"▲", "-")), 2)), NA())</f>
        <v>0.01</v>
      </c>
      <c r="D34" s="179" t="e">
        <f>IF(ROUND(VALUE(SUBSTITUTE(連結実質赤字比率に係る赤字・黒字の構成分析!G$36,"▲", "-")), 2) &lt; 0, ABS(ROUND(VALUE(SUBSTITUTE(連結実質赤字比率に係る赤字・黒字の構成分析!G$36,"▲", "-")), 2)), NA())</f>
        <v>#N/A</v>
      </c>
      <c r="E34" s="179">
        <f>IF(ROUND(VALUE(SUBSTITUTE(連結実質赤字比率に係る赤字・黒字の構成分析!G$36,"▲", "-")), 2) &gt;= 0, ABS(ROUND(VALUE(SUBSTITUTE(連結実質赤字比率に係る赤字・黒字の構成分析!G$36,"▲", "-")), 2)), NA())</f>
        <v>0</v>
      </c>
      <c r="F34" s="179" t="e">
        <f>IF(ROUND(VALUE(SUBSTITUTE(連結実質赤字比率に係る赤字・黒字の構成分析!H$36,"▲", "-")), 2) &lt; 0, ABS(ROUND(VALUE(SUBSTITUTE(連結実質赤字比率に係る赤字・黒字の構成分析!H$36,"▲", "-")), 2)), NA())</f>
        <v>#N/A</v>
      </c>
      <c r="G34" s="179">
        <f>IF(ROUND(VALUE(SUBSTITUTE(連結実質赤字比率に係る赤字・黒字の構成分析!H$36,"▲", "-")), 2) &gt;= 0, ABS(ROUND(VALUE(SUBSTITUTE(連結実質赤字比率に係る赤字・黒字の構成分析!H$36,"▲", "-")), 2)), NA())</f>
        <v>0.01</v>
      </c>
      <c r="H34" s="179" t="e">
        <f>IF(ROUND(VALUE(SUBSTITUTE(連結実質赤字比率に係る赤字・黒字の構成分析!I$36,"▲", "-")), 2) &lt; 0, ABS(ROUND(VALUE(SUBSTITUTE(連結実質赤字比率に係る赤字・黒字の構成分析!I$36,"▲", "-")), 2)), NA())</f>
        <v>#N/A</v>
      </c>
      <c r="I34" s="179">
        <f>IF(ROUND(VALUE(SUBSTITUTE(連結実質赤字比率に係る赤字・黒字の構成分析!I$36,"▲", "-")), 2) &gt;= 0, ABS(ROUND(VALUE(SUBSTITUTE(連結実質赤字比率に係る赤字・黒字の構成分析!I$36,"▲", "-")), 2)), NA())</f>
        <v>0.01</v>
      </c>
      <c r="J34" s="179" t="e">
        <f>IF(ROUND(VALUE(SUBSTITUTE(連結実質赤字比率に係る赤字・黒字の構成分析!J$36,"▲", "-")), 2) &lt; 0, ABS(ROUND(VALUE(SUBSTITUTE(連結実質赤字比率に係る赤字・黒字の構成分析!J$36,"▲", "-")), 2)), NA())</f>
        <v>#N/A</v>
      </c>
      <c r="K34" s="179">
        <f>IF(ROUND(VALUE(SUBSTITUTE(連結実質赤字比率に係る赤字・黒字の構成分析!J$36,"▲", "-")), 2) &gt;= 0, ABS(ROUND(VALUE(SUBSTITUTE(連結実質赤字比率に係る赤字・黒字の構成分析!J$36,"▲", "-")), 2)), NA())</f>
        <v>0.01</v>
      </c>
    </row>
    <row r="35" spans="1:16">
      <c r="A35" s="179" t="str">
        <f>IF(連結実質赤字比率に係る赤字・黒字の構成分析!C$35="",NA(),連結実質赤字比率に係る赤字・黒字の構成分析!C$35)</f>
        <v>国民健康保険事業特別会計</v>
      </c>
      <c r="B35" s="179" t="e">
        <f>IF(ROUND(VALUE(SUBSTITUTE(連結実質赤字比率に係る赤字・黒字の構成分析!F$35,"▲", "-")), 2) &lt; 0, ABS(ROUND(VALUE(SUBSTITUTE(連結実質赤字比率に係る赤字・黒字の構成分析!F$35,"▲", "-")), 2)), NA())</f>
        <v>#N/A</v>
      </c>
      <c r="C35" s="179">
        <f>IF(ROUND(VALUE(SUBSTITUTE(連結実質赤字比率に係る赤字・黒字の構成分析!F$35,"▲", "-")), 2) &gt;= 0, ABS(ROUND(VALUE(SUBSTITUTE(連結実質赤字比率に係る赤字・黒字の構成分析!F$35,"▲", "-")), 2)), NA())</f>
        <v>0.04</v>
      </c>
      <c r="D35" s="179" t="e">
        <f>IF(ROUND(VALUE(SUBSTITUTE(連結実質赤字比率に係る赤字・黒字の構成分析!G$35,"▲", "-")), 2) &lt; 0, ABS(ROUND(VALUE(SUBSTITUTE(連結実質赤字比率に係る赤字・黒字の構成分析!G$35,"▲", "-")), 2)), NA())</f>
        <v>#N/A</v>
      </c>
      <c r="E35" s="179">
        <f>IF(ROUND(VALUE(SUBSTITUTE(連結実質赤字比率に係る赤字・黒字の構成分析!G$35,"▲", "-")), 2) &gt;= 0, ABS(ROUND(VALUE(SUBSTITUTE(連結実質赤字比率に係る赤字・黒字の構成分析!G$35,"▲", "-")), 2)), NA())</f>
        <v>0.03</v>
      </c>
      <c r="F35" s="179" t="e">
        <f>IF(ROUND(VALUE(SUBSTITUTE(連結実質赤字比率に係る赤字・黒字の構成分析!H$35,"▲", "-")), 2) &lt; 0, ABS(ROUND(VALUE(SUBSTITUTE(連結実質赤字比率に係る赤字・黒字の構成分析!H$35,"▲", "-")), 2)), NA())</f>
        <v>#N/A</v>
      </c>
      <c r="G35" s="179">
        <f>IF(ROUND(VALUE(SUBSTITUTE(連結実質赤字比率に係る赤字・黒字の構成分析!H$35,"▲", "-")), 2) &gt;= 0, ABS(ROUND(VALUE(SUBSTITUTE(連結実質赤字比率に係る赤字・黒字の構成分析!H$35,"▲", "-")), 2)), NA())</f>
        <v>0.04</v>
      </c>
      <c r="H35" s="179" t="e">
        <f>IF(ROUND(VALUE(SUBSTITUTE(連結実質赤字比率に係る赤字・黒字の構成分析!I$35,"▲", "-")), 2) &lt; 0, ABS(ROUND(VALUE(SUBSTITUTE(連結実質赤字比率に係る赤字・黒字の構成分析!I$35,"▲", "-")), 2)), NA())</f>
        <v>#N/A</v>
      </c>
      <c r="I35" s="179">
        <f>IF(ROUND(VALUE(SUBSTITUTE(連結実質赤字比率に係る赤字・黒字の構成分析!I$35,"▲", "-")), 2) &gt;= 0, ABS(ROUND(VALUE(SUBSTITUTE(連結実質赤字比率に係る赤字・黒字の構成分析!I$35,"▲", "-")), 2)), NA())</f>
        <v>0.02</v>
      </c>
      <c r="J35" s="179" t="e">
        <f>IF(ROUND(VALUE(SUBSTITUTE(連結実質赤字比率に係る赤字・黒字の構成分析!J$35,"▲", "-")), 2) &lt; 0, ABS(ROUND(VALUE(SUBSTITUTE(連結実質赤字比率に係る赤字・黒字の構成分析!J$35,"▲", "-")), 2)), NA())</f>
        <v>#N/A</v>
      </c>
      <c r="K35" s="179">
        <f>IF(ROUND(VALUE(SUBSTITUTE(連結実質赤字比率に係る赤字・黒字の構成分析!J$35,"▲", "-")), 2) &gt;= 0, ABS(ROUND(VALUE(SUBSTITUTE(連結実質赤字比率に係る赤字・黒字の構成分析!J$35,"▲", "-")), 2)), NA())</f>
        <v>0.04</v>
      </c>
    </row>
    <row r="36" spans="1:16">
      <c r="A36" s="179" t="str">
        <f>IF(連結実質赤字比率に係る赤字・黒字の構成分析!C$34="",NA(),連結実質赤字比率に係る赤字・黒字の構成分析!C$34)</f>
        <v>一般会計</v>
      </c>
      <c r="B36" s="179" t="e">
        <f>IF(ROUND(VALUE(SUBSTITUTE(連結実質赤字比率に係る赤字・黒字の構成分析!F$34,"▲", "-")), 2) &lt; 0, ABS(ROUND(VALUE(SUBSTITUTE(連結実質赤字比率に係る赤字・黒字の構成分析!F$34,"▲", "-")), 2)), NA())</f>
        <v>#N/A</v>
      </c>
      <c r="C36" s="179">
        <f>IF(ROUND(VALUE(SUBSTITUTE(連結実質赤字比率に係る赤字・黒字の構成分析!F$34,"▲", "-")), 2) &gt;= 0, ABS(ROUND(VALUE(SUBSTITUTE(連結実質赤字比率に係る赤字・黒字の構成分析!F$34,"▲", "-")), 2)), NA())</f>
        <v>5.91</v>
      </c>
      <c r="D36" s="179" t="e">
        <f>IF(ROUND(VALUE(SUBSTITUTE(連結実質赤字比率に係る赤字・黒字の構成分析!G$34,"▲", "-")), 2) &lt; 0, ABS(ROUND(VALUE(SUBSTITUTE(連結実質赤字比率に係る赤字・黒字の構成分析!G$34,"▲", "-")), 2)), NA())</f>
        <v>#N/A</v>
      </c>
      <c r="E36" s="179">
        <f>IF(ROUND(VALUE(SUBSTITUTE(連結実質赤字比率に係る赤字・黒字の構成分析!G$34,"▲", "-")), 2) &gt;= 0, ABS(ROUND(VALUE(SUBSTITUTE(連結実質赤字比率に係る赤字・黒字の構成分析!G$34,"▲", "-")), 2)), NA())</f>
        <v>6.11</v>
      </c>
      <c r="F36" s="179" t="e">
        <f>IF(ROUND(VALUE(SUBSTITUTE(連結実質赤字比率に係る赤字・黒字の構成分析!H$34,"▲", "-")), 2) &lt; 0, ABS(ROUND(VALUE(SUBSTITUTE(連結実質赤字比率に係る赤字・黒字の構成分析!H$34,"▲", "-")), 2)), NA())</f>
        <v>#N/A</v>
      </c>
      <c r="G36" s="179">
        <f>IF(ROUND(VALUE(SUBSTITUTE(連結実質赤字比率に係る赤字・黒字の構成分析!H$34,"▲", "-")), 2) &gt;= 0, ABS(ROUND(VALUE(SUBSTITUTE(連結実質赤字比率に係る赤字・黒字の構成分析!H$34,"▲", "-")), 2)), NA())</f>
        <v>6.15</v>
      </c>
      <c r="H36" s="179" t="e">
        <f>IF(ROUND(VALUE(SUBSTITUTE(連結実質赤字比率に係る赤字・黒字の構成分析!I$34,"▲", "-")), 2) &lt; 0, ABS(ROUND(VALUE(SUBSTITUTE(連結実質赤字比率に係る赤字・黒字の構成分析!I$34,"▲", "-")), 2)), NA())</f>
        <v>#N/A</v>
      </c>
      <c r="I36" s="179">
        <f>IF(ROUND(VALUE(SUBSTITUTE(連結実質赤字比率に係る赤字・黒字の構成分析!I$34,"▲", "-")), 2) &gt;= 0, ABS(ROUND(VALUE(SUBSTITUTE(連結実質赤字比率に係る赤字・黒字の構成分析!I$34,"▲", "-")), 2)), NA())</f>
        <v>5.62</v>
      </c>
      <c r="J36" s="179" t="e">
        <f>IF(ROUND(VALUE(SUBSTITUTE(連結実質赤字比率に係る赤字・黒字の構成分析!J$34,"▲", "-")), 2) &lt; 0, ABS(ROUND(VALUE(SUBSTITUTE(連結実質赤字比率に係る赤字・黒字の構成分析!J$34,"▲", "-")), 2)), NA())</f>
        <v>#N/A</v>
      </c>
      <c r="K36" s="179">
        <f>IF(ROUND(VALUE(SUBSTITUTE(連結実質赤字比率に係る赤字・黒字の構成分析!J$34,"▲", "-")), 2) &gt;= 0, ABS(ROUND(VALUE(SUBSTITUTE(連結実質赤字比率に係る赤字・黒字の構成分析!J$34,"▲", "-")), 2)), NA())</f>
        <v>5.76</v>
      </c>
    </row>
    <row r="39" spans="1:16">
      <c r="A39" s="148" t="s">
        <v>59</v>
      </c>
    </row>
    <row r="40" spans="1:16">
      <c r="A40" s="180"/>
      <c r="B40" s="180" t="str">
        <f>'実質公債費比率（分子）の構造'!K$44</f>
        <v>H26</v>
      </c>
      <c r="C40" s="180"/>
      <c r="D40" s="180"/>
      <c r="E40" s="180" t="str">
        <f>'実質公債費比率（分子）の構造'!L$44</f>
        <v>H27</v>
      </c>
      <c r="F40" s="180"/>
      <c r="G40" s="180"/>
      <c r="H40" s="180" t="str">
        <f>'実質公債費比率（分子）の構造'!M$44</f>
        <v>H28</v>
      </c>
      <c r="I40" s="180"/>
      <c r="J40" s="180"/>
      <c r="K40" s="180" t="str">
        <f>'実質公債費比率（分子）の構造'!N$44</f>
        <v>H29</v>
      </c>
      <c r="L40" s="180"/>
      <c r="M40" s="180"/>
      <c r="N40" s="180" t="str">
        <f>'実質公債費比率（分子）の構造'!O$44</f>
        <v>H30</v>
      </c>
      <c r="O40" s="180"/>
      <c r="P40" s="180"/>
    </row>
    <row r="41" spans="1:16">
      <c r="A41" s="180"/>
      <c r="B41" s="180" t="s">
        <v>60</v>
      </c>
      <c r="C41" s="180"/>
      <c r="D41" s="180" t="s">
        <v>61</v>
      </c>
      <c r="E41" s="180" t="s">
        <v>60</v>
      </c>
      <c r="F41" s="180"/>
      <c r="G41" s="180" t="s">
        <v>61</v>
      </c>
      <c r="H41" s="180" t="s">
        <v>60</v>
      </c>
      <c r="I41" s="180"/>
      <c r="J41" s="180" t="s">
        <v>61</v>
      </c>
      <c r="K41" s="180" t="s">
        <v>60</v>
      </c>
      <c r="L41" s="180"/>
      <c r="M41" s="180" t="s">
        <v>61</v>
      </c>
      <c r="N41" s="180" t="s">
        <v>60</v>
      </c>
      <c r="O41" s="180"/>
      <c r="P41" s="180" t="s">
        <v>61</v>
      </c>
    </row>
    <row r="42" spans="1:16">
      <c r="A42" s="180" t="s">
        <v>62</v>
      </c>
      <c r="B42" s="180"/>
      <c r="C42" s="180"/>
      <c r="D42" s="180">
        <f>'実質公債費比率（分子）の構造'!K$52</f>
        <v>556</v>
      </c>
      <c r="E42" s="180"/>
      <c r="F42" s="180"/>
      <c r="G42" s="180">
        <f>'実質公債費比率（分子）の構造'!L$52</f>
        <v>590</v>
      </c>
      <c r="H42" s="180"/>
      <c r="I42" s="180"/>
      <c r="J42" s="180">
        <f>'実質公債費比率（分子）の構造'!M$52</f>
        <v>617</v>
      </c>
      <c r="K42" s="180"/>
      <c r="L42" s="180"/>
      <c r="M42" s="180">
        <f>'実質公債費比率（分子）の構造'!N$52</f>
        <v>599</v>
      </c>
      <c r="N42" s="180"/>
      <c r="O42" s="180"/>
      <c r="P42" s="180">
        <f>'実質公債費比率（分子）の構造'!O$52</f>
        <v>573</v>
      </c>
    </row>
    <row r="43" spans="1:16">
      <c r="A43" s="180" t="s">
        <v>63</v>
      </c>
      <c r="B43" s="180">
        <f>'実質公債費比率（分子）の構造'!K$51</f>
        <v>1</v>
      </c>
      <c r="C43" s="180"/>
      <c r="D43" s="180"/>
      <c r="E43" s="180">
        <f>'実質公債費比率（分子）の構造'!L$51</f>
        <v>0</v>
      </c>
      <c r="F43" s="180"/>
      <c r="G43" s="180"/>
      <c r="H43" s="180">
        <f>'実質公債費比率（分子）の構造'!M$51</f>
        <v>0</v>
      </c>
      <c r="I43" s="180"/>
      <c r="J43" s="180"/>
      <c r="K43" s="180">
        <f>'実質公債費比率（分子）の構造'!N$51</f>
        <v>0</v>
      </c>
      <c r="L43" s="180"/>
      <c r="M43" s="180"/>
      <c r="N43" s="180">
        <f>'実質公債費比率（分子）の構造'!O$51</f>
        <v>1</v>
      </c>
      <c r="O43" s="180"/>
      <c r="P43" s="180"/>
    </row>
    <row r="44" spans="1:16">
      <c r="A44" s="180" t="s">
        <v>64</v>
      </c>
      <c r="B44" s="180">
        <f>'実質公債費比率（分子）の構造'!K$50</f>
        <v>5</v>
      </c>
      <c r="C44" s="180"/>
      <c r="D44" s="180"/>
      <c r="E44" s="180">
        <f>'実質公債費比率（分子）の構造'!L$50</f>
        <v>5</v>
      </c>
      <c r="F44" s="180"/>
      <c r="G44" s="180"/>
      <c r="H44" s="180">
        <f>'実質公債費比率（分子）の構造'!M$50</f>
        <v>5</v>
      </c>
      <c r="I44" s="180"/>
      <c r="J44" s="180"/>
      <c r="K44" s="180">
        <f>'実質公債費比率（分子）の構造'!N$50</f>
        <v>0</v>
      </c>
      <c r="L44" s="180"/>
      <c r="M44" s="180"/>
      <c r="N44" s="180">
        <f>'実質公債費比率（分子）の構造'!O$50</f>
        <v>0</v>
      </c>
      <c r="O44" s="180"/>
      <c r="P44" s="180"/>
    </row>
    <row r="45" spans="1:16">
      <c r="A45" s="180" t="s">
        <v>65</v>
      </c>
      <c r="B45" s="180">
        <f>'実質公債費比率（分子）の構造'!K$49</f>
        <v>1</v>
      </c>
      <c r="C45" s="180"/>
      <c r="D45" s="180"/>
      <c r="E45" s="180">
        <f>'実質公債費比率（分子）の構造'!L$49</f>
        <v>7</v>
      </c>
      <c r="F45" s="180"/>
      <c r="G45" s="180"/>
      <c r="H45" s="180">
        <f>'実質公債費比率（分子）の構造'!M$49</f>
        <v>8</v>
      </c>
      <c r="I45" s="180"/>
      <c r="J45" s="180"/>
      <c r="K45" s="180">
        <f>'実質公債費比率（分子）の構造'!N$49</f>
        <v>10</v>
      </c>
      <c r="L45" s="180"/>
      <c r="M45" s="180"/>
      <c r="N45" s="180">
        <f>'実質公債費比率（分子）の構造'!O$49</f>
        <v>10</v>
      </c>
      <c r="O45" s="180"/>
      <c r="P45" s="180"/>
    </row>
    <row r="46" spans="1:16">
      <c r="A46" s="180" t="s">
        <v>66</v>
      </c>
      <c r="B46" s="180">
        <f>'実質公債費比率（分子）の構造'!K$48</f>
        <v>151</v>
      </c>
      <c r="C46" s="180"/>
      <c r="D46" s="180"/>
      <c r="E46" s="180">
        <f>'実質公債費比率（分子）の構造'!L$48</f>
        <v>146</v>
      </c>
      <c r="F46" s="180"/>
      <c r="G46" s="180"/>
      <c r="H46" s="180">
        <f>'実質公債費比率（分子）の構造'!M$48</f>
        <v>140</v>
      </c>
      <c r="I46" s="180"/>
      <c r="J46" s="180"/>
      <c r="K46" s="180">
        <f>'実質公債費比率（分子）の構造'!N$48</f>
        <v>136</v>
      </c>
      <c r="L46" s="180"/>
      <c r="M46" s="180"/>
      <c r="N46" s="180">
        <f>'実質公債費比率（分子）の構造'!O$48</f>
        <v>129</v>
      </c>
      <c r="O46" s="180"/>
      <c r="P46" s="180"/>
    </row>
    <row r="47" spans="1:16">
      <c r="A47" s="180" t="s">
        <v>67</v>
      </c>
      <c r="B47" s="180" t="str">
        <f>'実質公債費比率（分子）の構造'!K$47</f>
        <v>-</v>
      </c>
      <c r="C47" s="180"/>
      <c r="D47" s="180"/>
      <c r="E47" s="180" t="str">
        <f>'実質公債費比率（分子）の構造'!L$47</f>
        <v>-</v>
      </c>
      <c r="F47" s="180"/>
      <c r="G47" s="180"/>
      <c r="H47" s="180" t="str">
        <f>'実質公債費比率（分子）の構造'!M$47</f>
        <v>-</v>
      </c>
      <c r="I47" s="180"/>
      <c r="J47" s="180"/>
      <c r="K47" s="180" t="str">
        <f>'実質公債費比率（分子）の構造'!N$47</f>
        <v>-</v>
      </c>
      <c r="L47" s="180"/>
      <c r="M47" s="180"/>
      <c r="N47" s="180" t="str">
        <f>'実質公債費比率（分子）の構造'!O$47</f>
        <v>-</v>
      </c>
      <c r="O47" s="180"/>
      <c r="P47" s="180"/>
    </row>
    <row r="48" spans="1:16">
      <c r="A48" s="180" t="s">
        <v>68</v>
      </c>
      <c r="B48" s="180" t="str">
        <f>'実質公債費比率（分子）の構造'!K$46</f>
        <v>-</v>
      </c>
      <c r="C48" s="180"/>
      <c r="D48" s="180"/>
      <c r="E48" s="180" t="str">
        <f>'実質公債費比率（分子）の構造'!L$46</f>
        <v>-</v>
      </c>
      <c r="F48" s="180"/>
      <c r="G48" s="180"/>
      <c r="H48" s="180" t="str">
        <f>'実質公債費比率（分子）の構造'!M$46</f>
        <v>-</v>
      </c>
      <c r="I48" s="180"/>
      <c r="J48" s="180"/>
      <c r="K48" s="180" t="str">
        <f>'実質公債費比率（分子）の構造'!N$46</f>
        <v>-</v>
      </c>
      <c r="L48" s="180"/>
      <c r="M48" s="180"/>
      <c r="N48" s="180" t="str">
        <f>'実質公債費比率（分子）の構造'!O$46</f>
        <v>-</v>
      </c>
      <c r="O48" s="180"/>
      <c r="P48" s="180"/>
    </row>
    <row r="49" spans="1:16">
      <c r="A49" s="180" t="s">
        <v>69</v>
      </c>
      <c r="B49" s="180">
        <f>'実質公債費比率（分子）の構造'!K$45</f>
        <v>703</v>
      </c>
      <c r="C49" s="180"/>
      <c r="D49" s="180"/>
      <c r="E49" s="180">
        <f>'実質公債費比率（分子）の構造'!L$45</f>
        <v>722</v>
      </c>
      <c r="F49" s="180"/>
      <c r="G49" s="180"/>
      <c r="H49" s="180">
        <f>'実質公債費比率（分子）の構造'!M$45</f>
        <v>727</v>
      </c>
      <c r="I49" s="180"/>
      <c r="J49" s="180"/>
      <c r="K49" s="180">
        <f>'実質公債費比率（分子）の構造'!N$45</f>
        <v>718</v>
      </c>
      <c r="L49" s="180"/>
      <c r="M49" s="180"/>
      <c r="N49" s="180">
        <f>'実質公債費比率（分子）の構造'!O$45</f>
        <v>684</v>
      </c>
      <c r="O49" s="180"/>
      <c r="P49" s="180"/>
    </row>
    <row r="50" spans="1:16">
      <c r="A50" s="180" t="s">
        <v>70</v>
      </c>
      <c r="B50" s="180" t="e">
        <f>NA()</f>
        <v>#N/A</v>
      </c>
      <c r="C50" s="180">
        <f>IF(ISNUMBER('実質公債費比率（分子）の構造'!K$53),'実質公債費比率（分子）の構造'!K$53,NA())</f>
        <v>305</v>
      </c>
      <c r="D50" s="180" t="e">
        <f>NA()</f>
        <v>#N/A</v>
      </c>
      <c r="E50" s="180" t="e">
        <f>NA()</f>
        <v>#N/A</v>
      </c>
      <c r="F50" s="180">
        <f>IF(ISNUMBER('実質公債費比率（分子）の構造'!L$53),'実質公債費比率（分子）の構造'!L$53,NA())</f>
        <v>290</v>
      </c>
      <c r="G50" s="180" t="e">
        <f>NA()</f>
        <v>#N/A</v>
      </c>
      <c r="H50" s="180" t="e">
        <f>NA()</f>
        <v>#N/A</v>
      </c>
      <c r="I50" s="180">
        <f>IF(ISNUMBER('実質公債費比率（分子）の構造'!M$53),'実質公債費比率（分子）の構造'!M$53,NA())</f>
        <v>263</v>
      </c>
      <c r="J50" s="180" t="e">
        <f>NA()</f>
        <v>#N/A</v>
      </c>
      <c r="K50" s="180" t="e">
        <f>NA()</f>
        <v>#N/A</v>
      </c>
      <c r="L50" s="180">
        <f>IF(ISNUMBER('実質公債費比率（分子）の構造'!N$53),'実質公債費比率（分子）の構造'!N$53,NA())</f>
        <v>265</v>
      </c>
      <c r="M50" s="180" t="e">
        <f>NA()</f>
        <v>#N/A</v>
      </c>
      <c r="N50" s="180" t="e">
        <f>NA()</f>
        <v>#N/A</v>
      </c>
      <c r="O50" s="180">
        <f>IF(ISNUMBER('実質公債費比率（分子）の構造'!O$53),'実質公債費比率（分子）の構造'!O$53,NA())</f>
        <v>251</v>
      </c>
      <c r="P50" s="180" t="e">
        <f>NA()</f>
        <v>#N/A</v>
      </c>
    </row>
    <row r="53" spans="1:16">
      <c r="A53" s="148" t="s">
        <v>71</v>
      </c>
    </row>
    <row r="54" spans="1:16">
      <c r="A54" s="179"/>
      <c r="B54" s="179" t="str">
        <f>'将来負担比率（分子）の構造'!I$40</f>
        <v>H26</v>
      </c>
      <c r="C54" s="179"/>
      <c r="D54" s="179"/>
      <c r="E54" s="179" t="str">
        <f>'将来負担比率（分子）の構造'!J$40</f>
        <v>H27</v>
      </c>
      <c r="F54" s="179"/>
      <c r="G54" s="179"/>
      <c r="H54" s="179" t="str">
        <f>'将来負担比率（分子）の構造'!K$40</f>
        <v>H28</v>
      </c>
      <c r="I54" s="179"/>
      <c r="J54" s="179"/>
      <c r="K54" s="179" t="str">
        <f>'将来負担比率（分子）の構造'!L$40</f>
        <v>H29</v>
      </c>
      <c r="L54" s="179"/>
      <c r="M54" s="179"/>
      <c r="N54" s="179" t="str">
        <f>'将来負担比率（分子）の構造'!M$40</f>
        <v>H30</v>
      </c>
      <c r="O54" s="179"/>
      <c r="P54" s="179"/>
    </row>
    <row r="55" spans="1:16">
      <c r="A55" s="179"/>
      <c r="B55" s="179" t="s">
        <v>72</v>
      </c>
      <c r="C55" s="179"/>
      <c r="D55" s="179" t="s">
        <v>73</v>
      </c>
      <c r="E55" s="179" t="s">
        <v>72</v>
      </c>
      <c r="F55" s="179"/>
      <c r="G55" s="179" t="s">
        <v>73</v>
      </c>
      <c r="H55" s="179" t="s">
        <v>72</v>
      </c>
      <c r="I55" s="179"/>
      <c r="J55" s="179" t="s">
        <v>73</v>
      </c>
      <c r="K55" s="179" t="s">
        <v>72</v>
      </c>
      <c r="L55" s="179"/>
      <c r="M55" s="179" t="s">
        <v>73</v>
      </c>
      <c r="N55" s="179" t="s">
        <v>72</v>
      </c>
      <c r="O55" s="179"/>
      <c r="P55" s="179" t="s">
        <v>73</v>
      </c>
    </row>
    <row r="56" spans="1:16">
      <c r="A56" s="179" t="s">
        <v>43</v>
      </c>
      <c r="B56" s="179"/>
      <c r="C56" s="179"/>
      <c r="D56" s="179">
        <f>'将来負担比率（分子）の構造'!I$52</f>
        <v>4719</v>
      </c>
      <c r="E56" s="179"/>
      <c r="F56" s="179"/>
      <c r="G56" s="179">
        <f>'将来負担比率（分子）の構造'!J$52</f>
        <v>4652</v>
      </c>
      <c r="H56" s="179"/>
      <c r="I56" s="179"/>
      <c r="J56" s="179">
        <f>'将来負担比率（分子）の構造'!K$52</f>
        <v>4662</v>
      </c>
      <c r="K56" s="179"/>
      <c r="L56" s="179"/>
      <c r="M56" s="179">
        <f>'将来負担比率（分子）の構造'!L$52</f>
        <v>4497</v>
      </c>
      <c r="N56" s="179"/>
      <c r="O56" s="179"/>
      <c r="P56" s="179">
        <f>'将来負担比率（分子）の構造'!M$52</f>
        <v>4541</v>
      </c>
    </row>
    <row r="57" spans="1:16">
      <c r="A57" s="179" t="s">
        <v>42</v>
      </c>
      <c r="B57" s="179"/>
      <c r="C57" s="179"/>
      <c r="D57" s="179">
        <f>'将来負担比率（分子）の構造'!I$51</f>
        <v>769</v>
      </c>
      <c r="E57" s="179"/>
      <c r="F57" s="179"/>
      <c r="G57" s="179">
        <f>'将来負担比率（分子）の構造'!J$51</f>
        <v>772</v>
      </c>
      <c r="H57" s="179"/>
      <c r="I57" s="179"/>
      <c r="J57" s="179">
        <f>'将来負担比率（分子）の構造'!K$51</f>
        <v>796</v>
      </c>
      <c r="K57" s="179"/>
      <c r="L57" s="179"/>
      <c r="M57" s="179">
        <f>'将来負担比率（分子）の構造'!L$51</f>
        <v>772</v>
      </c>
      <c r="N57" s="179"/>
      <c r="O57" s="179"/>
      <c r="P57" s="179">
        <f>'将来負担比率（分子）の構造'!M$51</f>
        <v>670</v>
      </c>
    </row>
    <row r="58" spans="1:16">
      <c r="A58" s="179" t="s">
        <v>41</v>
      </c>
      <c r="B58" s="179"/>
      <c r="C58" s="179"/>
      <c r="D58" s="179">
        <f>'将来負担比率（分子）の構造'!I$50</f>
        <v>1226</v>
      </c>
      <c r="E58" s="179"/>
      <c r="F58" s="179"/>
      <c r="G58" s="179">
        <f>'将来負担比率（分子）の構造'!J$50</f>
        <v>1300</v>
      </c>
      <c r="H58" s="179"/>
      <c r="I58" s="179"/>
      <c r="J58" s="179">
        <f>'将来負担比率（分子）の構造'!K$50</f>
        <v>1427</v>
      </c>
      <c r="K58" s="179"/>
      <c r="L58" s="179"/>
      <c r="M58" s="179">
        <f>'将来負担比率（分子）の構造'!L$50</f>
        <v>1456</v>
      </c>
      <c r="N58" s="179"/>
      <c r="O58" s="179"/>
      <c r="P58" s="179">
        <f>'将来負担比率（分子）の構造'!M$50</f>
        <v>1616</v>
      </c>
    </row>
    <row r="59" spans="1:16">
      <c r="A59" s="179" t="s">
        <v>39</v>
      </c>
      <c r="B59" s="179" t="str">
        <f>'将来負担比率（分子）の構造'!I$49</f>
        <v>-</v>
      </c>
      <c r="C59" s="179"/>
      <c r="D59" s="179"/>
      <c r="E59" s="179" t="str">
        <f>'将来負担比率（分子）の構造'!J$49</f>
        <v>-</v>
      </c>
      <c r="F59" s="179"/>
      <c r="G59" s="179"/>
      <c r="H59" s="179" t="str">
        <f>'将来負担比率（分子）の構造'!K$49</f>
        <v>-</v>
      </c>
      <c r="I59" s="179"/>
      <c r="J59" s="179"/>
      <c r="K59" s="179" t="str">
        <f>'将来負担比率（分子）の構造'!L$49</f>
        <v>-</v>
      </c>
      <c r="L59" s="179"/>
      <c r="M59" s="179"/>
      <c r="N59" s="179" t="str">
        <f>'将来負担比率（分子）の構造'!M$49</f>
        <v>-</v>
      </c>
      <c r="O59" s="179"/>
      <c r="P59" s="179"/>
    </row>
    <row r="60" spans="1:16">
      <c r="A60" s="179" t="s">
        <v>38</v>
      </c>
      <c r="B60" s="179" t="str">
        <f>'将来負担比率（分子）の構造'!I$48</f>
        <v>-</v>
      </c>
      <c r="C60" s="179"/>
      <c r="D60" s="179"/>
      <c r="E60" s="179" t="str">
        <f>'将来負担比率（分子）の構造'!J$48</f>
        <v>-</v>
      </c>
      <c r="F60" s="179"/>
      <c r="G60" s="179"/>
      <c r="H60" s="179" t="str">
        <f>'将来負担比率（分子）の構造'!K$48</f>
        <v>-</v>
      </c>
      <c r="I60" s="179"/>
      <c r="J60" s="179"/>
      <c r="K60" s="179" t="str">
        <f>'将来負担比率（分子）の構造'!L$48</f>
        <v>-</v>
      </c>
      <c r="L60" s="179"/>
      <c r="M60" s="179"/>
      <c r="N60" s="179" t="str">
        <f>'将来負担比率（分子）の構造'!M$48</f>
        <v>-</v>
      </c>
      <c r="O60" s="179"/>
      <c r="P60" s="179"/>
    </row>
    <row r="61" spans="1:16">
      <c r="A61" s="179" t="s">
        <v>36</v>
      </c>
      <c r="B61" s="179" t="str">
        <f>'将来負担比率（分子）の構造'!I$46</f>
        <v>-</v>
      </c>
      <c r="C61" s="179"/>
      <c r="D61" s="179"/>
      <c r="E61" s="179" t="str">
        <f>'将来負担比率（分子）の構造'!J$46</f>
        <v>-</v>
      </c>
      <c r="F61" s="179"/>
      <c r="G61" s="179"/>
      <c r="H61" s="179" t="str">
        <f>'将来負担比率（分子）の構造'!K$46</f>
        <v>-</v>
      </c>
      <c r="I61" s="179"/>
      <c r="J61" s="179"/>
      <c r="K61" s="179" t="str">
        <f>'将来負担比率（分子）の構造'!L$46</f>
        <v>-</v>
      </c>
      <c r="L61" s="179"/>
      <c r="M61" s="179"/>
      <c r="N61" s="179" t="str">
        <f>'将来負担比率（分子）の構造'!M$46</f>
        <v>-</v>
      </c>
      <c r="O61" s="179"/>
      <c r="P61" s="179"/>
    </row>
    <row r="62" spans="1:16">
      <c r="A62" s="179" t="s">
        <v>35</v>
      </c>
      <c r="B62" s="179">
        <f>'将来負担比率（分子）の構造'!I$45</f>
        <v>723</v>
      </c>
      <c r="C62" s="179"/>
      <c r="D62" s="179"/>
      <c r="E62" s="179">
        <f>'将来負担比率（分子）の構造'!J$45</f>
        <v>709</v>
      </c>
      <c r="F62" s="179"/>
      <c r="G62" s="179"/>
      <c r="H62" s="179">
        <f>'将来負担比率（分子）の構造'!K$45</f>
        <v>556</v>
      </c>
      <c r="I62" s="179"/>
      <c r="J62" s="179"/>
      <c r="K62" s="179">
        <f>'将来負担比率（分子）の構造'!L$45</f>
        <v>519</v>
      </c>
      <c r="L62" s="179"/>
      <c r="M62" s="179"/>
      <c r="N62" s="179">
        <f>'将来負担比率（分子）の構造'!M$45</f>
        <v>574</v>
      </c>
      <c r="O62" s="179"/>
      <c r="P62" s="179"/>
    </row>
    <row r="63" spans="1:16">
      <c r="A63" s="179" t="s">
        <v>34</v>
      </c>
      <c r="B63" s="179">
        <f>'将来負担比率（分子）の構造'!I$44</f>
        <v>70</v>
      </c>
      <c r="C63" s="179"/>
      <c r="D63" s="179"/>
      <c r="E63" s="179">
        <f>'将来負担比率（分子）の構造'!J$44</f>
        <v>64</v>
      </c>
      <c r="F63" s="179"/>
      <c r="G63" s="179"/>
      <c r="H63" s="179">
        <f>'将来負担比率（分子）の構造'!K$44</f>
        <v>57</v>
      </c>
      <c r="I63" s="179"/>
      <c r="J63" s="179"/>
      <c r="K63" s="179">
        <f>'将来負担比率（分子）の構造'!L$44</f>
        <v>48</v>
      </c>
      <c r="L63" s="179"/>
      <c r="M63" s="179"/>
      <c r="N63" s="179">
        <f>'将来負担比率（分子）の構造'!M$44</f>
        <v>40</v>
      </c>
      <c r="O63" s="179"/>
      <c r="P63" s="179"/>
    </row>
    <row r="64" spans="1:16">
      <c r="A64" s="179" t="s">
        <v>33</v>
      </c>
      <c r="B64" s="179">
        <f>'将来負担比率（分子）の構造'!I$43</f>
        <v>1281</v>
      </c>
      <c r="C64" s="179"/>
      <c r="D64" s="179"/>
      <c r="E64" s="179">
        <f>'将来負担比率（分子）の構造'!J$43</f>
        <v>1275</v>
      </c>
      <c r="F64" s="179"/>
      <c r="G64" s="179"/>
      <c r="H64" s="179">
        <f>'将来負担比率（分子）の構造'!K$43</f>
        <v>1337</v>
      </c>
      <c r="I64" s="179"/>
      <c r="J64" s="179"/>
      <c r="K64" s="179">
        <f>'将来負担比率（分子）の構造'!L$43</f>
        <v>1295</v>
      </c>
      <c r="L64" s="179"/>
      <c r="M64" s="179"/>
      <c r="N64" s="179">
        <f>'将来負担比率（分子）の構造'!M$43</f>
        <v>1148</v>
      </c>
      <c r="O64" s="179"/>
      <c r="P64" s="179"/>
    </row>
    <row r="65" spans="1:16">
      <c r="A65" s="179" t="s">
        <v>32</v>
      </c>
      <c r="B65" s="179">
        <f>'将来負担比率（分子）の構造'!I$42</f>
        <v>8</v>
      </c>
      <c r="C65" s="179"/>
      <c r="D65" s="179"/>
      <c r="E65" s="179">
        <f>'将来負担比率（分子）の構造'!J$42</f>
        <v>4</v>
      </c>
      <c r="F65" s="179"/>
      <c r="G65" s="179"/>
      <c r="H65" s="179" t="str">
        <f>'将来負担比率（分子）の構造'!K$42</f>
        <v>-</v>
      </c>
      <c r="I65" s="179"/>
      <c r="J65" s="179"/>
      <c r="K65" s="179" t="str">
        <f>'将来負担比率（分子）の構造'!L$42</f>
        <v>-</v>
      </c>
      <c r="L65" s="179"/>
      <c r="M65" s="179"/>
      <c r="N65" s="179" t="str">
        <f>'将来負担比率（分子）の構造'!M$42</f>
        <v>-</v>
      </c>
      <c r="O65" s="179"/>
      <c r="P65" s="179"/>
    </row>
    <row r="66" spans="1:16">
      <c r="A66" s="179" t="s">
        <v>31</v>
      </c>
      <c r="B66" s="179">
        <f>'将来負担比率（分子）の構造'!I$41</f>
        <v>6262</v>
      </c>
      <c r="C66" s="179"/>
      <c r="D66" s="179"/>
      <c r="E66" s="179">
        <f>'将来負担比率（分子）の構造'!J$41</f>
        <v>6154</v>
      </c>
      <c r="F66" s="179"/>
      <c r="G66" s="179"/>
      <c r="H66" s="179">
        <f>'将来負担比率（分子）の構造'!K$41</f>
        <v>5962</v>
      </c>
      <c r="I66" s="179"/>
      <c r="J66" s="179"/>
      <c r="K66" s="179">
        <f>'将来負担比率（分子）の構造'!L$41</f>
        <v>5790</v>
      </c>
      <c r="L66" s="179"/>
      <c r="M66" s="179"/>
      <c r="N66" s="179">
        <f>'将来負担比率（分子）の構造'!M$41</f>
        <v>5784</v>
      </c>
      <c r="O66" s="179"/>
      <c r="P66" s="179"/>
    </row>
    <row r="67" spans="1:16">
      <c r="A67" s="179" t="s">
        <v>74</v>
      </c>
      <c r="B67" s="179" t="e">
        <f>NA()</f>
        <v>#N/A</v>
      </c>
      <c r="C67" s="179">
        <f>IF(ISNUMBER('将来負担比率（分子）の構造'!I$53), IF('将来負担比率（分子）の構造'!I$53 &lt; 0, 0, '将来負担比率（分子）の構造'!I$53), NA())</f>
        <v>1629</v>
      </c>
      <c r="D67" s="179" t="e">
        <f>NA()</f>
        <v>#N/A</v>
      </c>
      <c r="E67" s="179" t="e">
        <f>NA()</f>
        <v>#N/A</v>
      </c>
      <c r="F67" s="179">
        <f>IF(ISNUMBER('将来負担比率（分子）の構造'!J$53), IF('将来負担比率（分子）の構造'!J$53 &lt; 0, 0, '将来負担比率（分子）の構造'!J$53), NA())</f>
        <v>1482</v>
      </c>
      <c r="G67" s="179" t="e">
        <f>NA()</f>
        <v>#N/A</v>
      </c>
      <c r="H67" s="179" t="e">
        <f>NA()</f>
        <v>#N/A</v>
      </c>
      <c r="I67" s="179">
        <f>IF(ISNUMBER('将来負担比率（分子）の構造'!K$53), IF('将来負担比率（分子）の構造'!K$53 &lt; 0, 0, '将来負担比率（分子）の構造'!K$53), NA())</f>
        <v>1027</v>
      </c>
      <c r="J67" s="179" t="e">
        <f>NA()</f>
        <v>#N/A</v>
      </c>
      <c r="K67" s="179" t="e">
        <f>NA()</f>
        <v>#N/A</v>
      </c>
      <c r="L67" s="179">
        <f>IF(ISNUMBER('将来負担比率（分子）の構造'!L$53), IF('将来負担比率（分子）の構造'!L$53 &lt; 0, 0, '将来負担比率（分子）の構造'!L$53), NA())</f>
        <v>926</v>
      </c>
      <c r="M67" s="179" t="e">
        <f>NA()</f>
        <v>#N/A</v>
      </c>
      <c r="N67" s="179" t="e">
        <f>NA()</f>
        <v>#N/A</v>
      </c>
      <c r="O67" s="179">
        <f>IF(ISNUMBER('将来負担比率（分子）の構造'!M$53), IF('将来負担比率（分子）の構造'!M$53 &lt; 0, 0, '将来負担比率（分子）の構造'!M$53), NA())</f>
        <v>719</v>
      </c>
      <c r="P67" s="179" t="e">
        <f>NA()</f>
        <v>#N/A</v>
      </c>
    </row>
    <row r="70" spans="1:16">
      <c r="A70" s="181" t="s">
        <v>75</v>
      </c>
      <c r="B70" s="181"/>
      <c r="C70" s="181"/>
      <c r="D70" s="181"/>
      <c r="E70" s="181"/>
      <c r="F70" s="181"/>
    </row>
    <row r="71" spans="1:16">
      <c r="A71" s="182"/>
      <c r="B71" s="182" t="str">
        <f>基金残高に係る経年分析!F54</f>
        <v>H28</v>
      </c>
      <c r="C71" s="182" t="str">
        <f>基金残高に係る経年分析!G54</f>
        <v>H29</v>
      </c>
      <c r="D71" s="182" t="str">
        <f>基金残高に係る経年分析!H54</f>
        <v>H30</v>
      </c>
    </row>
    <row r="72" spans="1:16">
      <c r="A72" s="182" t="s">
        <v>76</v>
      </c>
      <c r="B72" s="183">
        <f>基金残高に係る経年分析!F55</f>
        <v>517</v>
      </c>
      <c r="C72" s="183">
        <f>基金残高に係る経年分析!G55</f>
        <v>487</v>
      </c>
      <c r="D72" s="183">
        <f>基金残高に係る経年分析!H55</f>
        <v>487</v>
      </c>
    </row>
    <row r="73" spans="1:16">
      <c r="A73" s="182" t="s">
        <v>77</v>
      </c>
      <c r="B73" s="183">
        <f>基金残高に係る経年分析!F56</f>
        <v>50</v>
      </c>
      <c r="C73" s="183">
        <f>基金残高に係る経年分析!G56</f>
        <v>50</v>
      </c>
      <c r="D73" s="183">
        <f>基金残高に係る経年分析!H56</f>
        <v>66</v>
      </c>
    </row>
    <row r="74" spans="1:16">
      <c r="A74" s="182" t="s">
        <v>78</v>
      </c>
      <c r="B74" s="183">
        <f>基金残高に係る経年分析!F57</f>
        <v>711</v>
      </c>
      <c r="C74" s="183">
        <f>基金残高に係る経年分析!G57</f>
        <v>771</v>
      </c>
      <c r="D74" s="183">
        <f>基金残高に係る経年分析!H57</f>
        <v>889</v>
      </c>
    </row>
  </sheetData>
  <sheetProtection algorithmName="SHA-512" hashValue="877TSaXgE9YtlsRdh6fBru33RsvzfBtXPgZTZvwXWLghn91HV4XAv/vKReu3kRYXRSUN9IHJU4OLu+U1Si5Qgw==" saltValue="cNuRtamZy8PWCmZowwNtl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島崎 貴義</cp:lastModifiedBy>
  <cp:lastPrinted>2020-03-06T23:52:46Z</cp:lastPrinted>
  <dcterms:created xsi:type="dcterms:W3CDTF">2020-02-10T01:58:00Z</dcterms:created>
  <dcterms:modified xsi:type="dcterms:W3CDTF">2021-03-22T01:07:57Z</dcterms:modified>
  <cp:category/>
</cp:coreProperties>
</file>