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W:\soumu\04-財務会計\059財政状況\10財政状況の分析(資料集など）\財政状況資料集H29\2回目　平成29年度財政状況資料集の作成及び提出について\HPアップ\"/>
    </mc:Choice>
  </mc:AlternateContent>
  <bookViews>
    <workbookView xWindow="0" yWindow="0" windowWidth="17415" windowHeight="6285" firstSheet="11"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AM36" i="10"/>
  <c r="U36" i="10"/>
  <c r="C36" i="10"/>
  <c r="AM35" i="10"/>
  <c r="C35" i="10"/>
  <c r="AM34" i="10"/>
  <c r="U34" i="10"/>
  <c r="U35"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l="1"/>
  <c r="CO35" i="10" s="1"/>
  <c r="CO36" i="10" s="1"/>
</calcChain>
</file>

<file path=xl/sharedStrings.xml><?xml version="1.0" encoding="utf-8"?>
<sst xmlns="http://schemas.openxmlformats.org/spreadsheetml/2006/main" count="1078" uniqueCount="588">
  <si>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</si>
  <si>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</si>
  <si>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</si>
  <si>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</si>
  <si>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</si>
  <si>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</si>
  <si>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</si>
  <si>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</si>
  <si>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</si>
  <si>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</si>
  <si>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</si>
  <si>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</si>
  <si>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</si>
  <si>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</si>
  <si>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</si>
  <si>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</si>
  <si>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</si>
  <si>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</si>
  <si>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</si>
  <si>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</si>
  <si>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</si>
  <si>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</si>
  <si>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</si>
  <si>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</si>
  <si>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</si>
  <si>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</si>
  <si>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</si>
  <si>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</si>
  <si>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</si>
  <si>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</si>
  <si>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</si>
  <si>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</si>
  <si>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</si>
  <si>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</si>
  <si>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</si>
  <si>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</si>
  <si>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</si>
  <si>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</si>
  <si>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</si>
  <si>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</si>
  <si>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</si>
  <si>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</si>
  <si>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</si>
  <si>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</si>
  <si>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</si>
  <si>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</si>
  <si>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</si>
  <si>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</si>
  <si>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</si>
  <si>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</si>
  <si>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</si>
  <si>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</si>
  <si>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</si>
  <si>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</si>
  <si>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</si>
  <si>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</si>
  <si>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</si>
  <si>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</si>
  <si>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</si>
  <si>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</si>
  <si>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</si>
  <si>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</si>
  <si>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</si>
  <si>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</si>
  <si>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</si>
  <si>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</si>
  <si>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</si>
  <si>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</si>
  <si>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</si>
  <si>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</si>
  <si>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</si>
  <si>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</si>
  <si>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</si>
  <si>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</si>
  <si>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</si>
  <si>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</si>
  <si>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</si>
  <si>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</si>
  <si>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</si>
  <si>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</si>
  <si>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</si>
  <si>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</si>
  <si>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</si>
  <si>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</si>
  <si>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</si>
  <si>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</si>
  <si>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</si>
  <si>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</si>
  <si>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</si>
  <si>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</si>
  <si>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</si>
  <si>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</si>
  <si>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ニセコ町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</si>
  <si>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</si>
  <si>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</si>
  <si>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</si>
  <si>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</si>
  <si>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</si>
  <si>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</si>
  <si>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</si>
  <si>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</si>
  <si>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</si>
  <si>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</si>
  <si>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</si>
  <si>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</si>
  <si>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</si>
  <si>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</si>
  <si>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</si>
  <si>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</si>
  <si>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</si>
  <si>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</si>
  <si>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</si>
  <si>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</si>
  <si>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</si>
  <si>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</si>
  <si>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</si>
  <si>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</si>
  <si>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</si>
  <si>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</si>
  <si>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</si>
  <si>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</si>
  <si>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</si>
  <si>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</si>
  <si>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</si>
  <si>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</si>
  <si>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</si>
  <si>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</si>
  <si>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</si>
  <si>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</si>
  <si>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</si>
  <si>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</si>
  <si>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</si>
  <si>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</si>
  <si>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</si>
  <si>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</si>
  <si>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</si>
  <si>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</si>
  <si>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</si>
  <si>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</si>
  <si>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</si>
  <si>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</si>
  <si>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</si>
  <si>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</si>
  <si>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</si>
  <si>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</si>
  <si>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</si>
  <si>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</si>
  <si>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</si>
  <si>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</si>
  <si>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</si>
  <si>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</si>
  <si>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</si>
  <si>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</si>
  <si>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</si>
  <si>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</si>
  <si>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</si>
  <si>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</si>
  <si>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</si>
  <si>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</si>
  <si>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</si>
  <si>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</si>
  <si>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</si>
  <si>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</si>
  <si>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</si>
  <si>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</si>
  <si>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</si>
  <si>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</si>
  <si>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</si>
  <si>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</si>
  <si>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</si>
  <si>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</si>
  <si>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</si>
  <si>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</si>
  <si>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</si>
  <si>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</si>
  <si>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</si>
  <si>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</si>
  <si>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</si>
  <si>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</si>
  <si>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</si>
  <si>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</si>
  <si>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</si>
  <si>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</si>
  <si>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</si>
  <si>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</si>
  <si>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</si>
  <si>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</si>
  <si>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</si>
  <si>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</si>
  <si>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</si>
  <si>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</si>
  <si>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</si>
  <si>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</si>
  <si>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</si>
  <si>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</si>
  <si>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</si>
  <si>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</si>
  <si>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</si>
  <si>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</si>
  <si>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</si>
  <si>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</si>
  <si>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</si>
  <si>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</si>
  <si>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</si>
  <si>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</si>
  <si>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</si>
  <si>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</si>
  <si>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</si>
  <si>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北海道ニセコ町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</si>
  <si>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</si>
  <si>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</si>
  <si>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</si>
  <si>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</si>
  <si>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</si>
  <si>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</si>
  <si>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</si>
  <si>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</si>
  <si>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</si>
  <si>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</si>
  <si>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</si>
  <si>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</si>
  <si>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</si>
  <si>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</si>
  <si>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</si>
  <si>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</si>
  <si>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</si>
  <si>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</si>
  <si>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</si>
  <si>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</si>
  <si>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</si>
  <si>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</si>
  <si>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</si>
  <si>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</si>
  <si>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</si>
  <si>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</si>
  <si>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</si>
  <si>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</si>
  <si>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</si>
  <si>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</si>
  <si>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</si>
  <si>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</si>
  <si>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</si>
  <si>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</si>
  <si>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</si>
  <si>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</si>
  <si>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</si>
  <si>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</si>
  <si>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</si>
  <si>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</si>
  <si>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</si>
  <si>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</si>
  <si>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</si>
  <si>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</si>
  <si>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</si>
  <si>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</si>
  <si>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</si>
  <si>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</si>
  <si>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</si>
  <si>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</si>
  <si>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</si>
  <si>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</si>
  <si>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</si>
  <si>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</si>
  <si>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</si>
  <si>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</si>
  <si>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</si>
  <si>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</si>
  <si>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</si>
  <si>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</si>
  <si>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</si>
  <si>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</si>
  <si>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</si>
  <si>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</si>
  <si>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</si>
  <si>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</si>
  <si>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</si>
  <si>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</si>
  <si>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</si>
  <si>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</si>
  <si>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</si>
  <si>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</si>
  <si>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</si>
  <si>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</si>
  <si>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</si>
  <si>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</si>
  <si>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</si>
  <si>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</si>
  <si>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</si>
  <si>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</si>
  <si>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</si>
  <si>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</si>
  <si>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</si>
  <si>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</si>
  <si>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</si>
  <si>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</si>
  <si>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</si>
  <si>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</si>
  <si>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</si>
  <si>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</si>
  <si>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</si>
  <si>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</si>
  <si>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</si>
  <si>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</si>
  <si>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</si>
  <si>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</si>
  <si>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</si>
  <si>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</si>
  <si>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</si>
  <si>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</si>
  <si>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</si>
  <si>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</si>
  <si>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</si>
  <si>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</si>
  <si>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</si>
  <si>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</si>
  <si>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</si>
  <si>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</si>
  <si>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</si>
  <si>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</si>
  <si>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</si>
  <si>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</si>
  <si>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</si>
  <si>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</si>
  <si>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</si>
  <si>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</si>
  <si>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</si>
  <si>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</si>
  <si>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</si>
  <si>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</si>
  <si>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</si>
  <si>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</si>
  <si>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</si>
  <si>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</si>
  <si>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</si>
  <si>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</si>
  <si>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</si>
  <si>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</si>
  <si>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</si>
  <si>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</si>
  <si>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</si>
  <si>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</si>
  <si>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</si>
  <si>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</si>
  <si>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</si>
  <si>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</si>
  <si>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</si>
  <si>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</si>
  <si>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</si>
  <si>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</si>
  <si>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</si>
  <si>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</si>
  <si>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</si>
  <si>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</si>
  <si>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</si>
  <si>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</si>
  <si>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</si>
  <si>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</si>
  <si>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</si>
  <si>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北海道ニセコ町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</si>
  <si>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</si>
  <si>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</si>
  <si>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</si>
  <si>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</si>
  <si>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</si>
  <si>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</si>
  <si>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</si>
  <si>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</si>
  <si>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</si>
  <si>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</si>
  <si>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</si>
  <si>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</si>
  <si>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</si>
  <si>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</si>
  <si>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</si>
  <si>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</si>
  <si>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</si>
  <si>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</si>
  <si>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</si>
  <si>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</si>
  <si>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</si>
  <si>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</si>
  <si>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</si>
  <si>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</si>
  <si>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</si>
  <si>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</si>
  <si>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</si>
  <si>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</si>
  <si>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</si>
  <si>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</si>
  <si>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</si>
  <si>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</si>
  <si>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</si>
  <si>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</si>
  <si>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</si>
  <si>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</si>
  <si>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</si>
  <si>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</si>
  <si>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</si>
  <si>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</si>
  <si>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</si>
  <si>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</si>
  <si>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</si>
  <si>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</si>
  <si>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</si>
  <si>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</si>
  <si>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</si>
  <si>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</si>
  <si>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</si>
  <si>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</si>
  <si>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</si>
  <si>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</si>
  <si>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</si>
  <si>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</si>
  <si>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</si>
  <si>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</si>
  <si>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</si>
  <si>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</si>
  <si>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</si>
  <si>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</si>
  <si>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</si>
  <si>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</si>
  <si>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</si>
  <si>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</si>
  <si>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</si>
  <si>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</si>
  <si>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</si>
  <si>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</si>
  <si>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</si>
  <si>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</si>
  <si>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</si>
  <si>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</si>
  <si>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</si>
  <si>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</si>
  <si>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</si>
  <si>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</si>
  <si>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</si>
  <si>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</si>
  <si>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</si>
  <si>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</si>
  <si>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</si>
  <si>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</si>
  <si>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</si>
  <si>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</si>
  <si>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</si>
  <si>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</si>
  <si>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</si>
  <si>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</si>
  <si>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</si>
  <si>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</si>
  <si>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</si>
  <si>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</si>
  <si>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</si>
  <si>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</si>
  <si>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</si>
  <si>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</si>
  <si>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</si>
  <si>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</si>
  <si>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</si>
  <si>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</si>
  <si>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</si>
  <si>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</si>
  <si>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</si>
  <si>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</si>
  <si>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</si>
  <si>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</si>
  <si>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</si>
  <si>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</si>
  <si>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</si>
  <si>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</si>
  <si>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</si>
  <si>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</si>
  <si>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</si>
  <si>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</si>
  <si>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</si>
  <si>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</si>
  <si>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</si>
  <si>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</si>
  <si>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</si>
  <si>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</si>
  <si>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</si>
  <si>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</si>
  <si>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</si>
  <si>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</si>
  <si>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</si>
  <si>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</si>
  <si>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</si>
  <si>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</si>
  <si>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</si>
  <si>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</si>
  <si>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</si>
  <si>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</si>
  <si>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</si>
  <si>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</si>
  <si>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</si>
  <si>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</si>
  <si>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</si>
  <si>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</si>
  <si>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</si>
  <si>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</si>
  <si>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</si>
  <si>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</si>
  <si>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</si>
  <si>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</si>
  <si>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</si>
  <si>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</si>
  <si>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</si>
  <si>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</si>
  <si>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</si>
  <si>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</si>
  <si>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</si>
  <si>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</si>
  <si>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</si>
  <si>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</si>
  <si>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</si>
  <si>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</si>
  <si>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</si>
  <si>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</si>
  <si>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</si>
  <si>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</si>
  <si>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</si>
  <si>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</si>
  <si>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</si>
  <si>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</si>
  <si>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</si>
  <si>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</si>
  <si>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</si>
  <si>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</si>
  <si>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</si>
  <si>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</si>
  <si>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</si>
  <si>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</si>
  <si>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</si>
  <si>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</si>
  <si>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</si>
  <si>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</si>
  <si>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</si>
  <si>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</si>
  <si>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</si>
  <si>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</si>
  <si>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</si>
  <si>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1.50</t>
  </si>
  <si>
    <t>▲ 1.63</t>
  </si>
  <si>
    <t>一般会計</t>
  </si>
  <si>
    <t>国民健康保険事業特別会計</t>
  </si>
  <si>
    <t>公共下水道事業特別会計</t>
  </si>
  <si>
    <t>簡易水道事業特別会計</t>
  </si>
  <si>
    <t>後期高齢者医療特別会計</t>
  </si>
  <si>
    <t>農業集落排水事業特別会計</t>
  </si>
  <si>
    <t>その他会計（赤字）</t>
  </si>
  <si>
    <t>その他会計（黒字）</t>
  </si>
  <si>
    <t>-</t>
    <phoneticPr fontId="2"/>
  </si>
  <si>
    <t>-</t>
    <phoneticPr fontId="2"/>
  </si>
  <si>
    <t>-</t>
    <phoneticPr fontId="2"/>
  </si>
  <si>
    <t>-</t>
    <phoneticPr fontId="2"/>
  </si>
  <si>
    <t>キラットニセコ</t>
    <phoneticPr fontId="2"/>
  </si>
  <si>
    <t>○</t>
    <phoneticPr fontId="2"/>
  </si>
  <si>
    <t>ニセコ町土地開発公社</t>
    <phoneticPr fontId="2"/>
  </si>
  <si>
    <t>ニセコリゾート観光協会</t>
    <phoneticPr fontId="2"/>
  </si>
  <si>
    <t>-</t>
    <phoneticPr fontId="2"/>
  </si>
  <si>
    <t>-</t>
    <phoneticPr fontId="2"/>
  </si>
  <si>
    <t>後志広域連合</t>
    <phoneticPr fontId="2"/>
  </si>
  <si>
    <t>羊蹄山麓衛生組合</t>
    <phoneticPr fontId="2"/>
  </si>
  <si>
    <t>羊蹄山ろく消防組合</t>
    <phoneticPr fontId="2"/>
  </si>
  <si>
    <t>後志教育研修センター</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</si>
  <si>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</si>
  <si>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</si>
  <si>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</si>
  <si>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</si>
  <si>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</si>
  <si>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</si>
  <si>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よりも低い水準となっている。これは、これまでの公共施設等の長寿命化施策を積極的に進めてきたことによると考えられる。一時的に将来負担が高いものの、今後、公共施設等の維持管理に要する経費が減少する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</si>
  <si>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</si>
  <si>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</si>
  <si>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</si>
  <si>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</si>
  <si>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</si>
  <si>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</si>
  <si>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</si>
  <si>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</si>
  <si>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将来負担比率及び実質公債費比率ともに類似団体と比較して高くなっているが、平成２６年度以降、計画的な投資的事業の展開を進め、地方債残高の減少を図り、両比率とも減少傾向に転じている。
　引き続き投資的事業の優先順位付け、公共施設の長寿命化を進め、将来を見据えた計画的な投資を実施しながら財政の健全化に努める。</t>
    <phoneticPr fontId="5"/>
  </si>
  <si>
    <t>実質公債費比率</t>
    <phoneticPr fontId="5"/>
  </si>
  <si>
    <t xml:space="preserve"> </t>
    <phoneticPr fontId="5"/>
  </si>
  <si>
    <t xml:space="preserve"> </t>
    <phoneticPr fontId="5"/>
  </si>
  <si>
    <t>公共施設整備基金(H29年度末現在401)</t>
    <phoneticPr fontId="5"/>
  </si>
  <si>
    <t>庁舎建設基金(H29年度末現在161)</t>
    <phoneticPr fontId="5"/>
  </si>
  <si>
    <t>地域福祉基金(H29年度末現在70)</t>
    <phoneticPr fontId="5"/>
  </si>
  <si>
    <t>国営緊急農地再編整備事業基金(H29年度末現在62)</t>
    <phoneticPr fontId="5"/>
  </si>
  <si>
    <t>ふるさとづくり基金(H29年度末現在35)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</si>
</sst>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8D58-456F-9690-377CF25D9C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278893</c:v>
                </c:pt>
                <c:pt idx="1">
                  <c:v>99723</c:v>
                </c:pt>
                <c:pt idx="2">
                  <c:v>142916</c:v>
                </c:pt>
                <c:pt idx="3">
                  <c:v>133114</c:v>
                </c:pt>
                <c:pt idx="4">
                  <c:v>95250</c:v>
                </c:pt>
              </c:numCache>
            </c:numRef>
          </c:val>
          <c:smooth val="0"/>
          <c:extLst xmlns:c16r2="http://schemas.microsoft.com/office/drawing/2015/06/chart">
            <c:ext xmlns:c16="http://schemas.microsoft.com/office/drawing/2014/chart" uri="{C3380CC4-5D6E-409C-BE32-E72D297353CC}">
              <c16:uniqueId val="{00000001-8D58-456F-9690-377CF25D9C80}"/>
            </c:ext>
          </c:extLst>
        </c:ser>
        <c:dLbls>
          <c:showLegendKey val="0"/>
          <c:showVal val="0"/>
          <c:showCatName val="0"/>
          <c:showSerName val="0"/>
          <c:showPercent val="0"/>
          <c:showBubbleSize val="0"/>
        </c:dLbls>
        <c:marker val="1"/>
        <c:smooth val="0"/>
        <c:axId val="634869784"/>
        <c:axId val="634863904"/>
      </c:lineChart>
      <c:catAx>
        <c:axId val="634869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4863904"/>
        <c:crosses val="autoZero"/>
        <c:auto val="1"/>
        <c:lblAlgn val="ctr"/>
        <c:lblOffset val="100"/>
        <c:tickLblSkip val="1"/>
        <c:tickMarkSkip val="1"/>
        <c:noMultiLvlLbl val="0"/>
      </c:catAx>
      <c:valAx>
        <c:axId val="63486390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34869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5.25</c:v>
                </c:pt>
                <c:pt idx="1">
                  <c:v>5.91</c:v>
                </c:pt>
                <c:pt idx="2">
                  <c:v>6.11</c:v>
                </c:pt>
                <c:pt idx="3">
                  <c:v>6.16</c:v>
                </c:pt>
                <c:pt idx="4">
                  <c:v>5.63</c:v>
                </c:pt>
              </c:numCache>
            </c:numRef>
          </c:val>
          <c:extLst xmlns:c16r2="http://schemas.microsoft.com/office/drawing/2015/06/chart">
            <c:ext xmlns:c16="http://schemas.microsoft.com/office/drawing/2014/chart" uri="{C3380CC4-5D6E-409C-BE32-E72D297353CC}">
              <c16:uniqueId val="{00000000-7DAA-4761-81AD-A5D199C852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18.73</c:v>
                </c:pt>
                <c:pt idx="1">
                  <c:v>18.98</c:v>
                </c:pt>
                <c:pt idx="2">
                  <c:v>18.489999999999998</c:v>
                </c:pt>
                <c:pt idx="3">
                  <c:v>18.86</c:v>
                </c:pt>
                <c:pt idx="4">
                  <c:v>17.78</c:v>
                </c:pt>
              </c:numCache>
            </c:numRef>
          </c:val>
          <c:extLst xmlns:c16r2="http://schemas.microsoft.com/office/drawing/2015/06/chart">
            <c:ext xmlns:c16="http://schemas.microsoft.com/office/drawing/2014/chart" uri="{C3380CC4-5D6E-409C-BE32-E72D297353CC}">
              <c16:uniqueId val="{00000001-7DAA-4761-81AD-A5D199C85236}"/>
            </c:ext>
          </c:extLst>
        </c:ser>
        <c:dLbls>
          <c:showLegendKey val="0"/>
          <c:showVal val="0"/>
          <c:showCatName val="0"/>
          <c:showSerName val="0"/>
          <c:showPercent val="0"/>
          <c:showBubbleSize val="0"/>
        </c:dLbls>
        <c:gapWidth val="250"/>
        <c:overlap val="100"/>
        <c:axId val="634866648"/>
        <c:axId val="634867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c:v>
                </c:pt>
                <c:pt idx="1">
                  <c:v>0.59</c:v>
                </c:pt>
                <c:pt idx="2">
                  <c:v>0.36</c:v>
                </c:pt>
                <c:pt idx="3">
                  <c:v>0.63</c:v>
                </c:pt>
                <c:pt idx="4">
                  <c:v>-1.63</c:v>
                </c:pt>
              </c:numCache>
            </c:numRef>
          </c:val>
          <c:smooth val="0"/>
          <c:extLst xmlns:c16r2="http://schemas.microsoft.com/office/drawing/2015/06/chart">
            <c:ext xmlns:c16="http://schemas.microsoft.com/office/drawing/2014/chart" uri="{C3380CC4-5D6E-409C-BE32-E72D297353CC}">
              <c16:uniqueId val="{00000002-7DAA-4761-81AD-A5D199C85236}"/>
            </c:ext>
          </c:extLst>
        </c:ser>
        <c:dLbls>
          <c:showLegendKey val="0"/>
          <c:showVal val="0"/>
          <c:showCatName val="0"/>
          <c:showSerName val="0"/>
          <c:showPercent val="0"/>
          <c:showBubbleSize val="0"/>
        </c:dLbls>
        <c:marker val="1"/>
        <c:smooth val="0"/>
        <c:axId val="634866648"/>
        <c:axId val="634867824"/>
      </c:lineChart>
      <c:catAx>
        <c:axId val="634866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34867824"/>
        <c:crosses val="autoZero"/>
        <c:auto val="1"/>
        <c:lblAlgn val="ctr"/>
        <c:lblOffset val="100"/>
        <c:tickLblSkip val="1"/>
        <c:tickMarkSkip val="1"/>
        <c:noMultiLvlLbl val="0"/>
      </c:catAx>
      <c:valAx>
        <c:axId val="634867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4866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000-4614-9C81-6867758B88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00-4614-9C81-6867758B88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000-4614-9C81-6867758B88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000-4614-9C81-6867758B885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000-4614-9C81-6867758B885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0000-4614-9C81-6867758B885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6-0000-4614-9C81-6867758B8857}"/>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7-0000-4614-9C81-6867758B8857}"/>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0.06</c:v>
                </c:pt>
                <c:pt idx="2">
                  <c:v>#N/A</c:v>
                </c:pt>
                <c:pt idx="3">
                  <c:v>0.04</c:v>
                </c:pt>
                <c:pt idx="4">
                  <c:v>#N/A</c:v>
                </c:pt>
                <c:pt idx="5">
                  <c:v>0.03</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8-0000-4614-9C81-6867758B88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5.25</c:v>
                </c:pt>
                <c:pt idx="2">
                  <c:v>#N/A</c:v>
                </c:pt>
                <c:pt idx="3">
                  <c:v>5.91</c:v>
                </c:pt>
                <c:pt idx="4">
                  <c:v>#N/A</c:v>
                </c:pt>
                <c:pt idx="5">
                  <c:v>6.11</c:v>
                </c:pt>
                <c:pt idx="6">
                  <c:v>#N/A</c:v>
                </c:pt>
                <c:pt idx="7">
                  <c:v>6.15</c:v>
                </c:pt>
                <c:pt idx="8">
                  <c:v>#N/A</c:v>
                </c:pt>
                <c:pt idx="9">
                  <c:v>5.62</c:v>
                </c:pt>
              </c:numCache>
            </c:numRef>
          </c:val>
          <c:extLst xmlns:c16r2="http://schemas.microsoft.com/office/drawing/2015/06/chart">
            <c:ext xmlns:c16="http://schemas.microsoft.com/office/drawing/2014/chart" uri="{C3380CC4-5D6E-409C-BE32-E72D297353CC}">
              <c16:uniqueId val="{00000009-0000-4614-9C81-6867758B8857}"/>
            </c:ext>
          </c:extLst>
        </c:ser>
        <c:dLbls>
          <c:showLegendKey val="0"/>
          <c:showVal val="0"/>
          <c:showCatName val="0"/>
          <c:showSerName val="0"/>
          <c:showPercent val="0"/>
          <c:showBubbleSize val="0"/>
        </c:dLbls>
        <c:gapWidth val="150"/>
        <c:overlap val="100"/>
        <c:axId val="634861160"/>
        <c:axId val="634870960"/>
      </c:barChart>
      <c:catAx>
        <c:axId val="63486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4870960"/>
        <c:crosses val="autoZero"/>
        <c:auto val="1"/>
        <c:lblAlgn val="ctr"/>
        <c:lblOffset val="100"/>
        <c:tickLblSkip val="1"/>
        <c:tickMarkSkip val="1"/>
        <c:noMultiLvlLbl val="0"/>
      </c:catAx>
      <c:valAx>
        <c:axId val="634870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4861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556</c:v>
                </c:pt>
                <c:pt idx="5">
                  <c:v>556</c:v>
                </c:pt>
                <c:pt idx="8">
                  <c:v>590</c:v>
                </c:pt>
                <c:pt idx="11">
                  <c:v>617</c:v>
                </c:pt>
                <c:pt idx="14">
                  <c:v>599</c:v>
                </c:pt>
              </c:numCache>
            </c:numRef>
          </c:val>
          <c:extLst xmlns:c16r2="http://schemas.microsoft.com/office/drawing/2015/06/chart">
            <c:ext xmlns:c16="http://schemas.microsoft.com/office/drawing/2014/chart" uri="{C3380CC4-5D6E-409C-BE32-E72D297353CC}">
              <c16:uniqueId val="{00000000-650A-4B21-82A8-6BC78D6029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650A-4B21-82A8-6BC78D6029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c:v>
                </c:pt>
                <c:pt idx="3">
                  <c:v>5</c:v>
                </c:pt>
                <c:pt idx="6">
                  <c:v>5</c:v>
                </c:pt>
                <c:pt idx="9">
                  <c:v>5</c:v>
                </c:pt>
                <c:pt idx="12">
                  <c:v>0</c:v>
                </c:pt>
              </c:numCache>
            </c:numRef>
          </c:val>
          <c:extLst xmlns:c16r2="http://schemas.microsoft.com/office/drawing/2015/06/chart">
            <c:ext xmlns:c16="http://schemas.microsoft.com/office/drawing/2014/chart" uri="{C3380CC4-5D6E-409C-BE32-E72D297353CC}">
              <c16:uniqueId val="{00000002-650A-4B21-82A8-6BC78D6029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1</c:v>
                </c:pt>
                <c:pt idx="6">
                  <c:v>7</c:v>
                </c:pt>
                <c:pt idx="9">
                  <c:v>8</c:v>
                </c:pt>
                <c:pt idx="12">
                  <c:v>10</c:v>
                </c:pt>
              </c:numCache>
            </c:numRef>
          </c:val>
          <c:extLst xmlns:c16r2="http://schemas.microsoft.com/office/drawing/2015/06/chart">
            <c:ext xmlns:c16="http://schemas.microsoft.com/office/drawing/2014/chart" uri="{C3380CC4-5D6E-409C-BE32-E72D297353CC}">
              <c16:uniqueId val="{00000003-650A-4B21-82A8-6BC78D6029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153</c:v>
                </c:pt>
                <c:pt idx="3">
                  <c:v>151</c:v>
                </c:pt>
                <c:pt idx="6">
                  <c:v>146</c:v>
                </c:pt>
                <c:pt idx="9">
                  <c:v>140</c:v>
                </c:pt>
                <c:pt idx="12">
                  <c:v>136</c:v>
                </c:pt>
              </c:numCache>
            </c:numRef>
          </c:val>
          <c:extLst xmlns:c16r2="http://schemas.microsoft.com/office/drawing/2015/06/chart">
            <c:ext xmlns:c16="http://schemas.microsoft.com/office/drawing/2014/chart" uri="{C3380CC4-5D6E-409C-BE32-E72D297353CC}">
              <c16:uniqueId val="{00000004-650A-4B21-82A8-6BC78D6029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0A-4B21-82A8-6BC78D6029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0A-4B21-82A8-6BC78D6029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714</c:v>
                </c:pt>
                <c:pt idx="3">
                  <c:v>703</c:v>
                </c:pt>
                <c:pt idx="6">
                  <c:v>722</c:v>
                </c:pt>
                <c:pt idx="9">
                  <c:v>727</c:v>
                </c:pt>
                <c:pt idx="12">
                  <c:v>718</c:v>
                </c:pt>
              </c:numCache>
            </c:numRef>
          </c:val>
          <c:extLst xmlns:c16r2="http://schemas.microsoft.com/office/drawing/2015/06/chart">
            <c:ext xmlns:c16="http://schemas.microsoft.com/office/drawing/2014/chart" uri="{C3380CC4-5D6E-409C-BE32-E72D297353CC}">
              <c16:uniqueId val="{00000007-650A-4B21-82A8-6BC78D60296A}"/>
            </c:ext>
          </c:extLst>
        </c:ser>
        <c:dLbls>
          <c:showLegendKey val="0"/>
          <c:showVal val="0"/>
          <c:showCatName val="0"/>
          <c:showSerName val="0"/>
          <c:showPercent val="0"/>
          <c:showBubbleSize val="0"/>
        </c:dLbls>
        <c:gapWidth val="100"/>
        <c:overlap val="100"/>
        <c:axId val="634870176"/>
        <c:axId val="634869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318</c:v>
                </c:pt>
                <c:pt idx="2">
                  <c:v>#N/A</c:v>
                </c:pt>
                <c:pt idx="3">
                  <c:v>#N/A</c:v>
                </c:pt>
                <c:pt idx="4">
                  <c:v>305</c:v>
                </c:pt>
                <c:pt idx="5">
                  <c:v>#N/A</c:v>
                </c:pt>
                <c:pt idx="6">
                  <c:v>#N/A</c:v>
                </c:pt>
                <c:pt idx="7">
                  <c:v>290</c:v>
                </c:pt>
                <c:pt idx="8">
                  <c:v>#N/A</c:v>
                </c:pt>
                <c:pt idx="9">
                  <c:v>#N/A</c:v>
                </c:pt>
                <c:pt idx="10">
                  <c:v>263</c:v>
                </c:pt>
                <c:pt idx="11">
                  <c:v>#N/A</c:v>
                </c:pt>
                <c:pt idx="12">
                  <c:v>#N/A</c:v>
                </c:pt>
                <c:pt idx="13">
                  <c:v>265</c:v>
                </c:pt>
                <c:pt idx="14">
                  <c:v>#N/A</c:v>
                </c:pt>
              </c:numCache>
            </c:numRef>
          </c:val>
          <c:smooth val="0"/>
          <c:extLst xmlns:c16r2="http://schemas.microsoft.com/office/drawing/2015/06/chart">
            <c:ext xmlns:c16="http://schemas.microsoft.com/office/drawing/2014/chart" uri="{C3380CC4-5D6E-409C-BE32-E72D297353CC}">
              <c16:uniqueId val="{00000008-650A-4B21-82A8-6BC78D60296A}"/>
            </c:ext>
          </c:extLst>
        </c:ser>
        <c:dLbls>
          <c:showLegendKey val="0"/>
          <c:showVal val="0"/>
          <c:showCatName val="0"/>
          <c:showSerName val="0"/>
          <c:showPercent val="0"/>
          <c:showBubbleSize val="0"/>
        </c:dLbls>
        <c:marker val="1"/>
        <c:smooth val="0"/>
        <c:axId val="634870176"/>
        <c:axId val="634869392"/>
      </c:lineChart>
      <c:catAx>
        <c:axId val="63487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4869392"/>
        <c:crosses val="autoZero"/>
        <c:auto val="1"/>
        <c:lblAlgn val="ctr"/>
        <c:lblOffset val="100"/>
        <c:tickLblSkip val="1"/>
        <c:tickMarkSkip val="1"/>
        <c:noMultiLvlLbl val="0"/>
      </c:catAx>
      <c:valAx>
        <c:axId val="634869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487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4837</c:v>
                </c:pt>
                <c:pt idx="5">
                  <c:v>4719</c:v>
                </c:pt>
                <c:pt idx="8">
                  <c:v>4652</c:v>
                </c:pt>
                <c:pt idx="11">
                  <c:v>4662</c:v>
                </c:pt>
                <c:pt idx="14">
                  <c:v>4497</c:v>
                </c:pt>
              </c:numCache>
            </c:numRef>
          </c:val>
          <c:extLst xmlns:c16r2="http://schemas.microsoft.com/office/drawing/2015/06/chart">
            <c:ext xmlns:c16="http://schemas.microsoft.com/office/drawing/2014/chart" uri="{C3380CC4-5D6E-409C-BE32-E72D297353CC}">
              <c16:uniqueId val="{00000000-7A52-412A-85C6-73E30D4B1C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840</c:v>
                </c:pt>
                <c:pt idx="5">
                  <c:v>769</c:v>
                </c:pt>
                <c:pt idx="8">
                  <c:v>772</c:v>
                </c:pt>
                <c:pt idx="11">
                  <c:v>796</c:v>
                </c:pt>
                <c:pt idx="14">
                  <c:v>772</c:v>
                </c:pt>
              </c:numCache>
            </c:numRef>
          </c:val>
          <c:extLst xmlns:c16r2="http://schemas.microsoft.com/office/drawing/2015/06/chart">
            <c:ext xmlns:c16="http://schemas.microsoft.com/office/drawing/2014/chart" uri="{C3380CC4-5D6E-409C-BE32-E72D297353CC}">
              <c16:uniqueId val="{00000001-7A52-412A-85C6-73E30D4B1C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1271</c:v>
                </c:pt>
                <c:pt idx="5">
                  <c:v>1226</c:v>
                </c:pt>
                <c:pt idx="8">
                  <c:v>1300</c:v>
                </c:pt>
                <c:pt idx="11">
                  <c:v>1427</c:v>
                </c:pt>
                <c:pt idx="14">
                  <c:v>1456</c:v>
                </c:pt>
              </c:numCache>
            </c:numRef>
          </c:val>
          <c:extLst xmlns:c16r2="http://schemas.microsoft.com/office/drawing/2015/06/chart">
            <c:ext xmlns:c16="http://schemas.microsoft.com/office/drawing/2014/chart" uri="{C3380CC4-5D6E-409C-BE32-E72D297353CC}">
              <c16:uniqueId val="{00000002-7A52-412A-85C6-73E30D4B1C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A52-412A-85C6-73E30D4B1C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A52-412A-85C6-73E30D4B1C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A52-412A-85C6-73E30D4B1C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840</c:v>
                </c:pt>
                <c:pt idx="3">
                  <c:v>723</c:v>
                </c:pt>
                <c:pt idx="6">
                  <c:v>709</c:v>
                </c:pt>
                <c:pt idx="9">
                  <c:v>556</c:v>
                </c:pt>
                <c:pt idx="12">
                  <c:v>519</c:v>
                </c:pt>
              </c:numCache>
            </c:numRef>
          </c:val>
          <c:extLst xmlns:c16r2="http://schemas.microsoft.com/office/drawing/2015/06/chart">
            <c:ext xmlns:c16="http://schemas.microsoft.com/office/drawing/2014/chart" uri="{C3380CC4-5D6E-409C-BE32-E72D297353CC}">
              <c16:uniqueId val="{00000006-7A52-412A-85C6-73E30D4B1C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54</c:v>
                </c:pt>
                <c:pt idx="3">
                  <c:v>70</c:v>
                </c:pt>
                <c:pt idx="6">
                  <c:v>64</c:v>
                </c:pt>
                <c:pt idx="9">
                  <c:v>57</c:v>
                </c:pt>
                <c:pt idx="12">
                  <c:v>48</c:v>
                </c:pt>
              </c:numCache>
            </c:numRef>
          </c:val>
          <c:extLst xmlns:c16r2="http://schemas.microsoft.com/office/drawing/2015/06/chart">
            <c:ext xmlns:c16="http://schemas.microsoft.com/office/drawing/2014/chart" uri="{C3380CC4-5D6E-409C-BE32-E72D297353CC}">
              <c16:uniqueId val="{00000007-7A52-412A-85C6-73E30D4B1C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1418</c:v>
                </c:pt>
                <c:pt idx="3">
                  <c:v>1281</c:v>
                </c:pt>
                <c:pt idx="6">
                  <c:v>1275</c:v>
                </c:pt>
                <c:pt idx="9">
                  <c:v>1337</c:v>
                </c:pt>
                <c:pt idx="12">
                  <c:v>1295</c:v>
                </c:pt>
              </c:numCache>
            </c:numRef>
          </c:val>
          <c:extLst xmlns:c16r2="http://schemas.microsoft.com/office/drawing/2015/06/chart">
            <c:ext xmlns:c16="http://schemas.microsoft.com/office/drawing/2014/chart" uri="{C3380CC4-5D6E-409C-BE32-E72D297353CC}">
              <c16:uniqueId val="{00000008-7A52-412A-85C6-73E30D4B1C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60</c:v>
                </c:pt>
                <c:pt idx="3">
                  <c:v>8</c:v>
                </c:pt>
                <c:pt idx="6">
                  <c:v>4</c:v>
                </c:pt>
                <c:pt idx="9">
                  <c:v>0</c:v>
                </c:pt>
                <c:pt idx="12">
                  <c:v>0</c:v>
                </c:pt>
              </c:numCache>
            </c:numRef>
          </c:val>
          <c:extLst xmlns:c16r2="http://schemas.microsoft.com/office/drawing/2015/06/chart">
            <c:ext xmlns:c16="http://schemas.microsoft.com/office/drawing/2014/chart" uri="{C3380CC4-5D6E-409C-BE32-E72D297353CC}">
              <c16:uniqueId val="{00000009-7A52-412A-85C6-73E30D4B1C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6484</c:v>
                </c:pt>
                <c:pt idx="3">
                  <c:v>6262</c:v>
                </c:pt>
                <c:pt idx="6">
                  <c:v>6154</c:v>
                </c:pt>
                <c:pt idx="9">
                  <c:v>5962</c:v>
                </c:pt>
                <c:pt idx="12">
                  <c:v>5790</c:v>
                </c:pt>
              </c:numCache>
            </c:numRef>
          </c:val>
          <c:extLst xmlns:c16r2="http://schemas.microsoft.com/office/drawing/2015/06/chart">
            <c:ext xmlns:c16="http://schemas.microsoft.com/office/drawing/2014/chart" uri="{C3380CC4-5D6E-409C-BE32-E72D297353CC}">
              <c16:uniqueId val="{0000000A-7A52-412A-85C6-73E30D4B1C79}"/>
            </c:ext>
          </c:extLst>
        </c:ser>
        <c:dLbls>
          <c:showLegendKey val="0"/>
          <c:showVal val="0"/>
          <c:showCatName val="0"/>
          <c:showSerName val="0"/>
          <c:showPercent val="0"/>
          <c:showBubbleSize val="0"/>
        </c:dLbls>
        <c:gapWidth val="100"/>
        <c:overlap val="100"/>
        <c:axId val="634871352"/>
        <c:axId val="634867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1908</c:v>
                </c:pt>
                <c:pt idx="2">
                  <c:v>#N/A</c:v>
                </c:pt>
                <c:pt idx="3">
                  <c:v>#N/A</c:v>
                </c:pt>
                <c:pt idx="4">
                  <c:v>1629</c:v>
                </c:pt>
                <c:pt idx="5">
                  <c:v>#N/A</c:v>
                </c:pt>
                <c:pt idx="6">
                  <c:v>#N/A</c:v>
                </c:pt>
                <c:pt idx="7">
                  <c:v>1482</c:v>
                </c:pt>
                <c:pt idx="8">
                  <c:v>#N/A</c:v>
                </c:pt>
                <c:pt idx="9">
                  <c:v>#N/A</c:v>
                </c:pt>
                <c:pt idx="10">
                  <c:v>1027</c:v>
                </c:pt>
                <c:pt idx="11">
                  <c:v>#N/A</c:v>
                </c:pt>
                <c:pt idx="12">
                  <c:v>#N/A</c:v>
                </c:pt>
                <c:pt idx="13">
                  <c:v>926</c:v>
                </c:pt>
                <c:pt idx="14">
                  <c:v>#N/A</c:v>
                </c:pt>
              </c:numCache>
            </c:numRef>
          </c:val>
          <c:smooth val="0"/>
          <c:extLst xmlns:c16r2="http://schemas.microsoft.com/office/drawing/2015/06/chart">
            <c:ext xmlns:c16="http://schemas.microsoft.com/office/drawing/2014/chart" uri="{C3380CC4-5D6E-409C-BE32-E72D297353CC}">
              <c16:uniqueId val="{0000000B-7A52-412A-85C6-73E30D4B1C79}"/>
            </c:ext>
          </c:extLst>
        </c:ser>
        <c:dLbls>
          <c:showLegendKey val="0"/>
          <c:showVal val="0"/>
          <c:showCatName val="0"/>
          <c:showSerName val="0"/>
          <c:showPercent val="0"/>
          <c:showBubbleSize val="0"/>
        </c:dLbls>
        <c:marker val="1"/>
        <c:smooth val="0"/>
        <c:axId val="634871352"/>
        <c:axId val="634867432"/>
      </c:lineChart>
      <c:catAx>
        <c:axId val="634871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4867432"/>
        <c:crosses val="autoZero"/>
        <c:auto val="1"/>
        <c:lblAlgn val="ctr"/>
        <c:lblOffset val="100"/>
        <c:tickLblSkip val="1"/>
        <c:tickMarkSkip val="1"/>
        <c:noMultiLvlLbl val="0"/>
      </c:catAx>
      <c:valAx>
        <c:axId val="634867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4871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503</c:v>
                </c:pt>
                <c:pt idx="1">
                  <c:v>517</c:v>
                </c:pt>
                <c:pt idx="2">
                  <c:v>487</c:v>
                </c:pt>
              </c:numCache>
            </c:numRef>
          </c:val>
          <c:extLst xmlns:c16r2="http://schemas.microsoft.com/office/drawing/2015/06/chart">
            <c:ext xmlns:c16="http://schemas.microsoft.com/office/drawing/2014/chart" uri="{C3380CC4-5D6E-409C-BE32-E72D297353CC}">
              <c16:uniqueId val="{00000000-271C-4927-A80F-2B4C56F76E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c:v>
                </c:pt>
                <c:pt idx="1">
                  <c:v>50</c:v>
                </c:pt>
                <c:pt idx="2">
                  <c:v>50</c:v>
                </c:pt>
              </c:numCache>
            </c:numRef>
          </c:val>
          <c:extLst xmlns:c16r2="http://schemas.microsoft.com/office/drawing/2015/06/chart">
            <c:ext xmlns:c16="http://schemas.microsoft.com/office/drawing/2014/chart" uri="{C3380CC4-5D6E-409C-BE32-E72D297353CC}">
              <c16:uniqueId val="{00000001-271C-4927-A80F-2B4C56F76E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599</c:v>
                </c:pt>
                <c:pt idx="1">
                  <c:v>711</c:v>
                </c:pt>
                <c:pt idx="2">
                  <c:v>771</c:v>
                </c:pt>
              </c:numCache>
            </c:numRef>
          </c:val>
          <c:extLst xmlns:c16r2="http://schemas.microsoft.com/office/drawing/2015/06/chart">
            <c:ext xmlns:c16="http://schemas.microsoft.com/office/drawing/2014/chart" uri="{C3380CC4-5D6E-409C-BE32-E72D297353CC}">
              <c16:uniqueId val="{00000002-271C-4927-A80F-2B4C56F76E99}"/>
            </c:ext>
          </c:extLst>
        </c:ser>
        <c:dLbls>
          <c:showLegendKey val="0"/>
          <c:showVal val="0"/>
          <c:showCatName val="0"/>
          <c:showSerName val="0"/>
          <c:showPercent val="0"/>
          <c:showBubbleSize val="0"/>
        </c:dLbls>
        <c:gapWidth val="120"/>
        <c:overlap val="100"/>
        <c:axId val="634861944"/>
        <c:axId val="634871744"/>
      </c:barChart>
      <c:catAx>
        <c:axId val="63486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4871744"/>
        <c:crosses val="autoZero"/>
        <c:auto val="1"/>
        <c:lblAlgn val="ctr"/>
        <c:lblOffset val="100"/>
        <c:tickLblSkip val="1"/>
        <c:tickMarkSkip val="1"/>
        <c:noMultiLvlLbl val="0"/>
      </c:catAx>
      <c:valAx>
        <c:axId val="634871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486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4F1-43EB-8FFF-2D69DF38AE81}"/>
                </c:ext>
                <c:ext xmlns:c15="http://schemas.microsoft.com/office/drawing/2012/chart" uri="{CE6537A1-D6FC-4f65-9D91-7224C49458BB}">
                  <c15:dlblFieldTable>
                    <c15:dlblFTEntry>
                      <c15:txfldGUID>{FD31BE4B-3F0A-4399-939B-6CA93BEFDA0E}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4F1-43EB-8FFF-2D69DF38AE81}"/>
                </c:ext>
                <c:ext xmlns:c15="http://schemas.microsoft.com/office/drawing/2012/chart" uri="{CE6537A1-D6FC-4f65-9D91-7224C49458BB}">
                  <c15:dlblFieldTable>
                    <c15:dlblFTEntry>
                      <c15:txfldGUID>{CB6A7E4A-EC4A-41AF-A84D-755D7D960D29}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4F1-43EB-8FFF-2D69DF38AE81}"/>
                </c:ext>
                <c:ext xmlns:c15="http://schemas.microsoft.com/office/drawing/2012/chart" uri="{CE6537A1-D6FC-4f65-9D91-7224C49458BB}">
                  <c15:dlblFieldTable>
                    <c15:dlblFTEntry>
                      <c15:txfldGUID>{D9A27696-6824-4533-ADCF-4D68214DA160}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4F1-43EB-8FFF-2D69DF38AE81}"/>
                </c:ext>
                <c:ext xmlns:c15="http://schemas.microsoft.com/office/drawing/2012/chart" uri="{CE6537A1-D6FC-4f65-9D91-7224C49458BB}">
                  <c15:dlblFieldTable>
                    <c15:dlblFTEntry>
                      <c15:txfldGUID>{0644EBB7-0BC5-439A-9D75-805C0A321547}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4F1-43EB-8FFF-2D69DF38AE81}"/>
                </c:ext>
                <c:ext xmlns:c15="http://schemas.microsoft.com/office/drawing/2012/chart" uri="{CE6537A1-D6FC-4f65-9D91-7224C49458BB}">
                  <c15:dlblFieldTable>
                    <c15:dlblFTEntry>
                      <c15:txfldGUID>{040563A8-A5A0-4243-BC5A-FBE790B1C2F8}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4F1-43EB-8FFF-2D69DF38AE81}"/>
                </c:ext>
                <c:ext xmlns:c15="http://schemas.microsoft.com/office/drawing/2012/chart" uri="{CE6537A1-D6FC-4f65-9D91-7224C49458BB}">
                  <c15:dlblFieldTable>
                    <c15:dlblFTEntry>
                      <c15:txfldGUID>{B00D7EDB-70D2-4B4A-A38E-7E748B645AC3}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4F1-43EB-8FFF-2D69DF38AE81}"/>
                </c:ext>
                <c:ext xmlns:c15="http://schemas.microsoft.com/office/drawing/2012/chart" uri="{CE6537A1-D6FC-4f65-9D91-7224C49458BB}">
                  <c15:dlblFieldTable>
                    <c15:dlblFTEntry>
                      <c15:txfldGUID>{1322E651-0760-4B3B-9A56-40DC69ACCC95}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4F1-43EB-8FFF-2D69DF38AE81}"/>
                </c:ext>
                <c:ext xmlns:c15="http://schemas.microsoft.com/office/drawing/2012/chart" uri="{CE6537A1-D6FC-4f65-9D91-7224C49458BB}">
                  <c15:dlblFieldTable>
                    <c15:dlblFTEntry>
                      <c15:txfldGUID>{1241FF75-E368-4501-949C-898515C8152A}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4F1-43EB-8FFF-2D69DF38AE81}"/>
                </c:ext>
                <c:ext xmlns:c15="http://schemas.microsoft.com/office/drawing/2012/chart" uri="{CE6537A1-D6FC-4f65-9D91-7224C49458BB}">
                  <c15:dlblFieldTable>
                    <c15:dlblFTEntry>
                      <c15:txfldGUID>{573CCB30-576E-4E80-A1FB-C452F82C8F4C}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45.7</c:v>
                </c:pt>
                <c:pt idx="24">
                  <c:v>47.8</c:v>
                </c:pt>
                <c:pt idx="32">
                  <c:v>49.4</c:v>
                </c:pt>
              </c:numCache>
            </c:numRef>
          </c:xVal>
          <c:yVal>
            <c:numRef>
              <c:f>公会計指標分析・財政指標組合せ分析表!$BP$51:$DC$51</c:f>
              <c:numCache>
                <c:formatCode>#,##0.0;"▲ "#,##0.0</c:formatCode>
                <c:ptCount val="40"/>
                <c:pt idx="16">
                  <c:v>66.8</c:v>
                </c:pt>
                <c:pt idx="24">
                  <c:v>46.2</c:v>
                </c:pt>
                <c:pt idx="32">
                  <c:v>41.4</c:v>
                </c:pt>
              </c:numCache>
            </c:numRef>
          </c:yVal>
          <c:smooth val="0"/>
          <c:extLst xmlns:c16r2="http://schemas.microsoft.com/office/drawing/2015/06/chart">
            <c:ext xmlns:c16="http://schemas.microsoft.com/office/drawing/2014/chart" uri="{C3380CC4-5D6E-409C-BE32-E72D297353CC}">
              <c16:uniqueId val="{00000009-B4F1-43EB-8FFF-2D69DF38AE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4F1-43EB-8FFF-2D69DF38AE81}"/>
                </c:ext>
                <c:ext xmlns:c15="http://schemas.microsoft.com/office/drawing/2012/chart" uri="{CE6537A1-D6FC-4f65-9D91-7224C49458BB}">
                  <c15:dlblFieldTable>
                    <c15:dlblFTEntry>
                      <c15:txfldGUID>{EF1021AA-15D9-4494-A054-BB727164C1D5}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4F1-43EB-8FFF-2D69DF38AE81}"/>
                </c:ext>
                <c:ext xmlns:c15="http://schemas.microsoft.com/office/drawing/2012/chart" uri="{CE6537A1-D6FC-4f65-9D91-7224C49458BB}">
                  <c15:dlblFieldTable>
                    <c15:dlblFTEntry>
                      <c15:txfldGUID>{7626587D-032C-4001-8C12-3C1C0448337D}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4F1-43EB-8FFF-2D69DF38AE81}"/>
                </c:ext>
                <c:ext xmlns:c15="http://schemas.microsoft.com/office/drawing/2012/chart" uri="{CE6537A1-D6FC-4f65-9D91-7224C49458BB}">
                  <c15:dlblFieldTable>
                    <c15:dlblFTEntry>
                      <c15:txfldGUID>{010429D8-F523-45CC-866F-750F7F769044}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4F1-43EB-8FFF-2D69DF38AE81}"/>
                </c:ext>
                <c:ext xmlns:c15="http://schemas.microsoft.com/office/drawing/2012/chart" uri="{CE6537A1-D6FC-4f65-9D91-7224C49458BB}">
                  <c15:dlblFieldTable>
                    <c15:dlblFTEntry>
                      <c15:txfldGUID>{E095616C-E839-4AF8-B56E-A71D850518A8}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4F1-43EB-8FFF-2D69DF38AE81}"/>
                </c:ext>
                <c:ext xmlns:c15="http://schemas.microsoft.com/office/drawing/2012/chart" uri="{CE6537A1-D6FC-4f65-9D91-7224C49458BB}">
                  <c15:dlblFieldTable>
                    <c15:dlblFTEntry>
                      <c15:txfldGUID>{71339801-1FA3-4EC3-B689-530395A1D50E}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4F1-43EB-8FFF-2D69DF38AE81}"/>
                </c:ext>
                <c:ext xmlns:c15="http://schemas.microsoft.com/office/drawing/2012/chart" uri="{CE6537A1-D6FC-4f65-9D91-7224C49458BB}">
                  <c15:dlblFieldTable>
                    <c15:dlblFTEntry>
                      <c15:txfldGUID>{A801862F-3846-4443-A767-88EDE4434057}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4F1-43EB-8FFF-2D69DF38AE81}"/>
                </c:ext>
                <c:ext xmlns:c15="http://schemas.microsoft.com/office/drawing/2012/chart" uri="{CE6537A1-D6FC-4f65-9D91-7224C49458BB}">
                  <c15:dlblFieldTable>
                    <c15:dlblFTEntry>
                      <c15:txfldGUID>{8FB896AC-B2D4-4CDE-A9FF-B93FDB3628DB}</c15:txfldGUID>
                      <c15:f>公会計指標分析・財政指標組合せ分析表!$CF$50</c15:f>
                      <c15:dlblFieldTableCache>
                        <c:ptCount val="1"/>
                        <c:pt idx="0">
                          <c:v>H27</c:v>
                        </c:pt>
                      </c15:dlblFieldTableCache>
                    </c15:dlblFTEntry>
                  </c15:dlblFieldTable>
                  <c15:showDataLabelsRange val="0"/>
                </c:ext>
              </c:extLst>
            </c:dLbl>
            <c:dLbl>
              <c:idx val="24"/>
              <c:layout>
                <c:manualLayout>
                  <c:x val="-3.2601259900581374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4F1-43EB-8FFF-2D69DF38AE81}"/>
                </c:ext>
                <c:ext xmlns:c15="http://schemas.microsoft.com/office/drawing/2012/chart" uri="{CE6537A1-D6FC-4f65-9D91-7224C49458BB}">
                  <c15:dlblFieldTable>
                    <c15:dlblFTEntry>
                      <c15:txfldGUID>{E45BFCA7-8863-46AA-B40C-65C3ED3BD5AB}</c15:txfldGUID>
                      <c15:f>公会計指標分析・財政指標組合せ分析表!$CN$50</c15:f>
                      <c15:dlblFieldTableCache>
                        <c:ptCount val="1"/>
                        <c:pt idx="0">
                          <c:v>H28</c:v>
                        </c:pt>
                      </c15:dlblFieldTableCache>
                    </c15:dlblFTEntry>
                  </c15:dlblFieldTable>
                  <c15:showDataLabelsRange val="0"/>
                </c:ext>
              </c:extLst>
            </c:dLbl>
            <c:dLbl>
              <c:idx val="32"/>
              <c:layout>
                <c:manualLayout>
                  <c:x val="-3.1689141038563233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4F1-43EB-8FFF-2D69DF38AE81}"/>
                </c:ext>
                <c:ext xmlns:c15="http://schemas.microsoft.com/office/drawing/2012/chart" uri="{CE6537A1-D6FC-4f65-9D91-7224C49458BB}">
                  <c15:dlblFieldTable>
                    <c15:dlblFTEntry>
                      <c15:txfldGUID>{1CB68423-8740-4542-A478-699A16D20A14}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pt idx="32">
                  <c:v>56.7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4F1-43EB-8FFF-2D69DF38AE81}"/>
            </c:ext>
          </c:extLst>
        </c:ser>
        <c:dLbls>
          <c:showLegendKey val="0"/>
          <c:showVal val="1"/>
          <c:showCatName val="0"/>
          <c:showSerName val="0"/>
          <c:showPercent val="0"/>
          <c:showBubbleSize val="0"/>
        </c:dLbls>
        <c:axId val="634865080"/>
        <c:axId val="634865472"/>
      </c:scatterChart>
      <c:valAx>
        <c:axId val="634865080"/>
        <c:scaling>
          <c:orientation val="minMax"/>
          <c:max val="58"/>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4865472"/>
        <c:crosses val="autoZero"/>
        <c:crossBetween val="midCat"/>
      </c:valAx>
      <c:valAx>
        <c:axId val="634865472"/>
        <c:scaling>
          <c:orientation val="minMax"/>
          <c:max val="7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486508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BA-4036-9A94-9E3A6AA930E6}"/>
                </c:ext>
                <c:ext xmlns:c15="http://schemas.microsoft.com/office/drawing/2012/chart" uri="{CE6537A1-D6FC-4f65-9D91-7224C49458BB}">
                  <c15:dlblFieldTable>
                    <c15:dlblFTEntry>
                      <c15:txfldGUID>{179C3305-6625-4786-9B68-69209DE3175F}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BA-4036-9A94-9E3A6AA930E6}"/>
                </c:ext>
                <c:ext xmlns:c15="http://schemas.microsoft.com/office/drawing/2012/chart" uri="{CE6537A1-D6FC-4f65-9D91-7224C49458BB}">
                  <c15:dlblFieldTable>
                    <c15:dlblFTEntry>
                      <c15:txfldGUID>{04AD61E8-C7F6-4E98-A4C8-9C3CABAE21EC}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BBA-4036-9A94-9E3A6AA930E6}"/>
                </c:ext>
                <c:ext xmlns:c15="http://schemas.microsoft.com/office/drawing/2012/chart" uri="{CE6537A1-D6FC-4f65-9D91-7224C49458BB}">
                  <c15:dlblFieldTable>
                    <c15:dlblFTEntry>
                      <c15:txfldGUID>{FC9DD2D9-B567-4B90-BB98-84B25C89CD70}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BBA-4036-9A94-9E3A6AA930E6}"/>
                </c:ext>
                <c:ext xmlns:c15="http://schemas.microsoft.com/office/drawing/2012/chart" uri="{CE6537A1-D6FC-4f65-9D91-7224C49458BB}">
                  <c15:dlblFieldTable>
                    <c15:dlblFTEntry>
                      <c15:txfldGUID>{8E5009E1-A2A4-485C-A212-30C42130A88B}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BA-4036-9A94-9E3A6AA930E6}"/>
                </c:ext>
                <c:ext xmlns:c15="http://schemas.microsoft.com/office/drawing/2012/chart" uri="{CE6537A1-D6FC-4f65-9D91-7224C49458BB}">
                  <c15:dlblFieldTable>
                    <c15:dlblFTEntry>
                      <c15:txfldGUID>{D251B80B-FF1D-4078-A30F-EA99CBC611E7}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BA-4036-9A94-9E3A6AA930E6}"/>
                </c:ext>
                <c:ext xmlns:c15="http://schemas.microsoft.com/office/drawing/2012/chart" uri="{CE6537A1-D6FC-4f65-9D91-7224C49458BB}">
                  <c15:dlblFieldTable>
                    <c15:dlblFTEntry>
                      <c15:txfldGUID>{A4985395-4675-4B95-B2CA-D7255892A5D5}</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BA-4036-9A94-9E3A6AA930E6}"/>
                </c:ext>
                <c:ext xmlns:c15="http://schemas.microsoft.com/office/drawing/2012/chart" uri="{CE6537A1-D6FC-4f65-9D91-7224C49458BB}">
                  <c15:dlblFieldTable>
                    <c15:dlblFTEntry>
                      <c15:txfldGUID>{1D7DBBAC-0C32-4AD2-8B0E-A1463BE95BF4}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BBA-4036-9A94-9E3A6AA930E6}"/>
                </c:ext>
                <c:ext xmlns:c15="http://schemas.microsoft.com/office/drawing/2012/chart" uri="{CE6537A1-D6FC-4f65-9D91-7224C49458BB}">
                  <c15:dlblFieldTable>
                    <c15:dlblFTEntry>
                      <c15:txfldGUID>{1249A3ED-2A1B-4AFB-B97E-0FE2BA64E8E5}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BBA-4036-9A94-9E3A6AA930E6}"/>
                </c:ext>
                <c:ext xmlns:c15="http://schemas.microsoft.com/office/drawing/2012/chart" uri="{CE6537A1-D6FC-4f65-9D91-7224C49458BB}">
                  <c15:dlblFieldTable>
                    <c15:dlblFTEntry>
                      <c15:txfldGUID>{360FFC5D-A886-454D-A7DF-1446D9A25EC0}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14.3</c:v>
                </c:pt>
                <c:pt idx="16">
                  <c:v>13.8</c:v>
                </c:pt>
                <c:pt idx="24">
                  <c:v>13</c:v>
                </c:pt>
                <c:pt idx="32">
                  <c:v>12.2</c:v>
                </c:pt>
              </c:numCache>
            </c:numRef>
          </c:xVal>
          <c:yVal>
            <c:numRef>
              <c:f>公会計指標分析・財政指標組合せ分析表!$BP$73:$DC$73</c:f>
              <c:numCache>
                <c:formatCode>#,##0.0;"▲ "#,##0.0</c:formatCode>
                <c:ptCount val="40"/>
                <c:pt idx="0">
                  <c:v>86.8</c:v>
                </c:pt>
                <c:pt idx="8">
                  <c:v>75.2</c:v>
                </c:pt>
                <c:pt idx="16">
                  <c:v>66.8</c:v>
                </c:pt>
                <c:pt idx="24">
                  <c:v>46.2</c:v>
                </c:pt>
                <c:pt idx="32">
                  <c:v>41.4</c:v>
                </c:pt>
              </c:numCache>
            </c:numRef>
          </c:yVal>
          <c:smooth val="0"/>
          <c:extLst xmlns:c16r2="http://schemas.microsoft.com/office/drawing/2015/06/chart">
            <c:ext xmlns:c16="http://schemas.microsoft.com/office/drawing/2014/chart" uri="{C3380CC4-5D6E-409C-BE32-E72D297353CC}">
              <c16:uniqueId val="{00000009-FBBA-4036-9A94-9E3A6AA930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BBA-4036-9A94-9E3A6AA930E6}"/>
                </c:ext>
                <c:ext xmlns:c15="http://schemas.microsoft.com/office/drawing/2012/chart" uri="{CE6537A1-D6FC-4f65-9D91-7224C49458BB}">
                  <c15:dlblFieldTable>
                    <c15:dlblFTEntry>
                      <c15:txfldGUID>{8E72CD27-6DF0-4FC7-BBA2-25873E943DB0}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BBA-4036-9A94-9E3A6AA930E6}"/>
                </c:ext>
                <c:ext xmlns:c15="http://schemas.microsoft.com/office/drawing/2012/chart" uri="{CE6537A1-D6FC-4f65-9D91-7224C49458BB}">
                  <c15:dlblFieldTable>
                    <c15:dlblFTEntry>
                      <c15:txfldGUID>{C455D792-F8B9-46A9-A55C-90E99B21514E}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BBA-4036-9A94-9E3A6AA930E6}"/>
                </c:ext>
                <c:ext xmlns:c15="http://schemas.microsoft.com/office/drawing/2012/chart" uri="{CE6537A1-D6FC-4f65-9D91-7224C49458BB}">
                  <c15:dlblFieldTable>
                    <c15:dlblFTEntry>
                      <c15:txfldGUID>{1D6F4322-8793-4210-9200-EC47D3FC6972}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BBA-4036-9A94-9E3A6AA930E6}"/>
                </c:ext>
                <c:ext xmlns:c15="http://schemas.microsoft.com/office/drawing/2012/chart" uri="{CE6537A1-D6FC-4f65-9D91-7224C49458BB}">
                  <c15:dlblFieldTable>
                    <c15:dlblFTEntry>
                      <c15:txfldGUID>{582CDC67-C0C2-47C8-B8DC-57818CEF10B8}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BBA-4036-9A94-9E3A6AA930E6}"/>
                </c:ext>
                <c:ext xmlns:c15="http://schemas.microsoft.com/office/drawing/2012/chart" uri="{CE6537A1-D6FC-4f65-9D91-7224C49458BB}">
                  <c15:dlblFieldTable>
                    <c15:dlblFTEntry>
                      <c15:txfldGUID>{3421128A-65E1-4D9B-B0E6-1EABFB934869}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BBA-4036-9A94-9E3A6AA930E6}"/>
                </c:ext>
                <c:ext xmlns:c15="http://schemas.microsoft.com/office/drawing/2012/chart" uri="{CE6537A1-D6FC-4f65-9D91-7224C49458BB}">
                  <c15:dlblFieldTable>
                    <c15:dlblFTEntry>
                      <c15:txfldGUID>{7857F897-CABA-4BE9-A85E-D285D3AA3258}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BBA-4036-9A94-9E3A6AA930E6}"/>
                </c:ext>
                <c:ext xmlns:c15="http://schemas.microsoft.com/office/drawing/2012/chart" uri="{CE6537A1-D6FC-4f65-9D91-7224C49458BB}">
                  <c15:dlblFieldTable>
                    <c15:dlblFTEntry>
                      <c15:txfldGUID>{7B8260BA-90CF-41C6-AC01-E37B7700C66F}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BBA-4036-9A94-9E3A6AA930E6}"/>
                </c:ext>
                <c:ext xmlns:c15="http://schemas.microsoft.com/office/drawing/2012/chart" uri="{CE6537A1-D6FC-4f65-9D91-7224C49458BB}">
                  <c15:dlblFieldTable>
                    <c15:dlblFTEntry>
                      <c15:txfldGUID>{F8AF34B3-5EEC-4B6C-AAA1-AED377BF3963}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BBA-4036-9A94-9E3A6AA930E6}"/>
                </c:ext>
                <c:ext xmlns:c15="http://schemas.microsoft.com/office/drawing/2012/chart" uri="{CE6537A1-D6FC-4f65-9D91-7224C49458BB}">
                  <c15:dlblFieldTable>
                    <c15:dlblFTEntry>
                      <c15:txfldGUID>{DB2A2F1D-5FFE-4ED5-AF52-E4D47DA28C07}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BBA-4036-9A94-9E3A6AA930E6}"/>
            </c:ext>
          </c:extLst>
        </c:ser>
        <c:dLbls>
          <c:showLegendKey val="0"/>
          <c:showVal val="1"/>
          <c:showCatName val="0"/>
          <c:showSerName val="0"/>
          <c:showPercent val="0"/>
          <c:showBubbleSize val="0"/>
        </c:dLbls>
        <c:axId val="634864688"/>
        <c:axId val="634879584"/>
      </c:scatterChart>
      <c:valAx>
        <c:axId val="634864688"/>
        <c:scaling>
          <c:orientation val="minMax"/>
          <c:max val="15.4"/>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4879584"/>
        <c:crosses val="autoZero"/>
        <c:crossBetween val="midCat"/>
      </c:valAx>
      <c:valAx>
        <c:axId val="634879584"/>
        <c:scaling>
          <c:orientation val="minMax"/>
          <c:max val="10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4864688"/>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北海道ニセコ町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年度で一度下げ止まり、横ばい・微増傾向が続き、平成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年度から再度減少に転じるが見込みであるが、役場庁舎整備事業を控えており、将来的には増加する見込みである。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また、公営企業債への繰出金は今後、減少傾向を見込んでいる。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引き続き、投資的事業の優先順位付け・平準化による計画的な事業展開を図るとともに、公共施設の長寿命化対策を進め、分子となる公債費等のさらなる削減を図り、財政健全化を進める。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北海道ニセコ町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年度から計画的な投資的事業の展開を図り、公営企業も含め地方債残高を着実に減少させてきていることから、将来負担額も減少となっている。</a:t>
          </a:r>
        </a:p>
        <a:p>
          <a:r>
            <a:rPr kumimoji="1" lang="ja-JP" altLang="en-US" sz="1400">
              <a:latin typeface="ＭＳ ゴシック" pitchFamily="49" charset="-128"/>
              <a:ea typeface="ＭＳ ゴシック" pitchFamily="49" charset="-128"/>
            </a:rPr>
            <a:t>　また、継続して将来負担に対する基金積立も行っており、充当可能基金を増加させたことから比率の改善となった。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ただし、役場庁舎建設を控えており、将来負担額が増加することが見込まれており、引き続き取り組みを継続させ、財政健全化を進める。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北海道ニセコ町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大雪に伴う除雪経費の高騰により財政調整基金を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千円取崩した一方、役場庁舎・防災センター整備を控え「庁舎建設基金」に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千円積み立てたこと、将来の財源負担に備えるため「国営緊急農地再編整備事業基金」に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短期的には「庁舎建設基金」や「国営緊急農地再編整備事業基金」への積立てによる増額を予定しているが、役場庁舎・防災センター整備が始まると「庁舎建設基金」を取崩すため減少する見込。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国営緊急農地再編整備事業基金：国営緊急農地再編整備事業負担金の支払い資金及び負担金の支払いのために町が借り入れた町債の償還の財源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年度から実施設計が始まる庁舎建設の着実な推進のため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国営緊急農地再編整備事業基金：将来の財源負担に備えるため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年度から庁舎建設工事が始まるため取崩しを行い減少する予定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国営緊急農地再編整備事業基金：将来の財源負担に備えるため計画的に積み立てする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大雪に伴う除雪経費の高騰による減。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役場庁舎・防災センター整備事業に係る償還が始まる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4,772
197.13
4,541,959
4,387,656
154,303
2,740,870
5,789,996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平成２８年度に公共施設等総合管理計画を策定し、計画的な公共施設等の修繕等を行い長寿命化を図っている。</a:t>
          </a:r>
          <a:endParaRPr lang="ja-JP" altLang="ja-JP">
            <a:effectLst/>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有形固定資産減価償却率については、類似団体平均や北海道平均と比べると低く、これまでの取組の効果が表れていると考えられる。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4" name="直線コネクタ 63"/>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5"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6" name="直線コネクタ 65"/>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7"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8" name="直線コネクタ 67"/>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69" name="有形固定資産減価償却率平均値テキスト"/>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0" name="フローチャート: 判断 69"/>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1" name="フローチャート: 判断 70"/>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2" name="フローチャート: 判断 71"/>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8" name="楕円 77"/>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79" name="有形固定資産減価償却率該当値テキスト"/>
        <xdr:cNvSpPr txBox="1"/>
      </xdr:nvSpPr>
      <xdr:spPr>
        <a:xfrm>
          <a:off x="4813300"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80" name="楕円 79"/>
        <xdr:cNvSpPr/>
      </xdr:nvSpPr>
      <xdr:spPr>
        <a:xfrm>
          <a:off x="4000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25188</xdr:rowOff>
    </xdr:to>
    <xdr:cxnSp macro="">
      <xdr:nvCxnSpPr>
        <xdr:cNvPr id="81" name="直線コネクタ 80"/>
        <xdr:cNvCxnSpPr/>
      </xdr:nvCxnSpPr>
      <xdr:spPr>
        <a:xfrm flipV="1">
          <a:off x="4051300" y="605409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82" name="楕円 81"/>
        <xdr:cNvSpPr/>
      </xdr:nvSpPr>
      <xdr:spPr>
        <a:xfrm>
          <a:off x="3238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25188</xdr:rowOff>
    </xdr:from>
    <xdr:to>
      <xdr:col>19</xdr:col>
      <xdr:colOff>136525</xdr:colOff>
      <xdr:row>31</xdr:row>
      <xdr:rowOff>100753</xdr:rowOff>
    </xdr:to>
    <xdr:cxnSp macro="">
      <xdr:nvCxnSpPr>
        <xdr:cNvPr id="83" name="直線コネクタ 82"/>
        <xdr:cNvCxnSpPr/>
      </xdr:nvCxnSpPr>
      <xdr:spPr>
        <a:xfrm flipV="1">
          <a:off x="3289300" y="611166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4" name="n_1ave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5"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67115</xdr:rowOff>
    </xdr:from>
    <xdr:ext cx="405111" cy="259045"/>
    <xdr:sp macro="" textlink="">
      <xdr:nvSpPr>
        <xdr:cNvPr id="86" name="n_1main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142680</xdr:rowOff>
    </xdr:from>
    <xdr:ext cx="405111" cy="259045"/>
    <xdr:sp macro="" textlink="">
      <xdr:nvSpPr>
        <xdr:cNvPr id="87" name="n_2mainValue有形固定資産減価償却率"/>
        <xdr:cNvSpPr txBox="1"/>
      </xdr:nvSpPr>
      <xdr:spPr>
        <a:xfrm>
          <a:off x="3086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平成２６年度以降、計画的な投資的事業の展開を進め、残高の減少を図っているところであり、将来負担額は減少傾向にある。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8" name="直線コネクタ 117"/>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1"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2" name="直線コネクタ 121"/>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3"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4" name="フローチャート: 判断 123"/>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112939</xdr:rowOff>
    </xdr:from>
    <xdr:to>
      <xdr:col>76</xdr:col>
      <xdr:colOff>73025</xdr:colOff>
      <xdr:row>31</xdr:row>
      <xdr:rowOff>43089</xdr:rowOff>
    </xdr:to>
    <xdr:sp macro="" textlink="">
      <xdr:nvSpPr>
        <xdr:cNvPr id="130" name="楕円 129"/>
        <xdr:cNvSpPr/>
      </xdr:nvSpPr>
      <xdr:spPr>
        <a:xfrm>
          <a:off x="147447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135816</xdr:rowOff>
    </xdr:from>
    <xdr:ext cx="340478" cy="259045"/>
    <xdr:sp macro="" textlink="">
      <xdr:nvSpPr>
        <xdr:cNvPr id="131" name="債務償還可能年数該当値テキスト"/>
        <xdr:cNvSpPr txBox="1"/>
      </xdr:nvSpPr>
      <xdr:spPr>
        <a:xfrm>
          <a:off x="14846300" y="58793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4,772
197.13
4,541,959
4,387,656
154,303
2,740,870
5,789,996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0" name="楕円 69"/>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1" name="【道路】&#10;有形固定資産減価償却率該当値テキスト"/>
        <xdr:cNvSpPr txBox="1"/>
      </xdr:nvSpPr>
      <xdr:spPr>
        <a:xfrm>
          <a:off x="4673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2" name="楕円 71"/>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118110</xdr:rowOff>
    </xdr:to>
    <xdr:cxnSp macro="">
      <xdr:nvCxnSpPr>
        <xdr:cNvPr id="73" name="直線コネクタ 72"/>
        <xdr:cNvCxnSpPr/>
      </xdr:nvCxnSpPr>
      <xdr:spPr>
        <a:xfrm flipV="1">
          <a:off x="3797300" y="65951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4" name="楕円 73"/>
        <xdr:cNvSpPr/>
      </xdr:nvSpPr>
      <xdr:spPr>
        <a:xfrm>
          <a:off x="2857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118110</xdr:rowOff>
    </xdr:from>
    <xdr:to>
      <xdr:col>19</xdr:col>
      <xdr:colOff>177800</xdr:colOff>
      <xdr:row>39</xdr:row>
      <xdr:rowOff>53340</xdr:rowOff>
    </xdr:to>
    <xdr:cxnSp macro="">
      <xdr:nvCxnSpPr>
        <xdr:cNvPr id="75" name="直線コネクタ 74"/>
        <xdr:cNvCxnSpPr/>
      </xdr:nvCxnSpPr>
      <xdr:spPr>
        <a:xfrm flipV="1">
          <a:off x="2908300" y="663321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6"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7"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78" name="n_1mainValue【道路】&#10;有形固定資産減価償却率"/>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79" name="n_2mainValue【道路】&#10;有形固定資産減価償却率"/>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3" name="直線コネクタ 102"/>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4"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5" name="直線コネクタ 104"/>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6"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7" name="直線コネクタ 106"/>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8" name="【道路】&#10;一人当たり延長平均値テキスト"/>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9" name="フローチャート: 判断 108"/>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10" name="フローチャート: 判断 109"/>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11" name="フローチャート: 判断 110"/>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94235</xdr:rowOff>
    </xdr:from>
    <xdr:to>
      <xdr:col>55</xdr:col>
      <xdr:colOff>50800</xdr:colOff>
      <xdr:row>42</xdr:row>
      <xdr:rowOff>24385</xdr:rowOff>
    </xdr:to>
    <xdr:sp macro="" textlink="">
      <xdr:nvSpPr>
        <xdr:cNvPr id="117" name="楕円 116"/>
        <xdr:cNvSpPr/>
      </xdr:nvSpPr>
      <xdr:spPr>
        <a:xfrm>
          <a:off x="10426700" y="71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9162</xdr:rowOff>
    </xdr:from>
    <xdr:ext cx="534377" cy="259045"/>
    <xdr:sp macro="" textlink="">
      <xdr:nvSpPr>
        <xdr:cNvPr id="118" name="【道路】&#10;一人当たり延長該当値テキスト"/>
        <xdr:cNvSpPr txBox="1"/>
      </xdr:nvSpPr>
      <xdr:spPr>
        <a:xfrm>
          <a:off x="10515600" y="70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93471</xdr:rowOff>
    </xdr:from>
    <xdr:to>
      <xdr:col>50</xdr:col>
      <xdr:colOff>165100</xdr:colOff>
      <xdr:row>42</xdr:row>
      <xdr:rowOff>23621</xdr:rowOff>
    </xdr:to>
    <xdr:sp macro="" textlink="">
      <xdr:nvSpPr>
        <xdr:cNvPr id="119" name="楕円 118"/>
        <xdr:cNvSpPr/>
      </xdr:nvSpPr>
      <xdr:spPr>
        <a:xfrm>
          <a:off x="9588500" y="712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144271</xdr:rowOff>
    </xdr:from>
    <xdr:to>
      <xdr:col>55</xdr:col>
      <xdr:colOff>0</xdr:colOff>
      <xdr:row>41</xdr:row>
      <xdr:rowOff>145035</xdr:rowOff>
    </xdr:to>
    <xdr:cxnSp macro="">
      <xdr:nvCxnSpPr>
        <xdr:cNvPr id="120" name="直線コネクタ 119"/>
        <xdr:cNvCxnSpPr/>
      </xdr:nvCxnSpPr>
      <xdr:spPr>
        <a:xfrm>
          <a:off x="9639300" y="7173721"/>
          <a:ext cx="8382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91795</xdr:rowOff>
    </xdr:from>
    <xdr:to>
      <xdr:col>46</xdr:col>
      <xdr:colOff>38100</xdr:colOff>
      <xdr:row>42</xdr:row>
      <xdr:rowOff>21945</xdr:rowOff>
    </xdr:to>
    <xdr:sp macro="" textlink="">
      <xdr:nvSpPr>
        <xdr:cNvPr id="121" name="楕円 120"/>
        <xdr:cNvSpPr/>
      </xdr:nvSpPr>
      <xdr:spPr>
        <a:xfrm>
          <a:off x="8699500" y="71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142595</xdr:rowOff>
    </xdr:from>
    <xdr:to>
      <xdr:col>50</xdr:col>
      <xdr:colOff>114300</xdr:colOff>
      <xdr:row>41</xdr:row>
      <xdr:rowOff>144271</xdr:rowOff>
    </xdr:to>
    <xdr:cxnSp macro="">
      <xdr:nvCxnSpPr>
        <xdr:cNvPr id="122" name="直線コネクタ 121"/>
        <xdr:cNvCxnSpPr/>
      </xdr:nvCxnSpPr>
      <xdr:spPr>
        <a:xfrm>
          <a:off x="8750300" y="7172045"/>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23"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24"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14748</xdr:rowOff>
    </xdr:from>
    <xdr:ext cx="534377" cy="259045"/>
    <xdr:sp macro="" textlink="">
      <xdr:nvSpPr>
        <xdr:cNvPr id="125" name="n_1mainValue【道路】&#10;一人当たり延長"/>
        <xdr:cNvSpPr txBox="1"/>
      </xdr:nvSpPr>
      <xdr:spPr>
        <a:xfrm>
          <a:off x="9359411" y="721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13072</xdr:rowOff>
    </xdr:from>
    <xdr:ext cx="534377" cy="259045"/>
    <xdr:sp macro="" textlink="">
      <xdr:nvSpPr>
        <xdr:cNvPr id="126" name="n_2mainValue【道路】&#10;一人当たり延長"/>
        <xdr:cNvSpPr txBox="1"/>
      </xdr:nvSpPr>
      <xdr:spPr>
        <a:xfrm>
          <a:off x="8483111" y="721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51" name="直線コネクタ 150"/>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52"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3" name="直線コネクタ 152"/>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54"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55" name="直線コネクタ 154"/>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6"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8" name="フローチャート: 判断 15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9" name="フローチャート: 判断 158"/>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65" name="楕円 164"/>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66" name="【橋りょう・トンネル】&#10;有形固定資産減価償却率該当値テキスト"/>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xdr:rowOff>
    </xdr:from>
    <xdr:to>
      <xdr:col>20</xdr:col>
      <xdr:colOff>38100</xdr:colOff>
      <xdr:row>61</xdr:row>
      <xdr:rowOff>111760</xdr:rowOff>
    </xdr:to>
    <xdr:sp macro="" textlink="">
      <xdr:nvSpPr>
        <xdr:cNvPr id="167" name="楕円 166"/>
        <xdr:cNvSpPr/>
      </xdr:nvSpPr>
      <xdr:spPr>
        <a:xfrm>
          <a:off x="3746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60960</xdr:rowOff>
    </xdr:to>
    <xdr:cxnSp macro="">
      <xdr:nvCxnSpPr>
        <xdr:cNvPr id="168" name="直線コネクタ 167"/>
        <xdr:cNvCxnSpPr/>
      </xdr:nvCxnSpPr>
      <xdr:spPr>
        <a:xfrm flipV="1">
          <a:off x="3797300" y="105041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128270</xdr:rowOff>
    </xdr:from>
    <xdr:to>
      <xdr:col>15</xdr:col>
      <xdr:colOff>101600</xdr:colOff>
      <xdr:row>63</xdr:row>
      <xdr:rowOff>58420</xdr:rowOff>
    </xdr:to>
    <xdr:sp macro="" textlink="">
      <xdr:nvSpPr>
        <xdr:cNvPr id="169" name="楕円 168"/>
        <xdr:cNvSpPr/>
      </xdr:nvSpPr>
      <xdr:spPr>
        <a:xfrm>
          <a:off x="2857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60960</xdr:rowOff>
    </xdr:from>
    <xdr:to>
      <xdr:col>19</xdr:col>
      <xdr:colOff>177800</xdr:colOff>
      <xdr:row>63</xdr:row>
      <xdr:rowOff>7620</xdr:rowOff>
    </xdr:to>
    <xdr:cxnSp macro="">
      <xdr:nvCxnSpPr>
        <xdr:cNvPr id="170" name="直線コネクタ 169"/>
        <xdr:cNvCxnSpPr/>
      </xdr:nvCxnSpPr>
      <xdr:spPr>
        <a:xfrm flipV="1">
          <a:off x="2908300" y="1051941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71"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72" name="n_2aveValue【橋りょう・トンネル】&#10;有形固定資産減価償却率"/>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102887</xdr:rowOff>
    </xdr:from>
    <xdr:ext cx="405111" cy="259045"/>
    <xdr:sp macro="" textlink="">
      <xdr:nvSpPr>
        <xdr:cNvPr id="173" name="n_1mainValue【橋りょう・トンネル】&#10;有形固定資産減価償却率"/>
        <xdr:cNvSpPr txBox="1"/>
      </xdr:nvSpPr>
      <xdr:spPr>
        <a:xfrm>
          <a:off x="3582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49547</xdr:rowOff>
    </xdr:from>
    <xdr:ext cx="405111" cy="259045"/>
    <xdr:sp macro="" textlink="">
      <xdr:nvSpPr>
        <xdr:cNvPr id="174" name="n_2mainValue【橋りょう・トンネル】&#10;有形固定資産減価償却率"/>
        <xdr:cNvSpPr txBox="1"/>
      </xdr:nvSpPr>
      <xdr:spPr>
        <a:xfrm>
          <a:off x="2705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8" name="テキスト ボックス 18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0" name="テキスト ボックス 18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2" name="テキスト ボックス 19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4" name="テキスト ボックス 19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200" name="直線コネクタ 199"/>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201"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202" name="直線コネクタ 201"/>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203"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204" name="直線コネクタ 203"/>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205" name="【橋りょう・トンネル】&#10;一人当たり有形固定資産（償却資産）額平均値テキスト"/>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206" name="フローチャート: 判断 205"/>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207" name="フローチャート: 判断 206"/>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208" name="フローチャート: 判断 207"/>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124085</xdr:rowOff>
    </xdr:from>
    <xdr:to>
      <xdr:col>55</xdr:col>
      <xdr:colOff>50800</xdr:colOff>
      <xdr:row>64</xdr:row>
      <xdr:rowOff>54235</xdr:rowOff>
    </xdr:to>
    <xdr:sp macro="" textlink="">
      <xdr:nvSpPr>
        <xdr:cNvPr id="214" name="楕円 213"/>
        <xdr:cNvSpPr/>
      </xdr:nvSpPr>
      <xdr:spPr>
        <a:xfrm>
          <a:off x="10426700" y="109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39012</xdr:rowOff>
    </xdr:from>
    <xdr:ext cx="599010" cy="259045"/>
    <xdr:sp macro="" textlink="">
      <xdr:nvSpPr>
        <xdr:cNvPr id="215" name="【橋りょう・トンネル】&#10;一人当たり有形固定資産（償却資産）額該当値テキスト"/>
        <xdr:cNvSpPr txBox="1"/>
      </xdr:nvSpPr>
      <xdr:spPr>
        <a:xfrm>
          <a:off x="10515600" y="108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124781</xdr:rowOff>
    </xdr:from>
    <xdr:to>
      <xdr:col>50</xdr:col>
      <xdr:colOff>165100</xdr:colOff>
      <xdr:row>64</xdr:row>
      <xdr:rowOff>54931</xdr:rowOff>
    </xdr:to>
    <xdr:sp macro="" textlink="">
      <xdr:nvSpPr>
        <xdr:cNvPr id="216" name="楕円 215"/>
        <xdr:cNvSpPr/>
      </xdr:nvSpPr>
      <xdr:spPr>
        <a:xfrm>
          <a:off x="9588500" y="1092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3435</xdr:rowOff>
    </xdr:from>
    <xdr:to>
      <xdr:col>55</xdr:col>
      <xdr:colOff>0</xdr:colOff>
      <xdr:row>64</xdr:row>
      <xdr:rowOff>4131</xdr:rowOff>
    </xdr:to>
    <xdr:cxnSp macro="">
      <xdr:nvCxnSpPr>
        <xdr:cNvPr id="217" name="直線コネクタ 216"/>
        <xdr:cNvCxnSpPr/>
      </xdr:nvCxnSpPr>
      <xdr:spPr>
        <a:xfrm flipV="1">
          <a:off x="9639300" y="10976235"/>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134141</xdr:rowOff>
    </xdr:from>
    <xdr:to>
      <xdr:col>46</xdr:col>
      <xdr:colOff>38100</xdr:colOff>
      <xdr:row>64</xdr:row>
      <xdr:rowOff>64291</xdr:rowOff>
    </xdr:to>
    <xdr:sp macro="" textlink="">
      <xdr:nvSpPr>
        <xdr:cNvPr id="218" name="楕円 217"/>
        <xdr:cNvSpPr/>
      </xdr:nvSpPr>
      <xdr:spPr>
        <a:xfrm>
          <a:off x="8699500" y="1093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4131</xdr:rowOff>
    </xdr:from>
    <xdr:to>
      <xdr:col>50</xdr:col>
      <xdr:colOff>114300</xdr:colOff>
      <xdr:row>64</xdr:row>
      <xdr:rowOff>13491</xdr:rowOff>
    </xdr:to>
    <xdr:cxnSp macro="">
      <xdr:nvCxnSpPr>
        <xdr:cNvPr id="219" name="直線コネクタ 218"/>
        <xdr:cNvCxnSpPr/>
      </xdr:nvCxnSpPr>
      <xdr:spPr>
        <a:xfrm flipV="1">
          <a:off x="8750300" y="10976931"/>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20"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21" name="n_2aveValue【橋りょう・トンネル】&#10;一人当たり有形固定資産（償却資産）額"/>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46058</xdr:rowOff>
    </xdr:from>
    <xdr:ext cx="599010" cy="259045"/>
    <xdr:sp macro="" textlink="">
      <xdr:nvSpPr>
        <xdr:cNvPr id="222" name="n_1mainValue【橋りょう・トンネル】&#10;一人当たり有形固定資産（償却資産）額"/>
        <xdr:cNvSpPr txBox="1"/>
      </xdr:nvSpPr>
      <xdr:spPr>
        <a:xfrm>
          <a:off x="9327095" y="1101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55418</xdr:rowOff>
    </xdr:from>
    <xdr:ext cx="599010" cy="259045"/>
    <xdr:sp macro="" textlink="">
      <xdr:nvSpPr>
        <xdr:cNvPr id="223" name="n_2mainValue【橋りょう・トンネル】&#10;一人当たり有形固定資産（償却資産）額"/>
        <xdr:cNvSpPr txBox="1"/>
      </xdr:nvSpPr>
      <xdr:spPr>
        <a:xfrm>
          <a:off x="8450795" y="1102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48" name="直線コネクタ 247"/>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49"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50" name="直線コネクタ 249"/>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53" name="【公営住宅】&#10;有形固定資産減価償却率平均値テキスト"/>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54" name="フローチャート: 判断 253"/>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55" name="フローチャート: 判断 254"/>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56" name="フローチャート: 判断 255"/>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62" name="楕円 261"/>
        <xdr:cNvSpPr/>
      </xdr:nvSpPr>
      <xdr:spPr>
        <a:xfrm>
          <a:off x="4584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104791</xdr:rowOff>
    </xdr:from>
    <xdr:ext cx="405111" cy="259045"/>
    <xdr:sp macro="" textlink="">
      <xdr:nvSpPr>
        <xdr:cNvPr id="263" name="【公営住宅】&#10;有形固定資産減価償却率該当値テキスト"/>
        <xdr:cNvSpPr txBox="1"/>
      </xdr:nvSpPr>
      <xdr:spPr>
        <a:xfrm>
          <a:off x="46736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xdr:rowOff>
    </xdr:from>
    <xdr:to>
      <xdr:col>20</xdr:col>
      <xdr:colOff>38100</xdr:colOff>
      <xdr:row>83</xdr:row>
      <xdr:rowOff>117475</xdr:rowOff>
    </xdr:to>
    <xdr:sp macro="" textlink="">
      <xdr:nvSpPr>
        <xdr:cNvPr id="264" name="楕円 263"/>
        <xdr:cNvSpPr/>
      </xdr:nvSpPr>
      <xdr:spPr>
        <a:xfrm>
          <a:off x="3746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5714</xdr:rowOff>
    </xdr:from>
    <xdr:to>
      <xdr:col>24</xdr:col>
      <xdr:colOff>63500</xdr:colOff>
      <xdr:row>83</xdr:row>
      <xdr:rowOff>66675</xdr:rowOff>
    </xdr:to>
    <xdr:cxnSp macro="">
      <xdr:nvCxnSpPr>
        <xdr:cNvPr id="265" name="直線コネクタ 264"/>
        <xdr:cNvCxnSpPr/>
      </xdr:nvCxnSpPr>
      <xdr:spPr>
        <a:xfrm flipV="1">
          <a:off x="3797300" y="14236064"/>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84455</xdr:rowOff>
    </xdr:from>
    <xdr:to>
      <xdr:col>15</xdr:col>
      <xdr:colOff>101600</xdr:colOff>
      <xdr:row>84</xdr:row>
      <xdr:rowOff>14605</xdr:rowOff>
    </xdr:to>
    <xdr:sp macro="" textlink="">
      <xdr:nvSpPr>
        <xdr:cNvPr id="266" name="楕円 265"/>
        <xdr:cNvSpPr/>
      </xdr:nvSpPr>
      <xdr:spPr>
        <a:xfrm>
          <a:off x="2857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66675</xdr:rowOff>
    </xdr:from>
    <xdr:to>
      <xdr:col>19</xdr:col>
      <xdr:colOff>177800</xdr:colOff>
      <xdr:row>83</xdr:row>
      <xdr:rowOff>135255</xdr:rowOff>
    </xdr:to>
    <xdr:cxnSp macro="">
      <xdr:nvCxnSpPr>
        <xdr:cNvPr id="267" name="直線コネクタ 266"/>
        <xdr:cNvCxnSpPr/>
      </xdr:nvCxnSpPr>
      <xdr:spPr>
        <a:xfrm flipV="1">
          <a:off x="2908300" y="142970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68"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69"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108602</xdr:rowOff>
    </xdr:from>
    <xdr:ext cx="405111" cy="259045"/>
    <xdr:sp macro="" textlink="">
      <xdr:nvSpPr>
        <xdr:cNvPr id="270" name="n_1mainValue【公営住宅】&#10;有形固定資産減価償却率"/>
        <xdr:cNvSpPr txBox="1"/>
      </xdr:nvSpPr>
      <xdr:spPr>
        <a:xfrm>
          <a:off x="35820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5732</xdr:rowOff>
    </xdr:from>
    <xdr:ext cx="405111" cy="259045"/>
    <xdr:sp macro="" textlink="">
      <xdr:nvSpPr>
        <xdr:cNvPr id="271" name="n_2mainValue【公営住宅】&#10;有形固定資産減価償却率"/>
        <xdr:cNvSpPr txBox="1"/>
      </xdr:nvSpPr>
      <xdr:spPr>
        <a:xfrm>
          <a:off x="2705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85" name="テキスト ボックス 28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7" name="テキスト ボックス 28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9" name="テキスト ボックス 28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1" name="テキスト ボックス 29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3" name="テキスト ボックス 29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95" name="直線コネクタ 294"/>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96"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97" name="直線コネクタ 296"/>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98"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99" name="直線コネクタ 298"/>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300"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301" name="フローチャート: 判断 300"/>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302" name="フローチャート: 判断 301"/>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303" name="フローチャート: 判断 302"/>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157987</xdr:rowOff>
    </xdr:from>
    <xdr:to>
      <xdr:col>55</xdr:col>
      <xdr:colOff>50800</xdr:colOff>
      <xdr:row>85</xdr:row>
      <xdr:rowOff>88137</xdr:rowOff>
    </xdr:to>
    <xdr:sp macro="" textlink="">
      <xdr:nvSpPr>
        <xdr:cNvPr id="309" name="楕円 308"/>
        <xdr:cNvSpPr/>
      </xdr:nvSpPr>
      <xdr:spPr>
        <a:xfrm>
          <a:off x="10426700" y="1455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9414</xdr:rowOff>
    </xdr:from>
    <xdr:ext cx="469744" cy="259045"/>
    <xdr:sp macro="" textlink="">
      <xdr:nvSpPr>
        <xdr:cNvPr id="310" name="【公営住宅】&#10;一人当たり面積該当値テキスト"/>
        <xdr:cNvSpPr txBox="1"/>
      </xdr:nvSpPr>
      <xdr:spPr>
        <a:xfrm>
          <a:off x="10515600" y="144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155054</xdr:rowOff>
    </xdr:from>
    <xdr:to>
      <xdr:col>50</xdr:col>
      <xdr:colOff>165100</xdr:colOff>
      <xdr:row>85</xdr:row>
      <xdr:rowOff>85204</xdr:rowOff>
    </xdr:to>
    <xdr:sp macro="" textlink="">
      <xdr:nvSpPr>
        <xdr:cNvPr id="311" name="楕円 310"/>
        <xdr:cNvSpPr/>
      </xdr:nvSpPr>
      <xdr:spPr>
        <a:xfrm>
          <a:off x="9588500" y="1455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34404</xdr:rowOff>
    </xdr:from>
    <xdr:to>
      <xdr:col>55</xdr:col>
      <xdr:colOff>0</xdr:colOff>
      <xdr:row>85</xdr:row>
      <xdr:rowOff>37337</xdr:rowOff>
    </xdr:to>
    <xdr:cxnSp macro="">
      <xdr:nvCxnSpPr>
        <xdr:cNvPr id="312" name="直線コネクタ 311"/>
        <xdr:cNvCxnSpPr/>
      </xdr:nvCxnSpPr>
      <xdr:spPr>
        <a:xfrm>
          <a:off x="9639300" y="14607654"/>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148501</xdr:rowOff>
    </xdr:from>
    <xdr:to>
      <xdr:col>46</xdr:col>
      <xdr:colOff>38100</xdr:colOff>
      <xdr:row>85</xdr:row>
      <xdr:rowOff>78651</xdr:rowOff>
    </xdr:to>
    <xdr:sp macro="" textlink="">
      <xdr:nvSpPr>
        <xdr:cNvPr id="313" name="楕円 312"/>
        <xdr:cNvSpPr/>
      </xdr:nvSpPr>
      <xdr:spPr>
        <a:xfrm>
          <a:off x="8699500" y="145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27851</xdr:rowOff>
    </xdr:from>
    <xdr:to>
      <xdr:col>50</xdr:col>
      <xdr:colOff>114300</xdr:colOff>
      <xdr:row>85</xdr:row>
      <xdr:rowOff>34404</xdr:rowOff>
    </xdr:to>
    <xdr:cxnSp macro="">
      <xdr:nvCxnSpPr>
        <xdr:cNvPr id="314" name="直線コネクタ 313"/>
        <xdr:cNvCxnSpPr/>
      </xdr:nvCxnSpPr>
      <xdr:spPr>
        <a:xfrm>
          <a:off x="8750300" y="14601101"/>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156455</xdr:rowOff>
    </xdr:from>
    <xdr:ext cx="469744" cy="259045"/>
    <xdr:sp macro="" textlink="">
      <xdr:nvSpPr>
        <xdr:cNvPr id="315" name="n_1aveValue【公営住宅】&#10;一人当たり面積"/>
        <xdr:cNvSpPr txBox="1"/>
      </xdr:nvSpPr>
      <xdr:spPr>
        <a:xfrm>
          <a:off x="93917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316" name="n_2aveValue【公営住宅】&#10;一人当たり面積"/>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101731</xdr:rowOff>
    </xdr:from>
    <xdr:ext cx="469744" cy="259045"/>
    <xdr:sp macro="" textlink="">
      <xdr:nvSpPr>
        <xdr:cNvPr id="317" name="n_1mainValue【公営住宅】&#10;一人当たり面積"/>
        <xdr:cNvSpPr txBox="1"/>
      </xdr:nvSpPr>
      <xdr:spPr>
        <a:xfrm>
          <a:off x="9391727" y="1433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95178</xdr:rowOff>
    </xdr:from>
    <xdr:ext cx="469744" cy="259045"/>
    <xdr:sp macro="" textlink="">
      <xdr:nvSpPr>
        <xdr:cNvPr id="318" name="n_2mainValue【公営住宅】&#10;一人当たり面積"/>
        <xdr:cNvSpPr txBox="1"/>
      </xdr:nvSpPr>
      <xdr:spPr>
        <a:xfrm>
          <a:off x="8515427" y="1432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5" name="直線コネクタ 34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6" name="テキスト ボックス 34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7" name="直線コネクタ 34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8" name="テキスト ボックス 34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9" name="直線コネクタ 34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0" name="テキスト ボックス 34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1" name="直線コネクタ 35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2" name="テキスト ボックス 35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3" name="直線コネクタ 35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4" name="テキスト ボックス 35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5" name="直線コネクタ 35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6" name="テキスト ボックス 35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60" name="直線コネクタ 359"/>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1"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2" name="直線コネクタ 361"/>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4" name="直線コネクタ 36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65" name="【認定こども園・幼稚園・保育所】&#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66" name="フローチャート: 判断 365"/>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67" name="フローチャート: 判断 366"/>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8" name="フローチャート: 判断 367"/>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90715</xdr:rowOff>
    </xdr:from>
    <xdr:to>
      <xdr:col>85</xdr:col>
      <xdr:colOff>177800</xdr:colOff>
      <xdr:row>41</xdr:row>
      <xdr:rowOff>20865</xdr:rowOff>
    </xdr:to>
    <xdr:sp macro="" textlink="">
      <xdr:nvSpPr>
        <xdr:cNvPr id="374" name="楕円 373"/>
        <xdr:cNvSpPr/>
      </xdr:nvSpPr>
      <xdr:spPr>
        <a:xfrm>
          <a:off x="16268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5642</xdr:rowOff>
    </xdr:from>
    <xdr:ext cx="405111" cy="259045"/>
    <xdr:sp macro="" textlink="">
      <xdr:nvSpPr>
        <xdr:cNvPr id="375" name="【認定こども園・幼稚園・保育所】&#10;有形固定資産減価償却率該当値テキスト"/>
        <xdr:cNvSpPr txBox="1"/>
      </xdr:nvSpPr>
      <xdr:spPr>
        <a:xfrm>
          <a:off x="16357600" y="68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116840</xdr:rowOff>
    </xdr:from>
    <xdr:to>
      <xdr:col>81</xdr:col>
      <xdr:colOff>101600</xdr:colOff>
      <xdr:row>41</xdr:row>
      <xdr:rowOff>46990</xdr:rowOff>
    </xdr:to>
    <xdr:sp macro="" textlink="">
      <xdr:nvSpPr>
        <xdr:cNvPr id="376" name="楕円 375"/>
        <xdr:cNvSpPr/>
      </xdr:nvSpPr>
      <xdr:spPr>
        <a:xfrm>
          <a:off x="1543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141515</xdr:rowOff>
    </xdr:from>
    <xdr:to>
      <xdr:col>85</xdr:col>
      <xdr:colOff>127000</xdr:colOff>
      <xdr:row>40</xdr:row>
      <xdr:rowOff>167640</xdr:rowOff>
    </xdr:to>
    <xdr:cxnSp macro="">
      <xdr:nvCxnSpPr>
        <xdr:cNvPr id="377" name="直線コネクタ 376"/>
        <xdr:cNvCxnSpPr/>
      </xdr:nvCxnSpPr>
      <xdr:spPr>
        <a:xfrm flipV="1">
          <a:off x="15481300" y="699951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141333</xdr:rowOff>
    </xdr:from>
    <xdr:to>
      <xdr:col>76</xdr:col>
      <xdr:colOff>165100</xdr:colOff>
      <xdr:row>41</xdr:row>
      <xdr:rowOff>71483</xdr:rowOff>
    </xdr:to>
    <xdr:sp macro="" textlink="">
      <xdr:nvSpPr>
        <xdr:cNvPr id="378" name="楕円 377"/>
        <xdr:cNvSpPr/>
      </xdr:nvSpPr>
      <xdr:spPr>
        <a:xfrm>
          <a:off x="145415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20683</xdr:rowOff>
    </xdr:to>
    <xdr:cxnSp macro="">
      <xdr:nvCxnSpPr>
        <xdr:cNvPr id="379" name="直線コネクタ 378"/>
        <xdr:cNvCxnSpPr/>
      </xdr:nvCxnSpPr>
      <xdr:spPr>
        <a:xfrm flipV="1">
          <a:off x="14592300" y="70256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78213</xdr:rowOff>
    </xdr:from>
    <xdr:ext cx="405111" cy="259045"/>
    <xdr:sp macro="" textlink="">
      <xdr:nvSpPr>
        <xdr:cNvPr id="380" name="n_1aveValue【認定こども園・幼稚園・保育所】&#10;有形固定資産減価償却率"/>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81"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38117</xdr:rowOff>
    </xdr:from>
    <xdr:ext cx="405111" cy="259045"/>
    <xdr:sp macro="" textlink="">
      <xdr:nvSpPr>
        <xdr:cNvPr id="382" name="n_1mainValue【認定こども園・幼稚園・保育所】&#10;有形固定資産減価償却率"/>
        <xdr:cNvSpPr txBox="1"/>
      </xdr:nvSpPr>
      <xdr:spPr>
        <a:xfrm>
          <a:off x="15266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62610</xdr:rowOff>
    </xdr:from>
    <xdr:ext cx="405111" cy="259045"/>
    <xdr:sp macro="" textlink="">
      <xdr:nvSpPr>
        <xdr:cNvPr id="383" name="n_2mainValue【認定こども園・幼稚園・保育所】&#10;有形固定資産減価償却率"/>
        <xdr:cNvSpPr txBox="1"/>
      </xdr:nvSpPr>
      <xdr:spPr>
        <a:xfrm>
          <a:off x="143897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4" name="直線コネクタ 3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5" name="テキスト ボックス 39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6" name="直線コネクタ 3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7" name="テキスト ボックス 39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8" name="直線コネクタ 3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9" name="テキスト ボックス 39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0" name="直線コネクタ 3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1" name="テキスト ボックス 40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2" name="直線コネクタ 4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3" name="テキスト ボックス 40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07" name="直線コネクタ 406"/>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08"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09" name="直線コネクタ 408"/>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10"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11" name="直線コネクタ 410"/>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12"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13" name="フローチャート: 判断 412"/>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14" name="フローチャート: 判断 413"/>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15" name="フローチャート: 判断 414"/>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21" name="楕円 420"/>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22"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130810</xdr:rowOff>
    </xdr:from>
    <xdr:to>
      <xdr:col>112</xdr:col>
      <xdr:colOff>38100</xdr:colOff>
      <xdr:row>40</xdr:row>
      <xdr:rowOff>60960</xdr:rowOff>
    </xdr:to>
    <xdr:sp macro="" textlink="">
      <xdr:nvSpPr>
        <xdr:cNvPr id="423" name="楕円 422"/>
        <xdr:cNvSpPr/>
      </xdr:nvSpPr>
      <xdr:spPr>
        <a:xfrm>
          <a:off x="21272500" y="681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10160</xdr:rowOff>
    </xdr:from>
    <xdr:to>
      <xdr:col>116</xdr:col>
      <xdr:colOff>63500</xdr:colOff>
      <xdr:row>40</xdr:row>
      <xdr:rowOff>15240</xdr:rowOff>
    </xdr:to>
    <xdr:cxnSp macro="">
      <xdr:nvCxnSpPr>
        <xdr:cNvPr id="424" name="直線コネクタ 423"/>
        <xdr:cNvCxnSpPr/>
      </xdr:nvCxnSpPr>
      <xdr:spPr>
        <a:xfrm>
          <a:off x="21323300" y="686816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124460</xdr:rowOff>
    </xdr:from>
    <xdr:to>
      <xdr:col>107</xdr:col>
      <xdr:colOff>101600</xdr:colOff>
      <xdr:row>40</xdr:row>
      <xdr:rowOff>54610</xdr:rowOff>
    </xdr:to>
    <xdr:sp macro="" textlink="">
      <xdr:nvSpPr>
        <xdr:cNvPr id="425" name="楕円 424"/>
        <xdr:cNvSpPr/>
      </xdr:nvSpPr>
      <xdr:spPr>
        <a:xfrm>
          <a:off x="20383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xdr:rowOff>
    </xdr:from>
    <xdr:to>
      <xdr:col>111</xdr:col>
      <xdr:colOff>177800</xdr:colOff>
      <xdr:row>40</xdr:row>
      <xdr:rowOff>10160</xdr:rowOff>
    </xdr:to>
    <xdr:cxnSp macro="">
      <xdr:nvCxnSpPr>
        <xdr:cNvPr id="426" name="直線コネクタ 425"/>
        <xdr:cNvCxnSpPr/>
      </xdr:nvCxnSpPr>
      <xdr:spPr>
        <a:xfrm>
          <a:off x="20434300" y="68618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27" name="n_1aveValue【認定こども園・幼稚園・保育所】&#10;一人当たり面積"/>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28" name="n_2aveValue【認定こども園・幼稚園・保育所】&#10;一人当たり面積"/>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52087</xdr:rowOff>
    </xdr:from>
    <xdr:ext cx="469744" cy="259045"/>
    <xdr:sp macro="" textlink="">
      <xdr:nvSpPr>
        <xdr:cNvPr id="429" name="n_1mainValue【認定こども園・幼稚園・保育所】&#10;一人当たり面積"/>
        <xdr:cNvSpPr txBox="1"/>
      </xdr:nvSpPr>
      <xdr:spPr>
        <a:xfrm>
          <a:off x="21075727" y="691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45737</xdr:rowOff>
    </xdr:from>
    <xdr:ext cx="469744" cy="259045"/>
    <xdr:sp macro="" textlink="">
      <xdr:nvSpPr>
        <xdr:cNvPr id="430" name="n_2mainValue【認定こども園・幼稚園・保育所】&#10;一人当たり面積"/>
        <xdr:cNvSpPr txBox="1"/>
      </xdr:nvSpPr>
      <xdr:spPr>
        <a:xfrm>
          <a:off x="201994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1" name="テキスト ボックス 44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1" name="テキスト ボックス 45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55" name="直線コネクタ 454"/>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56"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57" name="直線コネクタ 456"/>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58"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59" name="直線コネクタ 458"/>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60"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61" name="フローチャート: 判断 46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62" name="フローチャート: 判断 46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63" name="フローチャート: 判断 46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469" name="楕円 468"/>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70" name="【学校施設】&#10;有形固定資産減価償却率該当値テキスト"/>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92075</xdr:rowOff>
    </xdr:from>
    <xdr:to>
      <xdr:col>81</xdr:col>
      <xdr:colOff>101600</xdr:colOff>
      <xdr:row>62</xdr:row>
      <xdr:rowOff>22225</xdr:rowOff>
    </xdr:to>
    <xdr:sp macro="" textlink="">
      <xdr:nvSpPr>
        <xdr:cNvPr id="471" name="楕円 470"/>
        <xdr:cNvSpPr/>
      </xdr:nvSpPr>
      <xdr:spPr>
        <a:xfrm>
          <a:off x="15430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142875</xdr:rowOff>
    </xdr:to>
    <xdr:cxnSp macro="">
      <xdr:nvCxnSpPr>
        <xdr:cNvPr id="472" name="直線コネクタ 471"/>
        <xdr:cNvCxnSpPr/>
      </xdr:nvCxnSpPr>
      <xdr:spPr>
        <a:xfrm flipV="1">
          <a:off x="15481300" y="105613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473" name="楕円 472"/>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142875</xdr:rowOff>
    </xdr:from>
    <xdr:to>
      <xdr:col>81</xdr:col>
      <xdr:colOff>50800</xdr:colOff>
      <xdr:row>61</xdr:row>
      <xdr:rowOff>160020</xdr:rowOff>
    </xdr:to>
    <xdr:cxnSp macro="">
      <xdr:nvCxnSpPr>
        <xdr:cNvPr id="474" name="直線コネクタ 473"/>
        <xdr:cNvCxnSpPr/>
      </xdr:nvCxnSpPr>
      <xdr:spPr>
        <a:xfrm flipV="1">
          <a:off x="14592300" y="10601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75"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76"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13352</xdr:rowOff>
    </xdr:from>
    <xdr:ext cx="405111" cy="259045"/>
    <xdr:sp macro="" textlink="">
      <xdr:nvSpPr>
        <xdr:cNvPr id="477" name="n_1mainValue【学校施設】&#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478" name="n_2main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9" name="直線コネクタ 4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0" name="テキスト ボックス 4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1" name="直線コネクタ 4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2" name="テキスト ボックス 4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3" name="直線コネクタ 4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4" name="テキスト ボックス 49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5" name="直線コネクタ 4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96" name="テキスト ボックス 49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7" name="直線コネクタ 4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8" name="テキスト ボックス 49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0" name="テキスト ボックス 49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02" name="直線コネクタ 501"/>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03"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04" name="直線コネクタ 503"/>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05"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06" name="直線コネクタ 505"/>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96055</xdr:rowOff>
    </xdr:from>
    <xdr:ext cx="469744" cy="259045"/>
    <xdr:sp macro="" textlink="">
      <xdr:nvSpPr>
        <xdr:cNvPr id="507" name="【学校施設】&#10;一人当たり面積平均値テキスト"/>
        <xdr:cNvSpPr txBox="1"/>
      </xdr:nvSpPr>
      <xdr:spPr>
        <a:xfrm>
          <a:off x="22199600" y="10554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08" name="フローチャート: 判断 507"/>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09" name="フローチャート: 判断 508"/>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10" name="フローチャート: 判断 509"/>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130861</xdr:rowOff>
    </xdr:from>
    <xdr:to>
      <xdr:col>116</xdr:col>
      <xdr:colOff>114300</xdr:colOff>
      <xdr:row>63</xdr:row>
      <xdr:rowOff>61011</xdr:rowOff>
    </xdr:to>
    <xdr:sp macro="" textlink="">
      <xdr:nvSpPr>
        <xdr:cNvPr id="516" name="楕円 515"/>
        <xdr:cNvSpPr/>
      </xdr:nvSpPr>
      <xdr:spPr>
        <a:xfrm>
          <a:off x="22110700" y="107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109288</xdr:rowOff>
    </xdr:from>
    <xdr:ext cx="469744" cy="259045"/>
    <xdr:sp macro="" textlink="">
      <xdr:nvSpPr>
        <xdr:cNvPr id="517" name="【学校施設】&#10;一人当たり面積該当値テキスト"/>
        <xdr:cNvSpPr txBox="1"/>
      </xdr:nvSpPr>
      <xdr:spPr>
        <a:xfrm>
          <a:off x="22199600" y="1073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128118</xdr:rowOff>
    </xdr:from>
    <xdr:to>
      <xdr:col>112</xdr:col>
      <xdr:colOff>38100</xdr:colOff>
      <xdr:row>63</xdr:row>
      <xdr:rowOff>58268</xdr:rowOff>
    </xdr:to>
    <xdr:sp macro="" textlink="">
      <xdr:nvSpPr>
        <xdr:cNvPr id="518" name="楕円 517"/>
        <xdr:cNvSpPr/>
      </xdr:nvSpPr>
      <xdr:spPr>
        <a:xfrm>
          <a:off x="21272500" y="107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7468</xdr:rowOff>
    </xdr:from>
    <xdr:to>
      <xdr:col>116</xdr:col>
      <xdr:colOff>63500</xdr:colOff>
      <xdr:row>63</xdr:row>
      <xdr:rowOff>10211</xdr:rowOff>
    </xdr:to>
    <xdr:cxnSp macro="">
      <xdr:nvCxnSpPr>
        <xdr:cNvPr id="519" name="直線コネクタ 518"/>
        <xdr:cNvCxnSpPr/>
      </xdr:nvCxnSpPr>
      <xdr:spPr>
        <a:xfrm>
          <a:off x="21323300" y="1080881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116383</xdr:rowOff>
    </xdr:from>
    <xdr:to>
      <xdr:col>107</xdr:col>
      <xdr:colOff>101600</xdr:colOff>
      <xdr:row>63</xdr:row>
      <xdr:rowOff>46533</xdr:rowOff>
    </xdr:to>
    <xdr:sp macro="" textlink="">
      <xdr:nvSpPr>
        <xdr:cNvPr id="520" name="楕円 519"/>
        <xdr:cNvSpPr/>
      </xdr:nvSpPr>
      <xdr:spPr>
        <a:xfrm>
          <a:off x="20383500" y="107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167183</xdr:rowOff>
    </xdr:from>
    <xdr:to>
      <xdr:col>111</xdr:col>
      <xdr:colOff>177800</xdr:colOff>
      <xdr:row>63</xdr:row>
      <xdr:rowOff>7468</xdr:rowOff>
    </xdr:to>
    <xdr:cxnSp macro="">
      <xdr:nvCxnSpPr>
        <xdr:cNvPr id="521" name="直線コネクタ 520"/>
        <xdr:cNvCxnSpPr/>
      </xdr:nvCxnSpPr>
      <xdr:spPr>
        <a:xfrm>
          <a:off x="20434300" y="10797083"/>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522" name="n_1aveValue【学校施設】&#10;一人当たり面積"/>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523" name="n_2aveValue【学校施設】&#10;一人当たり面積"/>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49395</xdr:rowOff>
    </xdr:from>
    <xdr:ext cx="469744" cy="259045"/>
    <xdr:sp macro="" textlink="">
      <xdr:nvSpPr>
        <xdr:cNvPr id="524" name="n_1mainValue【学校施設】&#10;一人当たり面積"/>
        <xdr:cNvSpPr txBox="1"/>
      </xdr:nvSpPr>
      <xdr:spPr>
        <a:xfrm>
          <a:off x="21075727" y="1085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37660</xdr:rowOff>
    </xdr:from>
    <xdr:ext cx="469744" cy="259045"/>
    <xdr:sp macro="" textlink="">
      <xdr:nvSpPr>
        <xdr:cNvPr id="525" name="n_2mainValue【学校施設】&#10;一人当たり面積"/>
        <xdr:cNvSpPr txBox="1"/>
      </xdr:nvSpPr>
      <xdr:spPr>
        <a:xfrm>
          <a:off x="20199427" y="108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3" name="テキスト ボックス 55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3" name="テキスト ボックス 56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67" name="直線コネクタ 566"/>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68"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69" name="直線コネクタ 568"/>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1" name="直線コネクタ 57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82566</xdr:rowOff>
    </xdr:from>
    <xdr:ext cx="405111" cy="259045"/>
    <xdr:sp macro="" textlink="">
      <xdr:nvSpPr>
        <xdr:cNvPr id="572" name="【公民館】&#10;有形固定資産減価償却率平均値テキスト"/>
        <xdr:cNvSpPr txBox="1"/>
      </xdr:nvSpPr>
      <xdr:spPr>
        <a:xfrm>
          <a:off x="16357600" y="1757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73" name="フローチャート: 判断 572"/>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74" name="フローチャート: 判断 573"/>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75" name="フローチャート: 判断 574"/>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69487</xdr:rowOff>
    </xdr:from>
    <xdr:to>
      <xdr:col>85</xdr:col>
      <xdr:colOff>177800</xdr:colOff>
      <xdr:row>104</xdr:row>
      <xdr:rowOff>171087</xdr:rowOff>
    </xdr:to>
    <xdr:sp macro="" textlink="">
      <xdr:nvSpPr>
        <xdr:cNvPr id="581" name="楕円 580"/>
        <xdr:cNvSpPr/>
      </xdr:nvSpPr>
      <xdr:spPr>
        <a:xfrm>
          <a:off x="162687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47914</xdr:rowOff>
    </xdr:from>
    <xdr:ext cx="405111" cy="259045"/>
    <xdr:sp macro="" textlink="">
      <xdr:nvSpPr>
        <xdr:cNvPr id="582" name="【公民館】&#10;有形固定資産減価償却率該当値テキスト"/>
        <xdr:cNvSpPr txBox="1"/>
      </xdr:nvSpPr>
      <xdr:spPr>
        <a:xfrm>
          <a:off x="16357600"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102144</xdr:rowOff>
    </xdr:from>
    <xdr:to>
      <xdr:col>81</xdr:col>
      <xdr:colOff>101600</xdr:colOff>
      <xdr:row>105</xdr:row>
      <xdr:rowOff>32294</xdr:rowOff>
    </xdr:to>
    <xdr:sp macro="" textlink="">
      <xdr:nvSpPr>
        <xdr:cNvPr id="583" name="楕円 582"/>
        <xdr:cNvSpPr/>
      </xdr:nvSpPr>
      <xdr:spPr>
        <a:xfrm>
          <a:off x="15430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120287</xdr:rowOff>
    </xdr:from>
    <xdr:to>
      <xdr:col>85</xdr:col>
      <xdr:colOff>127000</xdr:colOff>
      <xdr:row>104</xdr:row>
      <xdr:rowOff>152944</xdr:rowOff>
    </xdr:to>
    <xdr:cxnSp macro="">
      <xdr:nvCxnSpPr>
        <xdr:cNvPr id="584" name="直線コネクタ 583"/>
        <xdr:cNvCxnSpPr/>
      </xdr:nvCxnSpPr>
      <xdr:spPr>
        <a:xfrm flipV="1">
          <a:off x="15481300" y="179510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143527</xdr:rowOff>
    </xdr:from>
    <xdr:ext cx="405111" cy="259045"/>
    <xdr:sp macro="" textlink="">
      <xdr:nvSpPr>
        <xdr:cNvPr id="585" name="n_1aveValue【公民館】&#10;有形固定資産減価償却率"/>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86" name="n_2aveValue【公民館】&#10;有形固定資産減価償却率"/>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23421</xdr:rowOff>
    </xdr:from>
    <xdr:ext cx="405111" cy="259045"/>
    <xdr:sp macro="" textlink="">
      <xdr:nvSpPr>
        <xdr:cNvPr id="587" name="n_1mainValue【公民館】&#10;有形固定資産減価償却率"/>
        <xdr:cNvSpPr txBox="1"/>
      </xdr:nvSpPr>
      <xdr:spPr>
        <a:xfrm>
          <a:off x="152660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8" name="直線コネクタ 5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9" name="テキスト ボックス 5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0" name="直線コネクタ 5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1" name="テキスト ボックス 6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2" name="直線コネクタ 6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3" name="テキスト ボックス 6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4" name="直線コネクタ 6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5" name="テキスト ボックス 6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6" name="直線コネクタ 6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7" name="テキスト ボックス 6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11" name="直線コネクタ 610"/>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12"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13" name="直線コネクタ 612"/>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14"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15" name="直線コネクタ 614"/>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616" name="【公民館】&#10;一人当たり面積平均値テキスト"/>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17" name="フローチャート: 判断 616"/>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18" name="フローチャート: 判断 617"/>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19" name="フローチャート: 判断 618"/>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0" name="テキスト ボックス 6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1" name="テキスト ボックス 6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2" name="テキスト ボックス 6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3" name="テキスト ボックス 6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4" name="テキスト ボックス 6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92838</xdr:rowOff>
    </xdr:from>
    <xdr:to>
      <xdr:col>116</xdr:col>
      <xdr:colOff>114300</xdr:colOff>
      <xdr:row>108</xdr:row>
      <xdr:rowOff>22988</xdr:rowOff>
    </xdr:to>
    <xdr:sp macro="" textlink="">
      <xdr:nvSpPr>
        <xdr:cNvPr id="625" name="楕円 624"/>
        <xdr:cNvSpPr/>
      </xdr:nvSpPr>
      <xdr:spPr>
        <a:xfrm>
          <a:off x="22110700" y="184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71265</xdr:rowOff>
    </xdr:from>
    <xdr:ext cx="469744" cy="259045"/>
    <xdr:sp macro="" textlink="">
      <xdr:nvSpPr>
        <xdr:cNvPr id="626" name="【公民館】&#10;一人当たり面積該当値テキスト"/>
        <xdr:cNvSpPr txBox="1"/>
      </xdr:nvSpPr>
      <xdr:spPr>
        <a:xfrm>
          <a:off x="22199600" y="1841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90551</xdr:rowOff>
    </xdr:from>
    <xdr:to>
      <xdr:col>112</xdr:col>
      <xdr:colOff>38100</xdr:colOff>
      <xdr:row>108</xdr:row>
      <xdr:rowOff>20701</xdr:rowOff>
    </xdr:to>
    <xdr:sp macro="" textlink="">
      <xdr:nvSpPr>
        <xdr:cNvPr id="627" name="楕円 626"/>
        <xdr:cNvSpPr/>
      </xdr:nvSpPr>
      <xdr:spPr>
        <a:xfrm>
          <a:off x="21272500" y="184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141351</xdr:rowOff>
    </xdr:from>
    <xdr:to>
      <xdr:col>116</xdr:col>
      <xdr:colOff>63500</xdr:colOff>
      <xdr:row>107</xdr:row>
      <xdr:rowOff>143638</xdr:rowOff>
    </xdr:to>
    <xdr:cxnSp macro="">
      <xdr:nvCxnSpPr>
        <xdr:cNvPr id="628" name="直線コネクタ 627"/>
        <xdr:cNvCxnSpPr/>
      </xdr:nvCxnSpPr>
      <xdr:spPr>
        <a:xfrm>
          <a:off x="21323300" y="18486501"/>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29" name="n_1ave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30" name="n_2aveValue【公民館】&#10;一人当たり面積"/>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11828</xdr:rowOff>
    </xdr:from>
    <xdr:ext cx="469744" cy="259045"/>
    <xdr:sp macro="" textlink="">
      <xdr:nvSpPr>
        <xdr:cNvPr id="631" name="n_1mainValue【公民館】&#10;一人当たり面積"/>
        <xdr:cNvSpPr txBox="1"/>
      </xdr:nvSpPr>
      <xdr:spPr>
        <a:xfrm>
          <a:off x="21075727" y="185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今後も公共施設の施設の長寿命化等を進め、将来を見据えた計画的な投資を実施しながら財政の健全化に努める。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4,772
197.13
4,541,959
4,387,656
154,303
2,740,870
5,789,996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127017</xdr:rowOff>
    </xdr:from>
    <xdr:ext cx="405111" cy="259045"/>
    <xdr:sp macro="" textlink="">
      <xdr:nvSpPr>
        <xdr:cNvPr id="60" name="【図書館】&#10;有形固定資産減価償却率平均値テキスト"/>
        <xdr:cNvSpPr txBox="1"/>
      </xdr:nvSpPr>
      <xdr:spPr>
        <a:xfrm>
          <a:off x="4673600" y="6642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61" name="フローチャート: 判断 60"/>
        <xdr:cNvSpPr/>
      </xdr:nvSpPr>
      <xdr:spPr>
        <a:xfrm>
          <a:off x="4584700" y="679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90170</xdr:rowOff>
    </xdr:from>
    <xdr:to>
      <xdr:col>20</xdr:col>
      <xdr:colOff>38100</xdr:colOff>
      <xdr:row>39</xdr:row>
      <xdr:rowOff>20320</xdr:rowOff>
    </xdr:to>
    <xdr:sp macro="" textlink="">
      <xdr:nvSpPr>
        <xdr:cNvPr id="62" name="フローチャート: 判断 61"/>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107950</xdr:rowOff>
    </xdr:from>
    <xdr:to>
      <xdr:col>15</xdr:col>
      <xdr:colOff>101600</xdr:colOff>
      <xdr:row>39</xdr:row>
      <xdr:rowOff>38100</xdr:rowOff>
    </xdr:to>
    <xdr:sp macro="" textlink="">
      <xdr:nvSpPr>
        <xdr:cNvPr id="63" name="フローチャート: 判断 62"/>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8890</xdr:rowOff>
    </xdr:from>
    <xdr:to>
      <xdr:col>24</xdr:col>
      <xdr:colOff>114300</xdr:colOff>
      <xdr:row>40</xdr:row>
      <xdr:rowOff>110490</xdr:rowOff>
    </xdr:to>
    <xdr:sp macro="" textlink="">
      <xdr:nvSpPr>
        <xdr:cNvPr id="69" name="楕円 68"/>
        <xdr:cNvSpPr/>
      </xdr:nvSpPr>
      <xdr:spPr>
        <a:xfrm>
          <a:off x="45847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158767</xdr:rowOff>
    </xdr:from>
    <xdr:ext cx="405111" cy="259045"/>
    <xdr:sp macro="" textlink="">
      <xdr:nvSpPr>
        <xdr:cNvPr id="70" name="【図書館】&#10;有形固定資産減価償却率該当値テキスト"/>
        <xdr:cNvSpPr txBox="1"/>
      </xdr:nvSpPr>
      <xdr:spPr>
        <a:xfrm>
          <a:off x="4673600" y="684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38100</xdr:rowOff>
    </xdr:from>
    <xdr:to>
      <xdr:col>20</xdr:col>
      <xdr:colOff>38100</xdr:colOff>
      <xdr:row>40</xdr:row>
      <xdr:rowOff>139700</xdr:rowOff>
    </xdr:to>
    <xdr:sp macro="" textlink="">
      <xdr:nvSpPr>
        <xdr:cNvPr id="71" name="楕円 70"/>
        <xdr:cNvSpPr/>
      </xdr:nvSpPr>
      <xdr:spPr>
        <a:xfrm>
          <a:off x="3746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59690</xdr:rowOff>
    </xdr:from>
    <xdr:to>
      <xdr:col>24</xdr:col>
      <xdr:colOff>63500</xdr:colOff>
      <xdr:row>40</xdr:row>
      <xdr:rowOff>88900</xdr:rowOff>
    </xdr:to>
    <xdr:cxnSp macro="">
      <xdr:nvCxnSpPr>
        <xdr:cNvPr id="72" name="直線コネクタ 71"/>
        <xdr:cNvCxnSpPr/>
      </xdr:nvCxnSpPr>
      <xdr:spPr>
        <a:xfrm flipV="1">
          <a:off x="3797300" y="691769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36847</xdr:rowOff>
    </xdr:from>
    <xdr:ext cx="405111" cy="259045"/>
    <xdr:sp macro="" textlink="">
      <xdr:nvSpPr>
        <xdr:cNvPr id="73" name="n_1aveValue【図書館】&#10;有形固定資産減価償却率"/>
        <xdr:cNvSpPr txBox="1"/>
      </xdr:nvSpPr>
      <xdr:spPr>
        <a:xfrm>
          <a:off x="35820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54627</xdr:rowOff>
    </xdr:from>
    <xdr:ext cx="405111" cy="259045"/>
    <xdr:sp macro="" textlink="">
      <xdr:nvSpPr>
        <xdr:cNvPr id="74" name="n_2aveValue【図書館】&#10;有形固定資産減価償却率"/>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130827</xdr:rowOff>
    </xdr:from>
    <xdr:ext cx="405111" cy="259045"/>
    <xdr:sp macro="" textlink="">
      <xdr:nvSpPr>
        <xdr:cNvPr id="75" name="n_1mainValue【図書館】&#10;有形固定資産減価償却率"/>
        <xdr:cNvSpPr txBox="1"/>
      </xdr:nvSpPr>
      <xdr:spPr>
        <a:xfrm>
          <a:off x="3582044"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39624</xdr:rowOff>
    </xdr:from>
    <xdr:to>
      <xdr:col>54</xdr:col>
      <xdr:colOff>189865</xdr:colOff>
      <xdr:row>41</xdr:row>
      <xdr:rowOff>35052</xdr:rowOff>
    </xdr:to>
    <xdr:cxnSp macro="">
      <xdr:nvCxnSpPr>
        <xdr:cNvPr id="97" name="直線コネクタ 96"/>
        <xdr:cNvCxnSpPr/>
      </xdr:nvCxnSpPr>
      <xdr:spPr>
        <a:xfrm flipV="1">
          <a:off x="10476865" y="586892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38879</xdr:rowOff>
    </xdr:from>
    <xdr:ext cx="469744" cy="259045"/>
    <xdr:sp macro="" textlink="">
      <xdr:nvSpPr>
        <xdr:cNvPr id="98" name="【図書館】&#10;一人当たり面積最小値テキスト"/>
        <xdr:cNvSpPr txBox="1"/>
      </xdr:nvSpPr>
      <xdr:spPr>
        <a:xfrm>
          <a:off x="10515600"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35052</xdr:rowOff>
    </xdr:from>
    <xdr:to>
      <xdr:col>55</xdr:col>
      <xdr:colOff>88900</xdr:colOff>
      <xdr:row>41</xdr:row>
      <xdr:rowOff>35052</xdr:rowOff>
    </xdr:to>
    <xdr:cxnSp macro="">
      <xdr:nvCxnSpPr>
        <xdr:cNvPr id="99" name="直線コネクタ 98"/>
        <xdr:cNvCxnSpPr/>
      </xdr:nvCxnSpPr>
      <xdr:spPr>
        <a:xfrm>
          <a:off x="10388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157751</xdr:rowOff>
    </xdr:from>
    <xdr:ext cx="469744" cy="259045"/>
    <xdr:sp macro="" textlink="">
      <xdr:nvSpPr>
        <xdr:cNvPr id="100" name="【図書館】&#10;一人当たり面積最大値テキスト"/>
        <xdr:cNvSpPr txBox="1"/>
      </xdr:nvSpPr>
      <xdr:spPr>
        <a:xfrm>
          <a:off x="10515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39624</xdr:rowOff>
    </xdr:from>
    <xdr:to>
      <xdr:col>55</xdr:col>
      <xdr:colOff>88900</xdr:colOff>
      <xdr:row>34</xdr:row>
      <xdr:rowOff>39624</xdr:rowOff>
    </xdr:to>
    <xdr:cxnSp macro="">
      <xdr:nvCxnSpPr>
        <xdr:cNvPr id="101" name="直線コネクタ 100"/>
        <xdr:cNvCxnSpPr/>
      </xdr:nvCxnSpPr>
      <xdr:spPr>
        <a:xfrm>
          <a:off x="10388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164863</xdr:rowOff>
    </xdr:from>
    <xdr:ext cx="469744" cy="259045"/>
    <xdr:sp macro="" textlink="">
      <xdr:nvSpPr>
        <xdr:cNvPr id="102" name="【図書館】&#10;一人当たり面積平均値テキスト"/>
        <xdr:cNvSpPr txBox="1"/>
      </xdr:nvSpPr>
      <xdr:spPr>
        <a:xfrm>
          <a:off x="10515600" y="650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103" name="フローチャート: 判断 102"/>
        <xdr:cNvSpPr/>
      </xdr:nvSpPr>
      <xdr:spPr>
        <a:xfrm>
          <a:off x="10426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130556</xdr:rowOff>
    </xdr:from>
    <xdr:to>
      <xdr:col>50</xdr:col>
      <xdr:colOff>165100</xdr:colOff>
      <xdr:row>39</xdr:row>
      <xdr:rowOff>60706</xdr:rowOff>
    </xdr:to>
    <xdr:sp macro="" textlink="">
      <xdr:nvSpPr>
        <xdr:cNvPr id="104" name="フローチャート: 判断 103"/>
        <xdr:cNvSpPr/>
      </xdr:nvSpPr>
      <xdr:spPr>
        <a:xfrm>
          <a:off x="95885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87122</xdr:rowOff>
    </xdr:from>
    <xdr:to>
      <xdr:col>46</xdr:col>
      <xdr:colOff>38100</xdr:colOff>
      <xdr:row>39</xdr:row>
      <xdr:rowOff>17272</xdr:rowOff>
    </xdr:to>
    <xdr:sp macro="" textlink="">
      <xdr:nvSpPr>
        <xdr:cNvPr id="105" name="フローチャート: 判断 104"/>
        <xdr:cNvSpPr/>
      </xdr:nvSpPr>
      <xdr:spPr>
        <a:xfrm>
          <a:off x="8699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xdr:rowOff>
    </xdr:from>
    <xdr:to>
      <xdr:col>55</xdr:col>
      <xdr:colOff>50800</xdr:colOff>
      <xdr:row>40</xdr:row>
      <xdr:rowOff>113284</xdr:rowOff>
    </xdr:to>
    <xdr:sp macro="" textlink="">
      <xdr:nvSpPr>
        <xdr:cNvPr id="111" name="楕円 110"/>
        <xdr:cNvSpPr/>
      </xdr:nvSpPr>
      <xdr:spPr>
        <a:xfrm>
          <a:off x="104267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161561</xdr:rowOff>
    </xdr:from>
    <xdr:ext cx="469744" cy="259045"/>
    <xdr:sp macro="" textlink="">
      <xdr:nvSpPr>
        <xdr:cNvPr id="112" name="【図書館】&#10;一人当たり面積該当値テキスト"/>
        <xdr:cNvSpPr txBox="1"/>
      </xdr:nvSpPr>
      <xdr:spPr>
        <a:xfrm>
          <a:off x="10515600"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xdr:rowOff>
    </xdr:from>
    <xdr:to>
      <xdr:col>50</xdr:col>
      <xdr:colOff>165100</xdr:colOff>
      <xdr:row>40</xdr:row>
      <xdr:rowOff>110998</xdr:rowOff>
    </xdr:to>
    <xdr:sp macro="" textlink="">
      <xdr:nvSpPr>
        <xdr:cNvPr id="113" name="楕円 112"/>
        <xdr:cNvSpPr/>
      </xdr:nvSpPr>
      <xdr:spPr>
        <a:xfrm>
          <a:off x="9588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60198</xdr:rowOff>
    </xdr:from>
    <xdr:to>
      <xdr:col>55</xdr:col>
      <xdr:colOff>0</xdr:colOff>
      <xdr:row>40</xdr:row>
      <xdr:rowOff>62484</xdr:rowOff>
    </xdr:to>
    <xdr:cxnSp macro="">
      <xdr:nvCxnSpPr>
        <xdr:cNvPr id="114" name="直線コネクタ 113"/>
        <xdr:cNvCxnSpPr/>
      </xdr:nvCxnSpPr>
      <xdr:spPr>
        <a:xfrm>
          <a:off x="9639300" y="691819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77233</xdr:rowOff>
    </xdr:from>
    <xdr:ext cx="469744" cy="259045"/>
    <xdr:sp macro="" textlink="">
      <xdr:nvSpPr>
        <xdr:cNvPr id="115" name="n_1aveValue【図書館】&#10;一人当たり面積"/>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33799</xdr:rowOff>
    </xdr:from>
    <xdr:ext cx="469744" cy="259045"/>
    <xdr:sp macro="" textlink="">
      <xdr:nvSpPr>
        <xdr:cNvPr id="116" name="n_2aveValue【図書館】&#10;一人当たり面積"/>
        <xdr:cNvSpPr txBox="1"/>
      </xdr:nvSpPr>
      <xdr:spPr>
        <a:xfrm>
          <a:off x="8515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102125</xdr:rowOff>
    </xdr:from>
    <xdr:ext cx="469744" cy="259045"/>
    <xdr:sp macro="" textlink="">
      <xdr:nvSpPr>
        <xdr:cNvPr id="117" name="n_1mainValue【図書館】&#10;一人当たり面積"/>
        <xdr:cNvSpPr txBox="1"/>
      </xdr:nvSpPr>
      <xdr:spPr>
        <a:xfrm>
          <a:off x="9391727"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142" name="直線コネクタ 14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14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144" name="直線コネクタ 14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14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48" name="フローチャート: 判断 14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149" name="フローチャート: 判断 14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29210</xdr:rowOff>
    </xdr:from>
    <xdr:to>
      <xdr:col>15</xdr:col>
      <xdr:colOff>101600</xdr:colOff>
      <xdr:row>59</xdr:row>
      <xdr:rowOff>130810</xdr:rowOff>
    </xdr:to>
    <xdr:sp macro="" textlink="">
      <xdr:nvSpPr>
        <xdr:cNvPr id="150" name="フローチャート: 判断 149"/>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84455</xdr:rowOff>
    </xdr:from>
    <xdr:to>
      <xdr:col>24</xdr:col>
      <xdr:colOff>114300</xdr:colOff>
      <xdr:row>59</xdr:row>
      <xdr:rowOff>14605</xdr:rowOff>
    </xdr:to>
    <xdr:sp macro="" textlink="">
      <xdr:nvSpPr>
        <xdr:cNvPr id="156" name="楕円 155"/>
        <xdr:cNvSpPr/>
      </xdr:nvSpPr>
      <xdr:spPr>
        <a:xfrm>
          <a:off x="4584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107332</xdr:rowOff>
    </xdr:from>
    <xdr:ext cx="405111" cy="259045"/>
    <xdr:sp macro="" textlink="">
      <xdr:nvSpPr>
        <xdr:cNvPr id="157" name="【体育館・プール】&#10;有形固定資産減価償却率該当値テキスト"/>
        <xdr:cNvSpPr txBox="1"/>
      </xdr:nvSpPr>
      <xdr:spPr>
        <a:xfrm>
          <a:off x="4673600"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126365</xdr:rowOff>
    </xdr:from>
    <xdr:to>
      <xdr:col>20</xdr:col>
      <xdr:colOff>38100</xdr:colOff>
      <xdr:row>59</xdr:row>
      <xdr:rowOff>56515</xdr:rowOff>
    </xdr:to>
    <xdr:sp macro="" textlink="">
      <xdr:nvSpPr>
        <xdr:cNvPr id="158" name="楕円 157"/>
        <xdr:cNvSpPr/>
      </xdr:nvSpPr>
      <xdr:spPr>
        <a:xfrm>
          <a:off x="3746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135255</xdr:rowOff>
    </xdr:from>
    <xdr:to>
      <xdr:col>24</xdr:col>
      <xdr:colOff>63500</xdr:colOff>
      <xdr:row>59</xdr:row>
      <xdr:rowOff>5715</xdr:rowOff>
    </xdr:to>
    <xdr:cxnSp macro="">
      <xdr:nvCxnSpPr>
        <xdr:cNvPr id="159" name="直線コネクタ 158"/>
        <xdr:cNvCxnSpPr/>
      </xdr:nvCxnSpPr>
      <xdr:spPr>
        <a:xfrm flipV="1">
          <a:off x="3797300" y="100793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60" name="楕円 159"/>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xdr:rowOff>
    </xdr:from>
    <xdr:to>
      <xdr:col>19</xdr:col>
      <xdr:colOff>177800</xdr:colOff>
      <xdr:row>59</xdr:row>
      <xdr:rowOff>163830</xdr:rowOff>
    </xdr:to>
    <xdr:cxnSp macro="">
      <xdr:nvCxnSpPr>
        <xdr:cNvPr id="161" name="直線コネクタ 160"/>
        <xdr:cNvCxnSpPr/>
      </xdr:nvCxnSpPr>
      <xdr:spPr>
        <a:xfrm flipV="1">
          <a:off x="2908300" y="1012126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104792</xdr:rowOff>
    </xdr:from>
    <xdr:ext cx="405111" cy="259045"/>
    <xdr:sp macro="" textlink="">
      <xdr:nvSpPr>
        <xdr:cNvPr id="162"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163"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73042</xdr:rowOff>
    </xdr:from>
    <xdr:ext cx="405111" cy="259045"/>
    <xdr:sp macro="" textlink="">
      <xdr:nvSpPr>
        <xdr:cNvPr id="164" name="n_1mainValue【体育館・プール】&#10;有形固定資産減価償却率"/>
        <xdr:cNvSpPr txBox="1"/>
      </xdr:nvSpPr>
      <xdr:spPr>
        <a:xfrm>
          <a:off x="3582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165" name="n_2mainValue【体育館・プール】&#10;有形固定資産減価償却率"/>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7" name="テキスト ボックス 17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9" name="テキスト ボックス 17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1" name="テキスト ボックス 18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3" name="テキスト ボックス 18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5" name="テキスト ボックス 18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87" name="テキスト ボックス 186"/>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9" name="テキスト ボックス 188"/>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91" name="直線コネクタ 190"/>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92"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93" name="直線コネクタ 192"/>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94"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95" name="直線コネクタ 194"/>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96" name="【体育館・プール】&#10;一人当たり面積平均値テキスト"/>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97" name="フローチャート: 判断 196"/>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98" name="フローチャート: 判断 197"/>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104974</xdr:rowOff>
    </xdr:from>
    <xdr:to>
      <xdr:col>46</xdr:col>
      <xdr:colOff>38100</xdr:colOff>
      <xdr:row>64</xdr:row>
      <xdr:rowOff>35124</xdr:rowOff>
    </xdr:to>
    <xdr:sp macro="" textlink="">
      <xdr:nvSpPr>
        <xdr:cNvPr id="199" name="フローチャート: 判断 198"/>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166207</xdr:rowOff>
    </xdr:from>
    <xdr:to>
      <xdr:col>55</xdr:col>
      <xdr:colOff>50800</xdr:colOff>
      <xdr:row>64</xdr:row>
      <xdr:rowOff>96357</xdr:rowOff>
    </xdr:to>
    <xdr:sp macro="" textlink="">
      <xdr:nvSpPr>
        <xdr:cNvPr id="205" name="楕円 204"/>
        <xdr:cNvSpPr/>
      </xdr:nvSpPr>
      <xdr:spPr>
        <a:xfrm>
          <a:off x="10426700" y="109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81134</xdr:rowOff>
    </xdr:from>
    <xdr:ext cx="469744" cy="259045"/>
    <xdr:sp macro="" textlink="">
      <xdr:nvSpPr>
        <xdr:cNvPr id="206" name="【体育館・プール】&#10;一人当たり面積該当値テキスト"/>
        <xdr:cNvSpPr txBox="1"/>
      </xdr:nvSpPr>
      <xdr:spPr>
        <a:xfrm>
          <a:off x="10515600" y="108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165064</xdr:rowOff>
    </xdr:from>
    <xdr:to>
      <xdr:col>50</xdr:col>
      <xdr:colOff>165100</xdr:colOff>
      <xdr:row>64</xdr:row>
      <xdr:rowOff>95214</xdr:rowOff>
    </xdr:to>
    <xdr:sp macro="" textlink="">
      <xdr:nvSpPr>
        <xdr:cNvPr id="207" name="楕円 206"/>
        <xdr:cNvSpPr/>
      </xdr:nvSpPr>
      <xdr:spPr>
        <a:xfrm>
          <a:off x="9588500" y="109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44414</xdr:rowOff>
    </xdr:from>
    <xdr:to>
      <xdr:col>55</xdr:col>
      <xdr:colOff>0</xdr:colOff>
      <xdr:row>64</xdr:row>
      <xdr:rowOff>45557</xdr:rowOff>
    </xdr:to>
    <xdr:cxnSp macro="">
      <xdr:nvCxnSpPr>
        <xdr:cNvPr id="208" name="直線コネクタ 207"/>
        <xdr:cNvCxnSpPr/>
      </xdr:nvCxnSpPr>
      <xdr:spPr>
        <a:xfrm>
          <a:off x="9639300" y="1101721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152817</xdr:rowOff>
    </xdr:from>
    <xdr:to>
      <xdr:col>46</xdr:col>
      <xdr:colOff>38100</xdr:colOff>
      <xdr:row>64</xdr:row>
      <xdr:rowOff>82967</xdr:rowOff>
    </xdr:to>
    <xdr:sp macro="" textlink="">
      <xdr:nvSpPr>
        <xdr:cNvPr id="209" name="楕円 208"/>
        <xdr:cNvSpPr/>
      </xdr:nvSpPr>
      <xdr:spPr>
        <a:xfrm>
          <a:off x="8699500" y="109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32167</xdr:rowOff>
    </xdr:from>
    <xdr:to>
      <xdr:col>50</xdr:col>
      <xdr:colOff>114300</xdr:colOff>
      <xdr:row>64</xdr:row>
      <xdr:rowOff>44414</xdr:rowOff>
    </xdr:to>
    <xdr:cxnSp macro="">
      <xdr:nvCxnSpPr>
        <xdr:cNvPr id="210" name="直線コネクタ 209"/>
        <xdr:cNvCxnSpPr/>
      </xdr:nvCxnSpPr>
      <xdr:spPr>
        <a:xfrm>
          <a:off x="8750300" y="11004967"/>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22424</xdr:rowOff>
    </xdr:from>
    <xdr:ext cx="469744" cy="259045"/>
    <xdr:sp macro="" textlink="">
      <xdr:nvSpPr>
        <xdr:cNvPr id="211"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51651</xdr:rowOff>
    </xdr:from>
    <xdr:ext cx="469744" cy="259045"/>
    <xdr:sp macro="" textlink="">
      <xdr:nvSpPr>
        <xdr:cNvPr id="212"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86341</xdr:rowOff>
    </xdr:from>
    <xdr:ext cx="469744" cy="259045"/>
    <xdr:sp macro="" textlink="">
      <xdr:nvSpPr>
        <xdr:cNvPr id="213" name="n_1mainValue【体育館・プール】&#10;一人当たり面積"/>
        <xdr:cNvSpPr txBox="1"/>
      </xdr:nvSpPr>
      <xdr:spPr>
        <a:xfrm>
          <a:off x="9391727" y="11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74094</xdr:rowOff>
    </xdr:from>
    <xdr:ext cx="469744" cy="259045"/>
    <xdr:sp macro="" textlink="">
      <xdr:nvSpPr>
        <xdr:cNvPr id="214" name="n_2mainValue【体育館・プール】&#10;一人当たり面積"/>
        <xdr:cNvSpPr txBox="1"/>
      </xdr:nvSpPr>
      <xdr:spPr>
        <a:xfrm>
          <a:off x="8515427" y="110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8" name="正方形/長方形 2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9" name="テキスト ボックス 2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0" name="直線コネクタ 2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1" name="テキスト ボックス 24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2" name="直線コネクタ 24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3" name="テキスト ボックス 24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4" name="直線コネクタ 24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5" name="テキスト ボックス 24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6" name="直線コネクタ 24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7" name="テキスト ボックス 24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8" name="直線コネクタ 24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49" name="テキスト ボックス 248"/>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0" name="直線コネクタ 2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1" name="テキスト ボックス 2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253" name="直線コネクタ 252"/>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254" name="【市民会館】&#10;有形固定資産減価償却率最小値テキスト"/>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255" name="直線コネクタ 254"/>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256"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257" name="直線コネクタ 256"/>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73423</xdr:rowOff>
    </xdr:from>
    <xdr:ext cx="405111" cy="259045"/>
    <xdr:sp macro="" textlink="">
      <xdr:nvSpPr>
        <xdr:cNvPr id="258" name="【市民会館】&#10;有形固定資産減価償却率平均値テキスト"/>
        <xdr:cNvSpPr txBox="1"/>
      </xdr:nvSpPr>
      <xdr:spPr>
        <a:xfrm>
          <a:off x="4673600" y="18075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259" name="フローチャート: 判断 258"/>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260" name="フローチャート: 判断 259"/>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128270</xdr:rowOff>
    </xdr:from>
    <xdr:to>
      <xdr:col>15</xdr:col>
      <xdr:colOff>101600</xdr:colOff>
      <xdr:row>107</xdr:row>
      <xdr:rowOff>58420</xdr:rowOff>
    </xdr:to>
    <xdr:sp macro="" textlink="">
      <xdr:nvSpPr>
        <xdr:cNvPr id="261" name="フローチャート: 判断 260"/>
        <xdr:cNvSpPr/>
      </xdr:nvSpPr>
      <xdr:spPr>
        <a:xfrm>
          <a:off x="2857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2" name="テキスト ボックス 2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3" name="テキスト ボックス 2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4" name="テキスト ボックス 2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5" name="テキスト ボックス 2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6" name="テキスト ボックス 2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105411</xdr:rowOff>
    </xdr:from>
    <xdr:to>
      <xdr:col>24</xdr:col>
      <xdr:colOff>114300</xdr:colOff>
      <xdr:row>107</xdr:row>
      <xdr:rowOff>35561</xdr:rowOff>
    </xdr:to>
    <xdr:sp macro="" textlink="">
      <xdr:nvSpPr>
        <xdr:cNvPr id="267" name="楕円 266"/>
        <xdr:cNvSpPr/>
      </xdr:nvSpPr>
      <xdr:spPr>
        <a:xfrm>
          <a:off x="4584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83838</xdr:rowOff>
    </xdr:from>
    <xdr:ext cx="405111" cy="259045"/>
    <xdr:sp macro="" textlink="">
      <xdr:nvSpPr>
        <xdr:cNvPr id="268" name="【市民会館】&#10;有形固定資産減価償却率該当値テキスト"/>
        <xdr:cNvSpPr txBox="1"/>
      </xdr:nvSpPr>
      <xdr:spPr>
        <a:xfrm>
          <a:off x="4673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164846</xdr:rowOff>
    </xdr:from>
    <xdr:to>
      <xdr:col>20</xdr:col>
      <xdr:colOff>38100</xdr:colOff>
      <xdr:row>107</xdr:row>
      <xdr:rowOff>94996</xdr:rowOff>
    </xdr:to>
    <xdr:sp macro="" textlink="">
      <xdr:nvSpPr>
        <xdr:cNvPr id="269" name="楕円 268"/>
        <xdr:cNvSpPr/>
      </xdr:nvSpPr>
      <xdr:spPr>
        <a:xfrm>
          <a:off x="3746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156211</xdr:rowOff>
    </xdr:from>
    <xdr:to>
      <xdr:col>24</xdr:col>
      <xdr:colOff>63500</xdr:colOff>
      <xdr:row>107</xdr:row>
      <xdr:rowOff>44196</xdr:rowOff>
    </xdr:to>
    <xdr:cxnSp macro="">
      <xdr:nvCxnSpPr>
        <xdr:cNvPr id="270" name="直線コネクタ 269"/>
        <xdr:cNvCxnSpPr/>
      </xdr:nvCxnSpPr>
      <xdr:spPr>
        <a:xfrm flipV="1">
          <a:off x="3797300" y="1832991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148099</xdr:rowOff>
    </xdr:from>
    <xdr:ext cx="405111" cy="259045"/>
    <xdr:sp macro="" textlink="">
      <xdr:nvSpPr>
        <xdr:cNvPr id="271" name="n_1aveValue【市民会館】&#10;有形固定資産減価償却率"/>
        <xdr:cNvSpPr txBox="1"/>
      </xdr:nvSpPr>
      <xdr:spPr>
        <a:xfrm>
          <a:off x="35820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74947</xdr:rowOff>
    </xdr:from>
    <xdr:ext cx="405111" cy="259045"/>
    <xdr:sp macro="" textlink="">
      <xdr:nvSpPr>
        <xdr:cNvPr id="272" name="n_2aveValue【市民会館】&#10;有形固定資産減価償却率"/>
        <xdr:cNvSpPr txBox="1"/>
      </xdr:nvSpPr>
      <xdr:spPr>
        <a:xfrm>
          <a:off x="2705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86123</xdr:rowOff>
    </xdr:from>
    <xdr:ext cx="405111" cy="259045"/>
    <xdr:sp macro="" textlink="">
      <xdr:nvSpPr>
        <xdr:cNvPr id="273" name="n_1mainValue【市民会館】&#10;有形固定資産減価償却率"/>
        <xdr:cNvSpPr txBox="1"/>
      </xdr:nvSpPr>
      <xdr:spPr>
        <a:xfrm>
          <a:off x="3582044" y="1843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2" name="テキスト ボックス 28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3" name="直線コネクタ 28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4" name="直線コネクタ 28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5" name="テキスト ボックス 28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6" name="直線コネクタ 28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7" name="テキスト ボックス 28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8" name="直線コネクタ 28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9" name="テキスト ボックス 28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0" name="直線コネクタ 28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1" name="テキスト ボックス 29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2" name="直線コネクタ 29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3" name="テキスト ボックス 29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4" name="直線コネクタ 29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5" name="テキスト ボックス 29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297" name="直線コネクタ 296"/>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298" name="【市民会館】&#10;一人当たり面積最小値テキスト"/>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299" name="直線コネクタ 298"/>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300" name="【市民会館】&#10;一人当たり面積最大値テキスト"/>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301" name="直線コネクタ 300"/>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135907</xdr:rowOff>
    </xdr:from>
    <xdr:ext cx="469744" cy="259045"/>
    <xdr:sp macro="" textlink="">
      <xdr:nvSpPr>
        <xdr:cNvPr id="302" name="【市民会館】&#10;一人当たり面積平均値テキスト"/>
        <xdr:cNvSpPr txBox="1"/>
      </xdr:nvSpPr>
      <xdr:spPr>
        <a:xfrm>
          <a:off x="10515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03" name="フローチャート: 判断 302"/>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04" name="フローチャート: 判断 303"/>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3302</xdr:rowOff>
    </xdr:from>
    <xdr:to>
      <xdr:col>46</xdr:col>
      <xdr:colOff>38100</xdr:colOff>
      <xdr:row>107</xdr:row>
      <xdr:rowOff>104902</xdr:rowOff>
    </xdr:to>
    <xdr:sp macro="" textlink="">
      <xdr:nvSpPr>
        <xdr:cNvPr id="305" name="フローチャート: 判断 304"/>
        <xdr:cNvSpPr/>
      </xdr:nvSpPr>
      <xdr:spPr>
        <a:xfrm>
          <a:off x="8699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6" name="テキスト ボックス 3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65405</xdr:rowOff>
    </xdr:from>
    <xdr:to>
      <xdr:col>55</xdr:col>
      <xdr:colOff>50800</xdr:colOff>
      <xdr:row>107</xdr:row>
      <xdr:rowOff>167005</xdr:rowOff>
    </xdr:to>
    <xdr:sp macro="" textlink="">
      <xdr:nvSpPr>
        <xdr:cNvPr id="311" name="楕円 310"/>
        <xdr:cNvSpPr/>
      </xdr:nvSpPr>
      <xdr:spPr>
        <a:xfrm>
          <a:off x="104267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43832</xdr:rowOff>
    </xdr:from>
    <xdr:ext cx="469744" cy="259045"/>
    <xdr:sp macro="" textlink="">
      <xdr:nvSpPr>
        <xdr:cNvPr id="312" name="【市民会館】&#10;一人当たり面積該当値テキスト"/>
        <xdr:cNvSpPr txBox="1"/>
      </xdr:nvSpPr>
      <xdr:spPr>
        <a:xfrm>
          <a:off x="10515600"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62737</xdr:rowOff>
    </xdr:from>
    <xdr:to>
      <xdr:col>50</xdr:col>
      <xdr:colOff>165100</xdr:colOff>
      <xdr:row>107</xdr:row>
      <xdr:rowOff>164337</xdr:rowOff>
    </xdr:to>
    <xdr:sp macro="" textlink="">
      <xdr:nvSpPr>
        <xdr:cNvPr id="313" name="楕円 312"/>
        <xdr:cNvSpPr/>
      </xdr:nvSpPr>
      <xdr:spPr>
        <a:xfrm>
          <a:off x="95885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113537</xdr:rowOff>
    </xdr:from>
    <xdr:to>
      <xdr:col>55</xdr:col>
      <xdr:colOff>0</xdr:colOff>
      <xdr:row>107</xdr:row>
      <xdr:rowOff>116205</xdr:rowOff>
    </xdr:to>
    <xdr:cxnSp macro="">
      <xdr:nvCxnSpPr>
        <xdr:cNvPr id="314" name="直線コネクタ 313"/>
        <xdr:cNvCxnSpPr/>
      </xdr:nvCxnSpPr>
      <xdr:spPr>
        <a:xfrm>
          <a:off x="9639300" y="18458687"/>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85234</xdr:rowOff>
    </xdr:from>
    <xdr:ext cx="469744" cy="259045"/>
    <xdr:sp macro="" textlink="">
      <xdr:nvSpPr>
        <xdr:cNvPr id="315" name="n_1aveValue【市民会館】&#10;一人当たり面積"/>
        <xdr:cNvSpPr txBox="1"/>
      </xdr:nvSpPr>
      <xdr:spPr>
        <a:xfrm>
          <a:off x="93917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121429</xdr:rowOff>
    </xdr:from>
    <xdr:ext cx="469744" cy="259045"/>
    <xdr:sp macro="" textlink="">
      <xdr:nvSpPr>
        <xdr:cNvPr id="316" name="n_2aveValue【市民会館】&#10;一人当たり面積"/>
        <xdr:cNvSpPr txBox="1"/>
      </xdr:nvSpPr>
      <xdr:spPr>
        <a:xfrm>
          <a:off x="8515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155464</xdr:rowOff>
    </xdr:from>
    <xdr:ext cx="469744" cy="259045"/>
    <xdr:sp macro="" textlink="">
      <xdr:nvSpPr>
        <xdr:cNvPr id="317" name="n_1mainValue【市民会館】&#10;一人当たり面積"/>
        <xdr:cNvSpPr txBox="1"/>
      </xdr:nvSpPr>
      <xdr:spPr>
        <a:xfrm>
          <a:off x="9391727"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8" name="テキスト ボックス 3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0" name="テキスト ボックス 3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8" name="テキスト ボックス 3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342" name="直線コネクタ 341"/>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343"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344" name="直線コネクタ 343"/>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5"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111142</xdr:rowOff>
    </xdr:from>
    <xdr:ext cx="405111" cy="259045"/>
    <xdr:sp macro="" textlink="">
      <xdr:nvSpPr>
        <xdr:cNvPr id="347" name="【一般廃棄物処理施設】&#10;有形固定資産減価償却率平均値テキスト"/>
        <xdr:cNvSpPr txBox="1"/>
      </xdr:nvSpPr>
      <xdr:spPr>
        <a:xfrm>
          <a:off x="16357600" y="6454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348" name="フローチャート: 判断 347"/>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349" name="フローチャート: 判断 348"/>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126365</xdr:rowOff>
    </xdr:from>
    <xdr:to>
      <xdr:col>76</xdr:col>
      <xdr:colOff>165100</xdr:colOff>
      <xdr:row>39</xdr:row>
      <xdr:rowOff>56515</xdr:rowOff>
    </xdr:to>
    <xdr:sp macro="" textlink="">
      <xdr:nvSpPr>
        <xdr:cNvPr id="350" name="フローチャート: 判断 349"/>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356" name="楕円 355"/>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357" name="【一般廃棄物処理施設】&#10;有形固定資産減価償却率該当値テキスト"/>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358" name="楕円 357"/>
        <xdr:cNvSpPr/>
      </xdr:nvSpPr>
      <xdr:spPr>
        <a:xfrm>
          <a:off x="15430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24765</xdr:rowOff>
    </xdr:to>
    <xdr:cxnSp macro="">
      <xdr:nvCxnSpPr>
        <xdr:cNvPr id="359" name="直線コネクタ 358"/>
        <xdr:cNvCxnSpPr/>
      </xdr:nvCxnSpPr>
      <xdr:spPr>
        <a:xfrm flipV="1">
          <a:off x="15481300" y="66903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360" name="楕円 359"/>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24765</xdr:rowOff>
    </xdr:from>
    <xdr:to>
      <xdr:col>81</xdr:col>
      <xdr:colOff>50800</xdr:colOff>
      <xdr:row>41</xdr:row>
      <xdr:rowOff>133350</xdr:rowOff>
    </xdr:to>
    <xdr:cxnSp macro="">
      <xdr:nvCxnSpPr>
        <xdr:cNvPr id="361" name="直線コネクタ 360"/>
        <xdr:cNvCxnSpPr/>
      </xdr:nvCxnSpPr>
      <xdr:spPr>
        <a:xfrm flipV="1">
          <a:off x="14592300" y="6711315"/>
          <a:ext cx="8890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63517</xdr:rowOff>
    </xdr:from>
    <xdr:ext cx="405111" cy="259045"/>
    <xdr:sp macro="" textlink="">
      <xdr:nvSpPr>
        <xdr:cNvPr id="362" name="n_1aveValue【一般廃棄物処理施設】&#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73042</xdr:rowOff>
    </xdr:from>
    <xdr:ext cx="405111" cy="259045"/>
    <xdr:sp macro="" textlink="">
      <xdr:nvSpPr>
        <xdr:cNvPr id="363" name="n_2aveValue【一般廃棄物処理施設】&#10;有形固定資産減価償却率"/>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364" name="n_1mainValue【一般廃棄物処理施設】&#10;有形固定資産減価償却率"/>
        <xdr:cNvSpPr txBox="1"/>
      </xdr:nvSpPr>
      <xdr:spPr>
        <a:xfrm>
          <a:off x="15266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365" name="n_2mainValue【一般廃棄物処理施設】&#10;有形固定資産減価償却率"/>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6" name="正方形/長方形 3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7" name="正方形/長方形 3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8" name="正方形/長方形 3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9" name="正方形/長方形 3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0" name="正方形/長方形 3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1" name="正方形/長方形 3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2" name="正方形/長方形 3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3" name="正方形/長方形 3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4" name="テキスト ボックス 3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5" name="直線コネクタ 3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6" name="直線コネクタ 3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7" name="テキスト ボックス 37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8" name="直線コネクタ 3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9" name="テキスト ボックス 37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0" name="直線コネクタ 3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1" name="テキスト ボックス 38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2" name="直線コネクタ 3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83" name="テキスト ボックス 38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4" name="直線コネクタ 3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5" name="テキスト ボックス 38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6" name="直線コネクタ 3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7" name="テキスト ボックス 38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89" name="直線コネクタ 388"/>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90"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91" name="直線コネクタ 390"/>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92"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93" name="直線コネクタ 392"/>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99556</xdr:rowOff>
    </xdr:from>
    <xdr:ext cx="599010" cy="259045"/>
    <xdr:sp macro="" textlink="">
      <xdr:nvSpPr>
        <xdr:cNvPr id="394" name="【一般廃棄物処理施設】&#10;一人当たり有形固定資産（償却資産）額平均値テキスト"/>
        <xdr:cNvSpPr txBox="1"/>
      </xdr:nvSpPr>
      <xdr:spPr>
        <a:xfrm>
          <a:off x="22199600" y="6786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95" name="フローチャート: 判断 394"/>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96" name="フローチャート: 判断 395"/>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159286</xdr:rowOff>
    </xdr:from>
    <xdr:to>
      <xdr:col>107</xdr:col>
      <xdr:colOff>101600</xdr:colOff>
      <xdr:row>40</xdr:row>
      <xdr:rowOff>89436</xdr:rowOff>
    </xdr:to>
    <xdr:sp macro="" textlink="">
      <xdr:nvSpPr>
        <xdr:cNvPr id="397" name="フローチャート: 判断 396"/>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8" name="テキスト ボックス 3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9" name="テキスト ボックス 3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0" name="テキスト ボックス 3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1" name="テキスト ボックス 4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2" name="テキスト ボックス 4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149259</xdr:rowOff>
    </xdr:from>
    <xdr:to>
      <xdr:col>116</xdr:col>
      <xdr:colOff>114300</xdr:colOff>
      <xdr:row>41</xdr:row>
      <xdr:rowOff>79409</xdr:rowOff>
    </xdr:to>
    <xdr:sp macro="" textlink="">
      <xdr:nvSpPr>
        <xdr:cNvPr id="403" name="楕円 402"/>
        <xdr:cNvSpPr/>
      </xdr:nvSpPr>
      <xdr:spPr>
        <a:xfrm>
          <a:off x="22110700" y="70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127686</xdr:rowOff>
    </xdr:from>
    <xdr:ext cx="534377" cy="259045"/>
    <xdr:sp macro="" textlink="">
      <xdr:nvSpPr>
        <xdr:cNvPr id="404" name="【一般廃棄物処理施設】&#10;一人当たり有形固定資産（償却資産）額該当値テキスト"/>
        <xdr:cNvSpPr txBox="1"/>
      </xdr:nvSpPr>
      <xdr:spPr>
        <a:xfrm>
          <a:off x="22199600" y="698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147113</xdr:rowOff>
    </xdr:from>
    <xdr:to>
      <xdr:col>112</xdr:col>
      <xdr:colOff>38100</xdr:colOff>
      <xdr:row>41</xdr:row>
      <xdr:rowOff>77263</xdr:rowOff>
    </xdr:to>
    <xdr:sp macro="" textlink="">
      <xdr:nvSpPr>
        <xdr:cNvPr id="405" name="楕円 404"/>
        <xdr:cNvSpPr/>
      </xdr:nvSpPr>
      <xdr:spPr>
        <a:xfrm>
          <a:off x="21272500" y="70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26463</xdr:rowOff>
    </xdr:from>
    <xdr:to>
      <xdr:col>116</xdr:col>
      <xdr:colOff>63500</xdr:colOff>
      <xdr:row>41</xdr:row>
      <xdr:rowOff>28609</xdr:rowOff>
    </xdr:to>
    <xdr:cxnSp macro="">
      <xdr:nvCxnSpPr>
        <xdr:cNvPr id="406" name="直線コネクタ 405"/>
        <xdr:cNvCxnSpPr/>
      </xdr:nvCxnSpPr>
      <xdr:spPr>
        <a:xfrm>
          <a:off x="21323300" y="7055913"/>
          <a:ext cx="8382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150192</xdr:rowOff>
    </xdr:from>
    <xdr:to>
      <xdr:col>107</xdr:col>
      <xdr:colOff>101600</xdr:colOff>
      <xdr:row>41</xdr:row>
      <xdr:rowOff>80342</xdr:rowOff>
    </xdr:to>
    <xdr:sp macro="" textlink="">
      <xdr:nvSpPr>
        <xdr:cNvPr id="407" name="楕円 406"/>
        <xdr:cNvSpPr/>
      </xdr:nvSpPr>
      <xdr:spPr>
        <a:xfrm>
          <a:off x="20383500" y="70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26463</xdr:rowOff>
    </xdr:from>
    <xdr:to>
      <xdr:col>111</xdr:col>
      <xdr:colOff>177800</xdr:colOff>
      <xdr:row>41</xdr:row>
      <xdr:rowOff>29542</xdr:rowOff>
    </xdr:to>
    <xdr:cxnSp macro="">
      <xdr:nvCxnSpPr>
        <xdr:cNvPr id="408" name="直線コネクタ 407"/>
        <xdr:cNvCxnSpPr/>
      </xdr:nvCxnSpPr>
      <xdr:spPr>
        <a:xfrm flipV="1">
          <a:off x="20434300" y="7055913"/>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94441</xdr:rowOff>
    </xdr:from>
    <xdr:ext cx="599010" cy="259045"/>
    <xdr:sp macro="" textlink="">
      <xdr:nvSpPr>
        <xdr:cNvPr id="409"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105963</xdr:rowOff>
    </xdr:from>
    <xdr:ext cx="599010" cy="259045"/>
    <xdr:sp macro="" textlink="">
      <xdr:nvSpPr>
        <xdr:cNvPr id="410" name="n_2aveValue【一般廃棄物処理施設】&#10;一人当たり有形固定資産（償却資産）額"/>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68390</xdr:rowOff>
    </xdr:from>
    <xdr:ext cx="534377" cy="259045"/>
    <xdr:sp macro="" textlink="">
      <xdr:nvSpPr>
        <xdr:cNvPr id="411" name="n_1mainValue【一般廃棄物処理施設】&#10;一人当たり有形固定資産（償却資産）額"/>
        <xdr:cNvSpPr txBox="1"/>
      </xdr:nvSpPr>
      <xdr:spPr>
        <a:xfrm>
          <a:off x="21043411" y="70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71469</xdr:rowOff>
    </xdr:from>
    <xdr:ext cx="534377" cy="259045"/>
    <xdr:sp macro="" textlink="">
      <xdr:nvSpPr>
        <xdr:cNvPr id="412" name="n_2mainValue【一般廃棄物処理施設】&#10;一人当たり有形固定資産（償却資産）額"/>
        <xdr:cNvSpPr txBox="1"/>
      </xdr:nvSpPr>
      <xdr:spPr>
        <a:xfrm>
          <a:off x="20167111" y="71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0" name="テキスト ボックス 43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0" name="テキスト ボックス 44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2" name="テキスト ボックス 4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454" name="直線コネクタ 453"/>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455"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56" name="直線コネクタ 455"/>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5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58" name="直線コネクタ 45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459"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460" name="フローチャート: 判断 459"/>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61" name="フローチャート: 判断 460"/>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122827</xdr:rowOff>
    </xdr:from>
    <xdr:to>
      <xdr:col>76</xdr:col>
      <xdr:colOff>165100</xdr:colOff>
      <xdr:row>81</xdr:row>
      <xdr:rowOff>52977</xdr:rowOff>
    </xdr:to>
    <xdr:sp macro="" textlink="">
      <xdr:nvSpPr>
        <xdr:cNvPr id="462" name="フローチャート: 判断 461"/>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150586</xdr:rowOff>
    </xdr:from>
    <xdr:to>
      <xdr:col>85</xdr:col>
      <xdr:colOff>177800</xdr:colOff>
      <xdr:row>79</xdr:row>
      <xdr:rowOff>80736</xdr:rowOff>
    </xdr:to>
    <xdr:sp macro="" textlink="">
      <xdr:nvSpPr>
        <xdr:cNvPr id="468" name="楕円 467"/>
        <xdr:cNvSpPr/>
      </xdr:nvSpPr>
      <xdr:spPr>
        <a:xfrm>
          <a:off x="16268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2013</xdr:rowOff>
    </xdr:from>
    <xdr:ext cx="405111" cy="259045"/>
    <xdr:sp macro="" textlink="">
      <xdr:nvSpPr>
        <xdr:cNvPr id="469" name="【消防施設】&#10;有形固定資産減価償却率該当値テキスト"/>
        <xdr:cNvSpPr txBox="1"/>
      </xdr:nvSpPr>
      <xdr:spPr>
        <a:xfrm>
          <a:off x="16357600"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11793</xdr:rowOff>
    </xdr:from>
    <xdr:to>
      <xdr:col>81</xdr:col>
      <xdr:colOff>101600</xdr:colOff>
      <xdr:row>79</xdr:row>
      <xdr:rowOff>113393</xdr:rowOff>
    </xdr:to>
    <xdr:sp macro="" textlink="">
      <xdr:nvSpPr>
        <xdr:cNvPr id="470" name="楕円 469"/>
        <xdr:cNvSpPr/>
      </xdr:nvSpPr>
      <xdr:spPr>
        <a:xfrm>
          <a:off x="15430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29936</xdr:rowOff>
    </xdr:from>
    <xdr:to>
      <xdr:col>85</xdr:col>
      <xdr:colOff>127000</xdr:colOff>
      <xdr:row>79</xdr:row>
      <xdr:rowOff>62593</xdr:rowOff>
    </xdr:to>
    <xdr:cxnSp macro="">
      <xdr:nvCxnSpPr>
        <xdr:cNvPr id="471" name="直線コネクタ 470"/>
        <xdr:cNvCxnSpPr/>
      </xdr:nvCxnSpPr>
      <xdr:spPr>
        <a:xfrm flipV="1">
          <a:off x="15481300" y="1357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75128</xdr:rowOff>
    </xdr:from>
    <xdr:ext cx="405111" cy="259045"/>
    <xdr:sp macro="" textlink="">
      <xdr:nvSpPr>
        <xdr:cNvPr id="472" name="n_1aveValue【消防施設】&#10;有形固定資産減価償却率"/>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69504</xdr:rowOff>
    </xdr:from>
    <xdr:ext cx="405111" cy="259045"/>
    <xdr:sp macro="" textlink="">
      <xdr:nvSpPr>
        <xdr:cNvPr id="473"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129920</xdr:rowOff>
    </xdr:from>
    <xdr:ext cx="405111" cy="259045"/>
    <xdr:sp macro="" textlink="">
      <xdr:nvSpPr>
        <xdr:cNvPr id="474" name="n_1mainValue【消防施設】&#10;有形固定資産減価償却率"/>
        <xdr:cNvSpPr txBox="1"/>
      </xdr:nvSpPr>
      <xdr:spPr>
        <a:xfrm>
          <a:off x="152660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5" name="正方形/長方形 4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6" name="正方形/長方形 4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7" name="正方形/長方形 4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8" name="正方形/長方形 4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9" name="正方形/長方形 4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0" name="正方形/長方形 4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1" name="正方形/長方形 4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2" name="正方形/長方形 4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3" name="テキスト ボックス 4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4" name="直線コネクタ 4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5" name="直線コネクタ 4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6" name="テキスト ボックス 4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7" name="直線コネクタ 4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8" name="テキスト ボックス 4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9" name="直線コネクタ 4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0" name="テキスト ボックス 4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1" name="直線コネクタ 4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2" name="テキスト ボックス 4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3" name="直線コネクタ 4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4" name="テキスト ボックス 4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5" name="直線コネクタ 4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6" name="テキスト ボックス 4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98" name="直線コネクタ 497"/>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99"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500" name="直線コネクタ 499"/>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501"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502" name="直線コネクタ 501"/>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503" name="【消防施設】&#10;一人当たり面積平均値テキスト"/>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504" name="フローチャート: 判断 503"/>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505" name="フローチャート: 判断 504"/>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118745</xdr:rowOff>
    </xdr:from>
    <xdr:to>
      <xdr:col>107</xdr:col>
      <xdr:colOff>101600</xdr:colOff>
      <xdr:row>86</xdr:row>
      <xdr:rowOff>48895</xdr:rowOff>
    </xdr:to>
    <xdr:sp macro="" textlink="">
      <xdr:nvSpPr>
        <xdr:cNvPr id="506" name="フローチャート: 判断 505"/>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7" name="テキスト ボックス 5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8" name="テキスト ボックス 5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9" name="テキスト ボックス 5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0" name="テキスト ボックス 5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1" name="テキスト ボックス 5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18162</xdr:rowOff>
    </xdr:from>
    <xdr:to>
      <xdr:col>116</xdr:col>
      <xdr:colOff>114300</xdr:colOff>
      <xdr:row>86</xdr:row>
      <xdr:rowOff>119762</xdr:rowOff>
    </xdr:to>
    <xdr:sp macro="" textlink="">
      <xdr:nvSpPr>
        <xdr:cNvPr id="512" name="楕円 511"/>
        <xdr:cNvSpPr/>
      </xdr:nvSpPr>
      <xdr:spPr>
        <a:xfrm>
          <a:off x="22110700" y="147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104539</xdr:rowOff>
    </xdr:from>
    <xdr:ext cx="469744" cy="259045"/>
    <xdr:sp macro="" textlink="">
      <xdr:nvSpPr>
        <xdr:cNvPr id="513" name="【消防施設】&#10;一人当たり面積該当値テキスト"/>
        <xdr:cNvSpPr txBox="1"/>
      </xdr:nvSpPr>
      <xdr:spPr>
        <a:xfrm>
          <a:off x="22199600" y="146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17399</xdr:rowOff>
    </xdr:from>
    <xdr:to>
      <xdr:col>112</xdr:col>
      <xdr:colOff>38100</xdr:colOff>
      <xdr:row>86</xdr:row>
      <xdr:rowOff>118999</xdr:rowOff>
    </xdr:to>
    <xdr:sp macro="" textlink="">
      <xdr:nvSpPr>
        <xdr:cNvPr id="514" name="楕円 513"/>
        <xdr:cNvSpPr/>
      </xdr:nvSpPr>
      <xdr:spPr>
        <a:xfrm>
          <a:off x="21272500" y="147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68199</xdr:rowOff>
    </xdr:from>
    <xdr:to>
      <xdr:col>116</xdr:col>
      <xdr:colOff>63500</xdr:colOff>
      <xdr:row>86</xdr:row>
      <xdr:rowOff>68962</xdr:rowOff>
    </xdr:to>
    <xdr:cxnSp macro="">
      <xdr:nvCxnSpPr>
        <xdr:cNvPr id="515" name="直線コネクタ 514"/>
        <xdr:cNvCxnSpPr/>
      </xdr:nvCxnSpPr>
      <xdr:spPr>
        <a:xfrm>
          <a:off x="21323300" y="1481289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36465</xdr:rowOff>
    </xdr:from>
    <xdr:ext cx="469744" cy="259045"/>
    <xdr:sp macro="" textlink="">
      <xdr:nvSpPr>
        <xdr:cNvPr id="516" name="n_1aveValue【消防施設】&#10;一人当たり面積"/>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65422</xdr:rowOff>
    </xdr:from>
    <xdr:ext cx="469744" cy="259045"/>
    <xdr:sp macro="" textlink="">
      <xdr:nvSpPr>
        <xdr:cNvPr id="517"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110126</xdr:rowOff>
    </xdr:from>
    <xdr:ext cx="469744" cy="259045"/>
    <xdr:sp macro="" textlink="">
      <xdr:nvSpPr>
        <xdr:cNvPr id="518" name="n_1mainValue【消防施設】&#10;一人当たり面積"/>
        <xdr:cNvSpPr txBox="1"/>
      </xdr:nvSpPr>
      <xdr:spPr>
        <a:xfrm>
          <a:off x="21075727" y="1485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9" name="直線コネクタ 5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0" name="テキスト ボックス 52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1" name="直線コネクタ 5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2" name="テキスト ボックス 5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3" name="直線コネクタ 5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4" name="テキスト ボックス 5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5" name="直線コネクタ 5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6" name="テキスト ボックス 5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7" name="直線コネクタ 5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8" name="テキスト ボックス 5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9" name="直線コネクタ 5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0" name="テキスト ボックス 53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2" name="テキスト ボックス 5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44" name="直線コネクタ 543"/>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45"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46" name="直線コネクタ 545"/>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4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8" name="直線コネクタ 54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49"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50" name="フローチャート: 判断 549"/>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51" name="フローチャート: 判断 550"/>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49893</xdr:rowOff>
    </xdr:from>
    <xdr:to>
      <xdr:col>76</xdr:col>
      <xdr:colOff>165100</xdr:colOff>
      <xdr:row>103</xdr:row>
      <xdr:rowOff>151493</xdr:rowOff>
    </xdr:to>
    <xdr:sp macro="" textlink="">
      <xdr:nvSpPr>
        <xdr:cNvPr id="552" name="フローチャート: 判断 551"/>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3" name="テキスト ボックス 5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4" name="テキスト ボックス 5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5" name="テキスト ボックス 5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6" name="テキスト ボックス 5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7" name="テキスト ボックス 5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558" name="楕円 557"/>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559" name="【庁舎】&#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92348</xdr:rowOff>
    </xdr:from>
    <xdr:to>
      <xdr:col>81</xdr:col>
      <xdr:colOff>101600</xdr:colOff>
      <xdr:row>100</xdr:row>
      <xdr:rowOff>22498</xdr:rowOff>
    </xdr:to>
    <xdr:sp macro="" textlink="">
      <xdr:nvSpPr>
        <xdr:cNvPr id="560" name="楕円 559"/>
        <xdr:cNvSpPr/>
      </xdr:nvSpPr>
      <xdr:spPr>
        <a:xfrm>
          <a:off x="15430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143148</xdr:rowOff>
    </xdr:to>
    <xdr:cxnSp macro="">
      <xdr:nvCxnSpPr>
        <xdr:cNvPr id="561" name="直線コネクタ 560"/>
        <xdr:cNvCxnSpPr/>
      </xdr:nvCxnSpPr>
      <xdr:spPr>
        <a:xfrm flipV="1">
          <a:off x="15481300" y="170905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111942</xdr:rowOff>
    </xdr:from>
    <xdr:to>
      <xdr:col>76</xdr:col>
      <xdr:colOff>165100</xdr:colOff>
      <xdr:row>100</xdr:row>
      <xdr:rowOff>42092</xdr:rowOff>
    </xdr:to>
    <xdr:sp macro="" textlink="">
      <xdr:nvSpPr>
        <xdr:cNvPr id="562" name="楕円 561"/>
        <xdr:cNvSpPr/>
      </xdr:nvSpPr>
      <xdr:spPr>
        <a:xfrm>
          <a:off x="145415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143148</xdr:rowOff>
    </xdr:from>
    <xdr:to>
      <xdr:col>81</xdr:col>
      <xdr:colOff>50800</xdr:colOff>
      <xdr:row>99</xdr:row>
      <xdr:rowOff>162742</xdr:rowOff>
    </xdr:to>
    <xdr:cxnSp macro="">
      <xdr:nvCxnSpPr>
        <xdr:cNvPr id="563" name="直線コネクタ 562"/>
        <xdr:cNvCxnSpPr/>
      </xdr:nvCxnSpPr>
      <xdr:spPr>
        <a:xfrm flipV="1">
          <a:off x="14592300" y="171166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101798</xdr:rowOff>
    </xdr:from>
    <xdr:ext cx="405111" cy="259045"/>
    <xdr:sp macro="" textlink="">
      <xdr:nvSpPr>
        <xdr:cNvPr id="564"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142620</xdr:rowOff>
    </xdr:from>
    <xdr:ext cx="405111" cy="259045"/>
    <xdr:sp macro="" textlink="">
      <xdr:nvSpPr>
        <xdr:cNvPr id="565"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39025</xdr:rowOff>
    </xdr:from>
    <xdr:ext cx="405111" cy="259045"/>
    <xdr:sp macro="" textlink="">
      <xdr:nvSpPr>
        <xdr:cNvPr id="566" name="n_1mainValue【庁舎】&#10;有形固定資産減価償却率"/>
        <xdr:cNvSpPr txBox="1"/>
      </xdr:nvSpPr>
      <xdr:spPr>
        <a:xfrm>
          <a:off x="152660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58619</xdr:rowOff>
    </xdr:from>
    <xdr:ext cx="405111" cy="259045"/>
    <xdr:sp macro="" textlink="">
      <xdr:nvSpPr>
        <xdr:cNvPr id="567" name="n_2mainValue【庁舎】&#10;有形固定資産減価償却率"/>
        <xdr:cNvSpPr txBox="1"/>
      </xdr:nvSpPr>
      <xdr:spPr>
        <a:xfrm>
          <a:off x="14389744" y="168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8" name="直線コネクタ 57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9" name="テキスト ボックス 57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0" name="直線コネクタ 57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1" name="テキスト ボックス 58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2" name="直線コネクタ 58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3" name="テキスト ボックス 58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4" name="直線コネクタ 58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5" name="テキスト ボックス 58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89" name="直線コネクタ 588"/>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90"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91" name="直線コネクタ 590"/>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92"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93" name="直線コネクタ 592"/>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594" name="【庁舎】&#10;一人当たり面積平均値テキスト"/>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95" name="フローチャート: 判断 594"/>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96" name="フローチャート: 判断 595"/>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xdr:rowOff>
    </xdr:from>
    <xdr:to>
      <xdr:col>107</xdr:col>
      <xdr:colOff>101600</xdr:colOff>
      <xdr:row>107</xdr:row>
      <xdr:rowOff>109855</xdr:rowOff>
    </xdr:to>
    <xdr:sp macro="" textlink="">
      <xdr:nvSpPr>
        <xdr:cNvPr id="597" name="フローチャート: 判断 596"/>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105639</xdr:rowOff>
    </xdr:from>
    <xdr:to>
      <xdr:col>116</xdr:col>
      <xdr:colOff>114300</xdr:colOff>
      <xdr:row>108</xdr:row>
      <xdr:rowOff>35789</xdr:rowOff>
    </xdr:to>
    <xdr:sp macro="" textlink="">
      <xdr:nvSpPr>
        <xdr:cNvPr id="603" name="楕円 602"/>
        <xdr:cNvSpPr/>
      </xdr:nvSpPr>
      <xdr:spPr>
        <a:xfrm>
          <a:off x="22110700" y="184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20566</xdr:rowOff>
    </xdr:from>
    <xdr:ext cx="469744" cy="259045"/>
    <xdr:sp macro="" textlink="">
      <xdr:nvSpPr>
        <xdr:cNvPr id="604" name="【庁舎】&#10;一人当たり面積該当値テキスト"/>
        <xdr:cNvSpPr txBox="1"/>
      </xdr:nvSpPr>
      <xdr:spPr>
        <a:xfrm>
          <a:off x="22199600" y="183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104496</xdr:rowOff>
    </xdr:from>
    <xdr:to>
      <xdr:col>112</xdr:col>
      <xdr:colOff>38100</xdr:colOff>
      <xdr:row>108</xdr:row>
      <xdr:rowOff>34646</xdr:rowOff>
    </xdr:to>
    <xdr:sp macro="" textlink="">
      <xdr:nvSpPr>
        <xdr:cNvPr id="605" name="楕円 604"/>
        <xdr:cNvSpPr/>
      </xdr:nvSpPr>
      <xdr:spPr>
        <a:xfrm>
          <a:off x="21272500" y="1844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155296</xdr:rowOff>
    </xdr:from>
    <xdr:to>
      <xdr:col>116</xdr:col>
      <xdr:colOff>63500</xdr:colOff>
      <xdr:row>107</xdr:row>
      <xdr:rowOff>156439</xdr:rowOff>
    </xdr:to>
    <xdr:cxnSp macro="">
      <xdr:nvCxnSpPr>
        <xdr:cNvPr id="606" name="直線コネクタ 605"/>
        <xdr:cNvCxnSpPr/>
      </xdr:nvCxnSpPr>
      <xdr:spPr>
        <a:xfrm>
          <a:off x="21323300" y="1850044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91008</xdr:rowOff>
    </xdr:from>
    <xdr:to>
      <xdr:col>107</xdr:col>
      <xdr:colOff>101600</xdr:colOff>
      <xdr:row>108</xdr:row>
      <xdr:rowOff>21158</xdr:rowOff>
    </xdr:to>
    <xdr:sp macro="" textlink="">
      <xdr:nvSpPr>
        <xdr:cNvPr id="607" name="楕円 606"/>
        <xdr:cNvSpPr/>
      </xdr:nvSpPr>
      <xdr:spPr>
        <a:xfrm>
          <a:off x="20383500" y="184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141808</xdr:rowOff>
    </xdr:from>
    <xdr:to>
      <xdr:col>111</xdr:col>
      <xdr:colOff>177800</xdr:colOff>
      <xdr:row>107</xdr:row>
      <xdr:rowOff>155296</xdr:rowOff>
    </xdr:to>
    <xdr:cxnSp macro="">
      <xdr:nvCxnSpPr>
        <xdr:cNvPr id="608" name="直線コネクタ 607"/>
        <xdr:cNvCxnSpPr/>
      </xdr:nvCxnSpPr>
      <xdr:spPr>
        <a:xfrm>
          <a:off x="20434300" y="18486958"/>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112665</xdr:rowOff>
    </xdr:from>
    <xdr:ext cx="469744" cy="259045"/>
    <xdr:sp macro="" textlink="">
      <xdr:nvSpPr>
        <xdr:cNvPr id="609"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126382</xdr:rowOff>
    </xdr:from>
    <xdr:ext cx="469744" cy="259045"/>
    <xdr:sp macro="" textlink="">
      <xdr:nvSpPr>
        <xdr:cNvPr id="610"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25773</xdr:rowOff>
    </xdr:from>
    <xdr:ext cx="469744" cy="259045"/>
    <xdr:sp macro="" textlink="">
      <xdr:nvSpPr>
        <xdr:cNvPr id="611" name="n_1mainValue【庁舎】&#10;一人当たり面積"/>
        <xdr:cNvSpPr txBox="1"/>
      </xdr:nvSpPr>
      <xdr:spPr>
        <a:xfrm>
          <a:off x="21075727" y="185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12285</xdr:rowOff>
    </xdr:from>
    <xdr:ext cx="469744" cy="259045"/>
    <xdr:sp macro="" textlink="">
      <xdr:nvSpPr>
        <xdr:cNvPr id="612" name="n_2mainValue【庁舎】&#10;一人当たり面積"/>
        <xdr:cNvSpPr txBox="1"/>
      </xdr:nvSpPr>
      <xdr:spPr>
        <a:xfrm>
          <a:off x="20199427" y="185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3" name="正方形/長方形 6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4" name="正方形/長方形 6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5" name="テキスト ボックス 6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ほとんどの類型において、有形固定資産減価償却率は類似団体平均を下回っているものの、庁舎</a:t>
          </a:r>
          <a:r>
            <a:rPr lang="ja-JP" altLang="ja-JP" sz="1100" b="0" i="0" baseline="0">
              <a:solidFill>
                <a:schemeClr val="dk1"/>
              </a:solidFill>
              <a:effectLst/>
              <a:latin typeface="+mn-lt"/>
              <a:ea typeface="+mn-ea"/>
              <a:cs typeface="+mn-cs"/>
            </a:rPr>
            <a:t>については、類似団体平均を上回っている。</a:t>
          </a:r>
          <a:endParaRPr lang="ja-JP" altLang="ja-JP" sz="1400">
            <a:effectLst/>
          </a:endParaRPr>
        </a:p>
        <a:p>
          <a:r>
            <a:rPr lang="ja-JP" altLang="ja-JP" sz="1100" b="0" i="0" baseline="0">
              <a:solidFill>
                <a:schemeClr val="dk1"/>
              </a:solidFill>
              <a:effectLst/>
              <a:latin typeface="+mn-lt"/>
              <a:ea typeface="+mn-ea"/>
              <a:cs typeface="+mn-cs"/>
            </a:rPr>
            <a:t>　これは、庁舎が昭和４２年に建設されており、建設後５０年を経過しているためである。なお、</a:t>
          </a:r>
          <a:r>
            <a:rPr lang="ja-JP" altLang="en-US" sz="1100" b="0" i="0" baseline="0">
              <a:solidFill>
                <a:schemeClr val="dk1"/>
              </a:solidFill>
              <a:effectLst/>
              <a:latin typeface="+mn-lt"/>
              <a:ea typeface="+mn-ea"/>
              <a:cs typeface="+mn-cs"/>
            </a:rPr>
            <a:t>令和</a:t>
          </a:r>
          <a:r>
            <a:rPr lang="ja-JP" altLang="ja-JP" sz="1100" b="0" i="0" baseline="0">
              <a:solidFill>
                <a:schemeClr val="dk1"/>
              </a:solidFill>
              <a:effectLst/>
              <a:latin typeface="+mn-lt"/>
              <a:ea typeface="+mn-ea"/>
              <a:cs typeface="+mn-cs"/>
            </a:rPr>
            <a:t>２年度までに新庁舎を整備することとしている。</a:t>
          </a:r>
          <a:endParaRPr lang="ja-JP" altLang="ja-JP" sz="1400">
            <a:effectLst/>
          </a:endParaRPr>
        </a:p>
        <a:p>
          <a:r>
            <a:rPr kumimoji="1" lang="ja-JP" altLang="ja-JP" sz="1100">
              <a:solidFill>
                <a:schemeClr val="dk1"/>
              </a:solidFill>
              <a:effectLst/>
              <a:latin typeface="+mn-lt"/>
              <a:ea typeface="+mn-ea"/>
              <a:cs typeface="+mn-cs"/>
            </a:rPr>
            <a:t>　今後も公共施設の施設の長寿命化等を進め、将来を見据えた計画的な投資を実施しながら財政の健全化に努める。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4,772
197.13
4,541,959
4,387,656
154,303
2,740,870
5,789,996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観光地であることから、大型ホテル等の安定した固定資産税の税収により類似団体平均を上回っているものの、全国平均は下回っている。</a:t>
          </a:r>
        </a:p>
        <a:p>
          <a:r>
            <a:rPr kumimoji="1" lang="ja-JP" altLang="en-US" sz="1300">
              <a:latin typeface="ＭＳ Ｐゴシック" panose="020B0600070205080204" pitchFamily="50" charset="-128"/>
              <a:ea typeface="ＭＳ Ｐゴシック" panose="020B0600070205080204" pitchFamily="50" charset="-128"/>
            </a:rPr>
            <a:t>　近年、税収が増加傾向にあることから、今後、財政力指数の向上が見込まれる。</a:t>
          </a:r>
        </a:p>
        <a:p>
          <a:r>
            <a:rPr kumimoji="1" lang="ja-JP" altLang="en-US" sz="1300">
              <a:latin typeface="ＭＳ Ｐゴシック" panose="020B0600070205080204" pitchFamily="50" charset="-128"/>
              <a:ea typeface="ＭＳ Ｐゴシック" panose="020B0600070205080204" pitchFamily="50" charset="-128"/>
            </a:rPr>
            <a:t>　後志広域連合とも連携し、さらに徴収強化を進め歳入確保に努める。また歳出においては中長期的視点により施設の長寿命化等、投資的経費の平準化・総額圧縮を図るとともに、経常経費についても継続して見直しを進め、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28363</xdr:rowOff>
    </xdr:from>
    <xdr:to>
      <xdr:col>23</xdr:col>
      <xdr:colOff>133350</xdr:colOff>
      <xdr:row>44</xdr:row>
      <xdr:rowOff>44450</xdr:rowOff>
    </xdr:to>
    <xdr:cxnSp macro="">
      <xdr:nvCxnSpPr>
        <xdr:cNvPr id="68" name="直線コネクタ 67"/>
        <xdr:cNvCxnSpPr/>
      </xdr:nvCxnSpPr>
      <xdr:spPr>
        <a:xfrm flipV="1">
          <a:off x="4114800" y="75721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52494</xdr:rowOff>
    </xdr:to>
    <xdr:cxnSp macro="">
      <xdr:nvCxnSpPr>
        <xdr:cNvPr id="71" name="直線コネクタ 70"/>
        <xdr:cNvCxnSpPr/>
      </xdr:nvCxnSpPr>
      <xdr:spPr>
        <a:xfrm flipV="1">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4" name="直線コネクタ 73"/>
        <xdr:cNvCxnSpPr/>
      </xdr:nvCxnSpPr>
      <xdr:spPr>
        <a:xfrm>
          <a:off x="2336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52494</xdr:rowOff>
    </xdr:from>
    <xdr:to>
      <xdr:col>11</xdr:col>
      <xdr:colOff>31750</xdr:colOff>
      <xdr:row>44</xdr:row>
      <xdr:rowOff>52494</xdr:rowOff>
    </xdr:to>
    <xdr:cxnSp macro="">
      <xdr:nvCxnSpPr>
        <xdr:cNvPr id="77" name="直線コネクタ 76"/>
        <xdr:cNvCxnSpPr/>
      </xdr:nvCxnSpPr>
      <xdr:spPr>
        <a:xfrm>
          <a:off x="1447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165540</xdr:rowOff>
    </xdr:from>
    <xdr:ext cx="762000" cy="259045"/>
    <xdr:sp macro="" textlink="">
      <xdr:nvSpPr>
        <xdr:cNvPr id="88" name="財政力該当値テキスト"/>
        <xdr:cNvSpPr txBox="1"/>
      </xdr:nvSpPr>
      <xdr:spPr>
        <a:xfrm>
          <a:off x="50419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90" name="テキスト ボックス 89"/>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113471</xdr:rowOff>
    </xdr:from>
    <xdr:ext cx="762000" cy="259045"/>
    <xdr:sp macro="" textlink="">
      <xdr:nvSpPr>
        <xdr:cNvPr id="92" name="テキスト ボックス 91"/>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94" name="テキスト ボックス 93"/>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96" name="テキスト ボックス 95"/>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傾向としては比率改善方向にあり、全国平均及び北海道平均を下回っているものの、類似団体平均は上回っている。</a:t>
          </a:r>
        </a:p>
        <a:p>
          <a:r>
            <a:rPr kumimoji="1" lang="ja-JP" altLang="en-US" sz="1300">
              <a:latin typeface="ＭＳ Ｐゴシック" panose="020B0600070205080204" pitchFamily="50" charset="-128"/>
              <a:ea typeface="ＭＳ Ｐゴシック" panose="020B0600070205080204" pitchFamily="50" charset="-128"/>
            </a:rPr>
            <a:t>　燃料費高騰、労務単価の上昇等、今後も経常収支比率の上昇が予測されることから、徴収強化等による税収増の取り組みを進め、また、事務事業のビルドアンドスクラップ、環境モデル都市としての新エネ・省エネの積極導入による燃料費抑制、指定管理者制度の活用に取り組むなど、より一層経常経費の抑制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163467</xdr:rowOff>
    </xdr:from>
    <xdr:to>
      <xdr:col>23</xdr:col>
      <xdr:colOff>133350</xdr:colOff>
      <xdr:row>65</xdr:row>
      <xdr:rowOff>16147</xdr:rowOff>
    </xdr:to>
    <xdr:cxnSp macro="">
      <xdr:nvCxnSpPr>
        <xdr:cNvPr id="133" name="直線コネクタ 132"/>
        <xdr:cNvCxnSpPr/>
      </xdr:nvCxnSpPr>
      <xdr:spPr>
        <a:xfrm>
          <a:off x="4114800" y="1113626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163467</xdr:rowOff>
    </xdr:from>
    <xdr:to>
      <xdr:col>19</xdr:col>
      <xdr:colOff>133350</xdr:colOff>
      <xdr:row>65</xdr:row>
      <xdr:rowOff>19594</xdr:rowOff>
    </xdr:to>
    <xdr:cxnSp macro="">
      <xdr:nvCxnSpPr>
        <xdr:cNvPr id="136" name="直線コネクタ 135"/>
        <xdr:cNvCxnSpPr/>
      </xdr:nvCxnSpPr>
      <xdr:spPr>
        <a:xfrm flipV="1">
          <a:off x="3225800" y="1113626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5806</xdr:rowOff>
    </xdr:from>
    <xdr:to>
      <xdr:col>15</xdr:col>
      <xdr:colOff>82550</xdr:colOff>
      <xdr:row>65</xdr:row>
      <xdr:rowOff>19594</xdr:rowOff>
    </xdr:to>
    <xdr:cxnSp macro="">
      <xdr:nvCxnSpPr>
        <xdr:cNvPr id="139" name="直線コネクタ 138"/>
        <xdr:cNvCxnSpPr/>
      </xdr:nvCxnSpPr>
      <xdr:spPr>
        <a:xfrm>
          <a:off x="2336800" y="1115005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5806</xdr:rowOff>
    </xdr:from>
    <xdr:to>
      <xdr:col>11</xdr:col>
      <xdr:colOff>31750</xdr:colOff>
      <xdr:row>65</xdr:row>
      <xdr:rowOff>40277</xdr:rowOff>
    </xdr:to>
    <xdr:cxnSp macro="">
      <xdr:nvCxnSpPr>
        <xdr:cNvPr id="142" name="直線コネクタ 141"/>
        <xdr:cNvCxnSpPr/>
      </xdr:nvCxnSpPr>
      <xdr:spPr>
        <a:xfrm flipV="1">
          <a:off x="1447800" y="1115005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136797</xdr:rowOff>
    </xdr:from>
    <xdr:to>
      <xdr:col>23</xdr:col>
      <xdr:colOff>184150</xdr:colOff>
      <xdr:row>65</xdr:row>
      <xdr:rowOff>66947</xdr:rowOff>
    </xdr:to>
    <xdr:sp macro="" textlink="">
      <xdr:nvSpPr>
        <xdr:cNvPr id="152" name="楕円 151"/>
        <xdr:cNvSpPr/>
      </xdr:nvSpPr>
      <xdr:spPr>
        <a:xfrm>
          <a:off x="49022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108874</xdr:rowOff>
    </xdr:from>
    <xdr:ext cx="762000" cy="259045"/>
    <xdr:sp macro="" textlink="">
      <xdr:nvSpPr>
        <xdr:cNvPr id="153" name="財政構造の弾力性該当値テキスト"/>
        <xdr:cNvSpPr txBox="1"/>
      </xdr:nvSpPr>
      <xdr:spPr>
        <a:xfrm>
          <a:off x="5041900" y="1108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112667</xdr:rowOff>
    </xdr:from>
    <xdr:to>
      <xdr:col>19</xdr:col>
      <xdr:colOff>184150</xdr:colOff>
      <xdr:row>65</xdr:row>
      <xdr:rowOff>42817</xdr:rowOff>
    </xdr:to>
    <xdr:sp macro="" textlink="">
      <xdr:nvSpPr>
        <xdr:cNvPr id="154" name="楕円 153"/>
        <xdr:cNvSpPr/>
      </xdr:nvSpPr>
      <xdr:spPr>
        <a:xfrm>
          <a:off x="4064000" y="1108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27594</xdr:rowOff>
    </xdr:from>
    <xdr:ext cx="736600" cy="259045"/>
    <xdr:sp macro="" textlink="">
      <xdr:nvSpPr>
        <xdr:cNvPr id="155" name="テキスト ボックス 154"/>
        <xdr:cNvSpPr txBox="1"/>
      </xdr:nvSpPr>
      <xdr:spPr>
        <a:xfrm>
          <a:off x="3733800" y="1117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140244</xdr:rowOff>
    </xdr:from>
    <xdr:to>
      <xdr:col>15</xdr:col>
      <xdr:colOff>133350</xdr:colOff>
      <xdr:row>65</xdr:row>
      <xdr:rowOff>70394</xdr:rowOff>
    </xdr:to>
    <xdr:sp macro="" textlink="">
      <xdr:nvSpPr>
        <xdr:cNvPr id="156" name="楕円 155"/>
        <xdr:cNvSpPr/>
      </xdr:nvSpPr>
      <xdr:spPr>
        <a:xfrm>
          <a:off x="31750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55171</xdr:rowOff>
    </xdr:from>
    <xdr:ext cx="762000" cy="259045"/>
    <xdr:sp macro="" textlink="">
      <xdr:nvSpPr>
        <xdr:cNvPr id="157" name="テキスト ボックス 156"/>
        <xdr:cNvSpPr txBox="1"/>
      </xdr:nvSpPr>
      <xdr:spPr>
        <a:xfrm>
          <a:off x="2844800" y="1119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126456</xdr:rowOff>
    </xdr:from>
    <xdr:to>
      <xdr:col>11</xdr:col>
      <xdr:colOff>82550</xdr:colOff>
      <xdr:row>65</xdr:row>
      <xdr:rowOff>56606</xdr:rowOff>
    </xdr:to>
    <xdr:sp macro="" textlink="">
      <xdr:nvSpPr>
        <xdr:cNvPr id="158" name="楕円 157"/>
        <xdr:cNvSpPr/>
      </xdr:nvSpPr>
      <xdr:spPr>
        <a:xfrm>
          <a:off x="2286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41383</xdr:rowOff>
    </xdr:from>
    <xdr:ext cx="762000" cy="259045"/>
    <xdr:sp macro="" textlink="">
      <xdr:nvSpPr>
        <xdr:cNvPr id="159" name="テキスト ボックス 158"/>
        <xdr:cNvSpPr txBox="1"/>
      </xdr:nvSpPr>
      <xdr:spPr>
        <a:xfrm>
          <a:off x="1955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160927</xdr:rowOff>
    </xdr:from>
    <xdr:to>
      <xdr:col>7</xdr:col>
      <xdr:colOff>31750</xdr:colOff>
      <xdr:row>65</xdr:row>
      <xdr:rowOff>91077</xdr:rowOff>
    </xdr:to>
    <xdr:sp macro="" textlink="">
      <xdr:nvSpPr>
        <xdr:cNvPr id="160" name="楕円 159"/>
        <xdr:cNvSpPr/>
      </xdr:nvSpPr>
      <xdr:spPr>
        <a:xfrm>
          <a:off x="1397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75854</xdr:rowOff>
    </xdr:from>
    <xdr:ext cx="762000" cy="259045"/>
    <xdr:sp macro="" textlink="">
      <xdr:nvSpPr>
        <xdr:cNvPr id="161" name="テキスト ボックス 160"/>
        <xdr:cNvSpPr txBox="1"/>
      </xdr:nvSpPr>
      <xdr:spPr>
        <a:xfrm>
          <a:off x="1066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全国平均、北海道平均を上回っているものの、類似団体平均を下回っている。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指定管理者制度や長期継続契約の導入、民間委託の検討など施設管理業務の見直しを進め、、経常的経費の抑制を図っている。引き続き事務事業の見直しを進める。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56772</xdr:rowOff>
    </xdr:from>
    <xdr:to>
      <xdr:col>23</xdr:col>
      <xdr:colOff>133350</xdr:colOff>
      <xdr:row>82</xdr:row>
      <xdr:rowOff>78463</xdr:rowOff>
    </xdr:to>
    <xdr:cxnSp macro="">
      <xdr:nvCxnSpPr>
        <xdr:cNvPr id="197" name="直線コネクタ 196"/>
        <xdr:cNvCxnSpPr/>
      </xdr:nvCxnSpPr>
      <xdr:spPr>
        <a:xfrm>
          <a:off x="4114800" y="14115672"/>
          <a:ext cx="838200" cy="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56772</xdr:rowOff>
    </xdr:from>
    <xdr:to>
      <xdr:col>19</xdr:col>
      <xdr:colOff>133350</xdr:colOff>
      <xdr:row>82</xdr:row>
      <xdr:rowOff>58503</xdr:rowOff>
    </xdr:to>
    <xdr:cxnSp macro="">
      <xdr:nvCxnSpPr>
        <xdr:cNvPr id="200" name="直線コネクタ 199"/>
        <xdr:cNvCxnSpPr/>
      </xdr:nvCxnSpPr>
      <xdr:spPr>
        <a:xfrm flipV="1">
          <a:off x="3225800" y="14115672"/>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45076</xdr:rowOff>
    </xdr:from>
    <xdr:to>
      <xdr:col>15</xdr:col>
      <xdr:colOff>82550</xdr:colOff>
      <xdr:row>82</xdr:row>
      <xdr:rowOff>58503</xdr:rowOff>
    </xdr:to>
    <xdr:cxnSp macro="">
      <xdr:nvCxnSpPr>
        <xdr:cNvPr id="203" name="直線コネクタ 202"/>
        <xdr:cNvCxnSpPr/>
      </xdr:nvCxnSpPr>
      <xdr:spPr>
        <a:xfrm>
          <a:off x="2336800" y="14103976"/>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45076</xdr:rowOff>
    </xdr:from>
    <xdr:to>
      <xdr:col>11</xdr:col>
      <xdr:colOff>31750</xdr:colOff>
      <xdr:row>82</xdr:row>
      <xdr:rowOff>51147</xdr:rowOff>
    </xdr:to>
    <xdr:cxnSp macro="">
      <xdr:nvCxnSpPr>
        <xdr:cNvPr id="206" name="直線コネクタ 205"/>
        <xdr:cNvCxnSpPr/>
      </xdr:nvCxnSpPr>
      <xdr:spPr>
        <a:xfrm flipV="1">
          <a:off x="1447800" y="14103976"/>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27663</xdr:rowOff>
    </xdr:from>
    <xdr:to>
      <xdr:col>23</xdr:col>
      <xdr:colOff>184150</xdr:colOff>
      <xdr:row>82</xdr:row>
      <xdr:rowOff>129263</xdr:rowOff>
    </xdr:to>
    <xdr:sp macro="" textlink="">
      <xdr:nvSpPr>
        <xdr:cNvPr id="216" name="楕円 215"/>
        <xdr:cNvSpPr/>
      </xdr:nvSpPr>
      <xdr:spPr>
        <a:xfrm>
          <a:off x="4902200" y="140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44190</xdr:rowOff>
    </xdr:from>
    <xdr:ext cx="762000" cy="259045"/>
    <xdr:sp macro="" textlink="">
      <xdr:nvSpPr>
        <xdr:cNvPr id="217" name="人件費・物件費等の状況該当値テキスト"/>
        <xdr:cNvSpPr txBox="1"/>
      </xdr:nvSpPr>
      <xdr:spPr>
        <a:xfrm>
          <a:off x="5041900" y="1393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5972</xdr:rowOff>
    </xdr:from>
    <xdr:to>
      <xdr:col>19</xdr:col>
      <xdr:colOff>184150</xdr:colOff>
      <xdr:row>82</xdr:row>
      <xdr:rowOff>107572</xdr:rowOff>
    </xdr:to>
    <xdr:sp macro="" textlink="">
      <xdr:nvSpPr>
        <xdr:cNvPr id="218" name="楕円 217"/>
        <xdr:cNvSpPr/>
      </xdr:nvSpPr>
      <xdr:spPr>
        <a:xfrm>
          <a:off x="4064000" y="140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117749</xdr:rowOff>
    </xdr:from>
    <xdr:ext cx="736600" cy="259045"/>
    <xdr:sp macro="" textlink="">
      <xdr:nvSpPr>
        <xdr:cNvPr id="219" name="テキスト ボックス 218"/>
        <xdr:cNvSpPr txBox="1"/>
      </xdr:nvSpPr>
      <xdr:spPr>
        <a:xfrm>
          <a:off x="3733800" y="1383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7703</xdr:rowOff>
    </xdr:from>
    <xdr:to>
      <xdr:col>15</xdr:col>
      <xdr:colOff>133350</xdr:colOff>
      <xdr:row>82</xdr:row>
      <xdr:rowOff>109303</xdr:rowOff>
    </xdr:to>
    <xdr:sp macro="" textlink="">
      <xdr:nvSpPr>
        <xdr:cNvPr id="220" name="楕円 219"/>
        <xdr:cNvSpPr/>
      </xdr:nvSpPr>
      <xdr:spPr>
        <a:xfrm>
          <a:off x="3175000" y="140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119480</xdr:rowOff>
    </xdr:from>
    <xdr:ext cx="762000" cy="259045"/>
    <xdr:sp macro="" textlink="">
      <xdr:nvSpPr>
        <xdr:cNvPr id="221" name="テキスト ボックス 220"/>
        <xdr:cNvSpPr txBox="1"/>
      </xdr:nvSpPr>
      <xdr:spPr>
        <a:xfrm>
          <a:off x="2844800" y="138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165726</xdr:rowOff>
    </xdr:from>
    <xdr:to>
      <xdr:col>11</xdr:col>
      <xdr:colOff>82550</xdr:colOff>
      <xdr:row>82</xdr:row>
      <xdr:rowOff>95876</xdr:rowOff>
    </xdr:to>
    <xdr:sp macro="" textlink="">
      <xdr:nvSpPr>
        <xdr:cNvPr id="222" name="楕円 221"/>
        <xdr:cNvSpPr/>
      </xdr:nvSpPr>
      <xdr:spPr>
        <a:xfrm>
          <a:off x="2286000" y="140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106053</xdr:rowOff>
    </xdr:from>
    <xdr:ext cx="762000" cy="259045"/>
    <xdr:sp macro="" textlink="">
      <xdr:nvSpPr>
        <xdr:cNvPr id="223" name="テキスト ボックス 222"/>
        <xdr:cNvSpPr txBox="1"/>
      </xdr:nvSpPr>
      <xdr:spPr>
        <a:xfrm>
          <a:off x="1955800" y="138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347</xdr:rowOff>
    </xdr:from>
    <xdr:to>
      <xdr:col>7</xdr:col>
      <xdr:colOff>31750</xdr:colOff>
      <xdr:row>82</xdr:row>
      <xdr:rowOff>101947</xdr:rowOff>
    </xdr:to>
    <xdr:sp macro="" textlink="">
      <xdr:nvSpPr>
        <xdr:cNvPr id="224" name="楕円 223"/>
        <xdr:cNvSpPr/>
      </xdr:nvSpPr>
      <xdr:spPr>
        <a:xfrm>
          <a:off x="1397000" y="140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112124</xdr:rowOff>
    </xdr:from>
    <xdr:ext cx="762000" cy="259045"/>
    <xdr:sp macro="" textlink="">
      <xdr:nvSpPr>
        <xdr:cNvPr id="225" name="テキスト ボックス 224"/>
        <xdr:cNvSpPr txBox="1"/>
      </xdr:nvSpPr>
      <xdr:spPr>
        <a:xfrm>
          <a:off x="1066800" y="1382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全国市平均、全国町村平均、類似団体平均を下回っている。今後も全体の状況、国家公務員給与の状況を見ながら適正な給与管理に努める。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131763</xdr:rowOff>
    </xdr:to>
    <xdr:cxnSp macro="">
      <xdr:nvCxnSpPr>
        <xdr:cNvPr id="255" name="直線コネクタ 254"/>
        <xdr:cNvCxnSpPr/>
      </xdr:nvCxnSpPr>
      <xdr:spPr>
        <a:xfrm>
          <a:off x="16179800" y="14876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56832</xdr:rowOff>
    </xdr:to>
    <xdr:cxnSp macro="">
      <xdr:nvCxnSpPr>
        <xdr:cNvPr id="258" name="直線コネクタ 257"/>
        <xdr:cNvCxnSpPr/>
      </xdr:nvCxnSpPr>
      <xdr:spPr>
        <a:xfrm flipV="1">
          <a:off x="15290800" y="14876463"/>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56832</xdr:rowOff>
    </xdr:to>
    <xdr:cxnSp macro="">
      <xdr:nvCxnSpPr>
        <xdr:cNvPr id="261" name="直線コネクタ 260"/>
        <xdr:cNvCxnSpPr/>
      </xdr:nvCxnSpPr>
      <xdr:spPr>
        <a:xfrm>
          <a:off x="14401800" y="1493678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74930</xdr:rowOff>
    </xdr:to>
    <xdr:cxnSp macro="">
      <xdr:nvCxnSpPr>
        <xdr:cNvPr id="264" name="直線コネクタ 263"/>
        <xdr:cNvCxnSpPr/>
      </xdr:nvCxnSpPr>
      <xdr:spPr>
        <a:xfrm flipV="1">
          <a:off x="13512800" y="149367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74" name="楕円 273"/>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97490</xdr:rowOff>
    </xdr:from>
    <xdr:ext cx="762000" cy="259045"/>
    <xdr:sp macro="" textlink="">
      <xdr:nvSpPr>
        <xdr:cNvPr id="275" name="給与水準   （国との比較）該当値テキスト"/>
        <xdr:cNvSpPr txBox="1"/>
      </xdr:nvSpPr>
      <xdr:spPr>
        <a:xfrm>
          <a:off x="171069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76" name="楕円 275"/>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21290</xdr:rowOff>
    </xdr:from>
    <xdr:ext cx="736600" cy="259045"/>
    <xdr:sp macro="" textlink="">
      <xdr:nvSpPr>
        <xdr:cNvPr id="277" name="テキスト ボックス 276"/>
        <xdr:cNvSpPr txBox="1"/>
      </xdr:nvSpPr>
      <xdr:spPr>
        <a:xfrm>
          <a:off x="15798800" y="1459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xdr:rowOff>
    </xdr:from>
    <xdr:to>
      <xdr:col>73</xdr:col>
      <xdr:colOff>44450</xdr:colOff>
      <xdr:row>87</xdr:row>
      <xdr:rowOff>107632</xdr:rowOff>
    </xdr:to>
    <xdr:sp macro="" textlink="">
      <xdr:nvSpPr>
        <xdr:cNvPr id="278" name="楕円 277"/>
        <xdr:cNvSpPr/>
      </xdr:nvSpPr>
      <xdr:spPr>
        <a:xfrm>
          <a:off x="15240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92409</xdr:rowOff>
    </xdr:from>
    <xdr:ext cx="762000" cy="259045"/>
    <xdr:sp macro="" textlink="">
      <xdr:nvSpPr>
        <xdr:cNvPr id="279" name="テキスト ボックス 278"/>
        <xdr:cNvSpPr txBox="1"/>
      </xdr:nvSpPr>
      <xdr:spPr>
        <a:xfrm>
          <a:off x="14909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0" name="楕円 279"/>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1" name="テキスト ボックス 280"/>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2" name="楕円 281"/>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3" name="テキスト ボックス 282"/>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全国平均、北海道平均を上回っている。職員構成のバランスが図られるよう計画的かつ適正な定員管理に努めるとともに、業務の見直しや民間委託、電子化などにより業務の効率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11519</xdr:rowOff>
    </xdr:from>
    <xdr:to>
      <xdr:col>81</xdr:col>
      <xdr:colOff>44450</xdr:colOff>
      <xdr:row>61</xdr:row>
      <xdr:rowOff>16345</xdr:rowOff>
    </xdr:to>
    <xdr:cxnSp macro="">
      <xdr:nvCxnSpPr>
        <xdr:cNvPr id="315" name="直線コネクタ 314"/>
        <xdr:cNvCxnSpPr/>
      </xdr:nvCxnSpPr>
      <xdr:spPr>
        <a:xfrm flipV="1">
          <a:off x="16179800" y="1046996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16345</xdr:rowOff>
    </xdr:from>
    <xdr:to>
      <xdr:col>77</xdr:col>
      <xdr:colOff>44450</xdr:colOff>
      <xdr:row>61</xdr:row>
      <xdr:rowOff>32753</xdr:rowOff>
    </xdr:to>
    <xdr:cxnSp macro="">
      <xdr:nvCxnSpPr>
        <xdr:cNvPr id="318" name="直線コネクタ 317"/>
        <xdr:cNvCxnSpPr/>
      </xdr:nvCxnSpPr>
      <xdr:spPr>
        <a:xfrm flipV="1">
          <a:off x="15290800" y="10474795"/>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32753</xdr:rowOff>
    </xdr:from>
    <xdr:to>
      <xdr:col>72</xdr:col>
      <xdr:colOff>203200</xdr:colOff>
      <xdr:row>61</xdr:row>
      <xdr:rowOff>38786</xdr:rowOff>
    </xdr:to>
    <xdr:cxnSp macro="">
      <xdr:nvCxnSpPr>
        <xdr:cNvPr id="321" name="直線コネクタ 320"/>
        <xdr:cNvCxnSpPr/>
      </xdr:nvCxnSpPr>
      <xdr:spPr>
        <a:xfrm flipV="1">
          <a:off x="14401800" y="1049120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25032</xdr:rowOff>
    </xdr:from>
    <xdr:to>
      <xdr:col>68</xdr:col>
      <xdr:colOff>152400</xdr:colOff>
      <xdr:row>61</xdr:row>
      <xdr:rowOff>38786</xdr:rowOff>
    </xdr:to>
    <xdr:cxnSp macro="">
      <xdr:nvCxnSpPr>
        <xdr:cNvPr id="324" name="直線コネクタ 323"/>
        <xdr:cNvCxnSpPr/>
      </xdr:nvCxnSpPr>
      <xdr:spPr>
        <a:xfrm>
          <a:off x="13512800" y="10483482"/>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132169</xdr:rowOff>
    </xdr:from>
    <xdr:to>
      <xdr:col>81</xdr:col>
      <xdr:colOff>95250</xdr:colOff>
      <xdr:row>61</xdr:row>
      <xdr:rowOff>62319</xdr:rowOff>
    </xdr:to>
    <xdr:sp macro="" textlink="">
      <xdr:nvSpPr>
        <xdr:cNvPr id="334" name="楕円 333"/>
        <xdr:cNvSpPr/>
      </xdr:nvSpPr>
      <xdr:spPr>
        <a:xfrm>
          <a:off x="16967200" y="1041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148696</xdr:rowOff>
    </xdr:from>
    <xdr:ext cx="762000" cy="259045"/>
    <xdr:sp macro="" textlink="">
      <xdr:nvSpPr>
        <xdr:cNvPr id="335" name="定員管理の状況該当値テキスト"/>
        <xdr:cNvSpPr txBox="1"/>
      </xdr:nvSpPr>
      <xdr:spPr>
        <a:xfrm>
          <a:off x="17106900" y="1026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136995</xdr:rowOff>
    </xdr:from>
    <xdr:to>
      <xdr:col>77</xdr:col>
      <xdr:colOff>95250</xdr:colOff>
      <xdr:row>61</xdr:row>
      <xdr:rowOff>67145</xdr:rowOff>
    </xdr:to>
    <xdr:sp macro="" textlink="">
      <xdr:nvSpPr>
        <xdr:cNvPr id="336" name="楕円 335"/>
        <xdr:cNvSpPr/>
      </xdr:nvSpPr>
      <xdr:spPr>
        <a:xfrm>
          <a:off x="16129000" y="104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77322</xdr:rowOff>
    </xdr:from>
    <xdr:ext cx="736600" cy="259045"/>
    <xdr:sp macro="" textlink="">
      <xdr:nvSpPr>
        <xdr:cNvPr id="337" name="テキスト ボックス 336"/>
        <xdr:cNvSpPr txBox="1"/>
      </xdr:nvSpPr>
      <xdr:spPr>
        <a:xfrm>
          <a:off x="15798800" y="1019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153403</xdr:rowOff>
    </xdr:from>
    <xdr:to>
      <xdr:col>73</xdr:col>
      <xdr:colOff>44450</xdr:colOff>
      <xdr:row>61</xdr:row>
      <xdr:rowOff>83553</xdr:rowOff>
    </xdr:to>
    <xdr:sp macro="" textlink="">
      <xdr:nvSpPr>
        <xdr:cNvPr id="338" name="楕円 337"/>
        <xdr:cNvSpPr/>
      </xdr:nvSpPr>
      <xdr:spPr>
        <a:xfrm>
          <a:off x="15240000" y="104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93730</xdr:rowOff>
    </xdr:from>
    <xdr:ext cx="762000" cy="259045"/>
    <xdr:sp macro="" textlink="">
      <xdr:nvSpPr>
        <xdr:cNvPr id="339" name="テキスト ボックス 338"/>
        <xdr:cNvSpPr txBox="1"/>
      </xdr:nvSpPr>
      <xdr:spPr>
        <a:xfrm>
          <a:off x="14909800" y="1020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159436</xdr:rowOff>
    </xdr:from>
    <xdr:to>
      <xdr:col>68</xdr:col>
      <xdr:colOff>203200</xdr:colOff>
      <xdr:row>61</xdr:row>
      <xdr:rowOff>89586</xdr:rowOff>
    </xdr:to>
    <xdr:sp macro="" textlink="">
      <xdr:nvSpPr>
        <xdr:cNvPr id="340" name="楕円 339"/>
        <xdr:cNvSpPr/>
      </xdr:nvSpPr>
      <xdr:spPr>
        <a:xfrm>
          <a:off x="14351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99763</xdr:rowOff>
    </xdr:from>
    <xdr:ext cx="762000" cy="259045"/>
    <xdr:sp macro="" textlink="">
      <xdr:nvSpPr>
        <xdr:cNvPr id="341" name="テキスト ボックス 340"/>
        <xdr:cNvSpPr txBox="1"/>
      </xdr:nvSpPr>
      <xdr:spPr>
        <a:xfrm>
          <a:off x="14020800" y="1021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145682</xdr:rowOff>
    </xdr:from>
    <xdr:to>
      <xdr:col>64</xdr:col>
      <xdr:colOff>152400</xdr:colOff>
      <xdr:row>61</xdr:row>
      <xdr:rowOff>75832</xdr:rowOff>
    </xdr:to>
    <xdr:sp macro="" textlink="">
      <xdr:nvSpPr>
        <xdr:cNvPr id="342" name="楕円 341"/>
        <xdr:cNvSpPr/>
      </xdr:nvSpPr>
      <xdr:spPr>
        <a:xfrm>
          <a:off x="13462000" y="104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86009</xdr:rowOff>
    </xdr:from>
    <xdr:ext cx="762000" cy="259045"/>
    <xdr:sp macro="" textlink="">
      <xdr:nvSpPr>
        <xdr:cNvPr id="343" name="テキスト ボックス 342"/>
        <xdr:cNvSpPr txBox="1"/>
      </xdr:nvSpPr>
      <xdr:spPr>
        <a:xfrm>
          <a:off x="13131800" y="1020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平成２６年度以降、計画的な投資的事業の展開を進め、公営企業分も含めた地方債残高の減少を図っているところであり、実質公債費比率も着実に減少傾向に転じている。</a:t>
          </a:r>
        </a:p>
        <a:p>
          <a:r>
            <a:rPr kumimoji="1" lang="ja-JP" altLang="en-US" sz="1300">
              <a:latin typeface="ＭＳ Ｐゴシック" panose="020B0600070205080204" pitchFamily="50" charset="-128"/>
              <a:ea typeface="ＭＳ Ｐゴシック" panose="020B0600070205080204" pitchFamily="50" charset="-128"/>
            </a:rPr>
            <a:t>　引き続き投資的事業の優先順位付け、公共施設の長寿命化等を進め、将来を見据えた計画的な投資を実施しながら財政の健全化に努める。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20320</xdr:rowOff>
    </xdr:from>
    <xdr:to>
      <xdr:col>81</xdr:col>
      <xdr:colOff>44450</xdr:colOff>
      <xdr:row>44</xdr:row>
      <xdr:rowOff>84667</xdr:rowOff>
    </xdr:to>
    <xdr:cxnSp macro="">
      <xdr:nvCxnSpPr>
        <xdr:cNvPr id="376" name="直線コネクタ 375"/>
        <xdr:cNvCxnSpPr/>
      </xdr:nvCxnSpPr>
      <xdr:spPr>
        <a:xfrm flipV="1">
          <a:off x="16179800" y="75641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84667</xdr:rowOff>
    </xdr:from>
    <xdr:to>
      <xdr:col>77</xdr:col>
      <xdr:colOff>44450</xdr:colOff>
      <xdr:row>44</xdr:row>
      <xdr:rowOff>149013</xdr:rowOff>
    </xdr:to>
    <xdr:cxnSp macro="">
      <xdr:nvCxnSpPr>
        <xdr:cNvPr id="379" name="直線コネクタ 378"/>
        <xdr:cNvCxnSpPr/>
      </xdr:nvCxnSpPr>
      <xdr:spPr>
        <a:xfrm flipV="1">
          <a:off x="15290800" y="76284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149013</xdr:rowOff>
    </xdr:from>
    <xdr:to>
      <xdr:col>72</xdr:col>
      <xdr:colOff>203200</xdr:colOff>
      <xdr:row>45</xdr:row>
      <xdr:rowOff>17780</xdr:rowOff>
    </xdr:to>
    <xdr:cxnSp macro="">
      <xdr:nvCxnSpPr>
        <xdr:cNvPr id="382" name="直線コネクタ 381"/>
        <xdr:cNvCxnSpPr/>
      </xdr:nvCxnSpPr>
      <xdr:spPr>
        <a:xfrm flipV="1">
          <a:off x="14401800" y="76928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17780</xdr:rowOff>
    </xdr:from>
    <xdr:to>
      <xdr:col>68</xdr:col>
      <xdr:colOff>152400</xdr:colOff>
      <xdr:row>45</xdr:row>
      <xdr:rowOff>49954</xdr:rowOff>
    </xdr:to>
    <xdr:cxnSp macro="">
      <xdr:nvCxnSpPr>
        <xdr:cNvPr id="385" name="直線コネクタ 384"/>
        <xdr:cNvCxnSpPr/>
      </xdr:nvCxnSpPr>
      <xdr:spPr>
        <a:xfrm flipV="1">
          <a:off x="13512800" y="77330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395" name="楕円 394"/>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113047</xdr:rowOff>
    </xdr:from>
    <xdr:ext cx="762000" cy="259045"/>
    <xdr:sp macro="" textlink="">
      <xdr:nvSpPr>
        <xdr:cNvPr id="396" name="公債費負担の状況該当値テキスト"/>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33867</xdr:rowOff>
    </xdr:from>
    <xdr:to>
      <xdr:col>77</xdr:col>
      <xdr:colOff>95250</xdr:colOff>
      <xdr:row>44</xdr:row>
      <xdr:rowOff>135467</xdr:rowOff>
    </xdr:to>
    <xdr:sp macro="" textlink="">
      <xdr:nvSpPr>
        <xdr:cNvPr id="397" name="楕円 396"/>
        <xdr:cNvSpPr/>
      </xdr:nvSpPr>
      <xdr:spPr>
        <a:xfrm>
          <a:off x="16129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120244</xdr:rowOff>
    </xdr:from>
    <xdr:ext cx="736600" cy="259045"/>
    <xdr:sp macro="" textlink="">
      <xdr:nvSpPr>
        <xdr:cNvPr id="398" name="テキスト ボックス 397"/>
        <xdr:cNvSpPr txBox="1"/>
      </xdr:nvSpPr>
      <xdr:spPr>
        <a:xfrm>
          <a:off x="15798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98213</xdr:rowOff>
    </xdr:from>
    <xdr:to>
      <xdr:col>73</xdr:col>
      <xdr:colOff>44450</xdr:colOff>
      <xdr:row>45</xdr:row>
      <xdr:rowOff>28363</xdr:rowOff>
    </xdr:to>
    <xdr:sp macro="" textlink="">
      <xdr:nvSpPr>
        <xdr:cNvPr id="399" name="楕円 398"/>
        <xdr:cNvSpPr/>
      </xdr:nvSpPr>
      <xdr:spPr>
        <a:xfrm>
          <a:off x="15240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13140</xdr:rowOff>
    </xdr:from>
    <xdr:ext cx="762000" cy="259045"/>
    <xdr:sp macro="" textlink="">
      <xdr:nvSpPr>
        <xdr:cNvPr id="400" name="テキスト ボックス 399"/>
        <xdr:cNvSpPr txBox="1"/>
      </xdr:nvSpPr>
      <xdr:spPr>
        <a:xfrm>
          <a:off x="14909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138430</xdr:rowOff>
    </xdr:from>
    <xdr:to>
      <xdr:col>68</xdr:col>
      <xdr:colOff>203200</xdr:colOff>
      <xdr:row>45</xdr:row>
      <xdr:rowOff>68580</xdr:rowOff>
    </xdr:to>
    <xdr:sp macro="" textlink="">
      <xdr:nvSpPr>
        <xdr:cNvPr id="401" name="楕円 400"/>
        <xdr:cNvSpPr/>
      </xdr:nvSpPr>
      <xdr:spPr>
        <a:xfrm>
          <a:off x="14351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53357</xdr:rowOff>
    </xdr:from>
    <xdr:ext cx="762000" cy="259045"/>
    <xdr:sp macro="" textlink="">
      <xdr:nvSpPr>
        <xdr:cNvPr id="402" name="テキスト ボックス 401"/>
        <xdr:cNvSpPr txBox="1"/>
      </xdr:nvSpPr>
      <xdr:spPr>
        <a:xfrm>
          <a:off x="14020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170604</xdr:rowOff>
    </xdr:from>
    <xdr:to>
      <xdr:col>64</xdr:col>
      <xdr:colOff>152400</xdr:colOff>
      <xdr:row>45</xdr:row>
      <xdr:rowOff>100754</xdr:rowOff>
    </xdr:to>
    <xdr:sp macro="" textlink="">
      <xdr:nvSpPr>
        <xdr:cNvPr id="403" name="楕円 402"/>
        <xdr:cNvSpPr/>
      </xdr:nvSpPr>
      <xdr:spPr>
        <a:xfrm>
          <a:off x="13462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85531</xdr:rowOff>
    </xdr:from>
    <xdr:ext cx="762000" cy="259045"/>
    <xdr:sp macro="" textlink="">
      <xdr:nvSpPr>
        <xdr:cNvPr id="404" name="テキスト ボックス 403"/>
        <xdr:cNvSpPr txBox="1"/>
      </xdr:nvSpPr>
      <xdr:spPr>
        <a:xfrm>
          <a:off x="13131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平成２６年度以降、計画的な投資的事業の展開による新規借入債の調整、将来負担の繰上償還の実施、基金造成などにより減少に転じている。</a:t>
          </a:r>
        </a:p>
        <a:p>
          <a:r>
            <a:rPr kumimoji="1" lang="ja-JP" altLang="en-US" sz="1300">
              <a:latin typeface="ＭＳ Ｐゴシック" panose="020B0600070205080204" pitchFamily="50" charset="-128"/>
              <a:ea typeface="ＭＳ Ｐゴシック" panose="020B0600070205080204" pitchFamily="50" charset="-128"/>
            </a:rPr>
            <a:t>　現在、全道平均を下回るまでに減少したが、、全国平均、類似団体平均を大きく上回っている。引き続き投資的事業の優先順位付け、公共施設の長寿命化等を進め、将来を見据えた計画的な投資を実施しながら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112123</xdr:rowOff>
    </xdr:from>
    <xdr:to>
      <xdr:col>81</xdr:col>
      <xdr:colOff>44450</xdr:colOff>
      <xdr:row>18</xdr:row>
      <xdr:rowOff>23404</xdr:rowOff>
    </xdr:to>
    <xdr:cxnSp macro="">
      <xdr:nvCxnSpPr>
        <xdr:cNvPr id="440" name="直線コネクタ 439"/>
        <xdr:cNvCxnSpPr/>
      </xdr:nvCxnSpPr>
      <xdr:spPr>
        <a:xfrm flipV="1">
          <a:off x="16179800" y="3026773"/>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23404</xdr:rowOff>
    </xdr:from>
    <xdr:to>
      <xdr:col>77</xdr:col>
      <xdr:colOff>44450</xdr:colOff>
      <xdr:row>20</xdr:row>
      <xdr:rowOff>35560</xdr:rowOff>
    </xdr:to>
    <xdr:cxnSp macro="">
      <xdr:nvCxnSpPr>
        <xdr:cNvPr id="443" name="直線コネクタ 442"/>
        <xdr:cNvCxnSpPr/>
      </xdr:nvCxnSpPr>
      <xdr:spPr>
        <a:xfrm flipV="1">
          <a:off x="15290800" y="3109504"/>
          <a:ext cx="889000" cy="3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35560</xdr:rowOff>
    </xdr:from>
    <xdr:to>
      <xdr:col>72</xdr:col>
      <xdr:colOff>203200</xdr:colOff>
      <xdr:row>21</xdr:row>
      <xdr:rowOff>8890</xdr:rowOff>
    </xdr:to>
    <xdr:cxnSp macro="">
      <xdr:nvCxnSpPr>
        <xdr:cNvPr id="446" name="直線コネクタ 445"/>
        <xdr:cNvCxnSpPr/>
      </xdr:nvCxnSpPr>
      <xdr:spPr>
        <a:xfrm flipV="1">
          <a:off x="14401800" y="3464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8890</xdr:rowOff>
    </xdr:from>
    <xdr:to>
      <xdr:col>68</xdr:col>
      <xdr:colOff>152400</xdr:colOff>
      <xdr:row>22</xdr:row>
      <xdr:rowOff>37374</xdr:rowOff>
    </xdr:to>
    <xdr:cxnSp macro="">
      <xdr:nvCxnSpPr>
        <xdr:cNvPr id="449" name="直線コネクタ 448"/>
        <xdr:cNvCxnSpPr/>
      </xdr:nvCxnSpPr>
      <xdr:spPr>
        <a:xfrm flipV="1">
          <a:off x="13512800" y="3609340"/>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61323</xdr:rowOff>
    </xdr:from>
    <xdr:to>
      <xdr:col>81</xdr:col>
      <xdr:colOff>95250</xdr:colOff>
      <xdr:row>17</xdr:row>
      <xdr:rowOff>162923</xdr:rowOff>
    </xdr:to>
    <xdr:sp macro="" textlink="">
      <xdr:nvSpPr>
        <xdr:cNvPr id="459" name="楕円 458"/>
        <xdr:cNvSpPr/>
      </xdr:nvSpPr>
      <xdr:spPr>
        <a:xfrm>
          <a:off x="16967200" y="29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33400</xdr:rowOff>
    </xdr:from>
    <xdr:ext cx="762000" cy="259045"/>
    <xdr:sp macro="" textlink="">
      <xdr:nvSpPr>
        <xdr:cNvPr id="460" name="将来負担の状況該当値テキスト"/>
        <xdr:cNvSpPr txBox="1"/>
      </xdr:nvSpPr>
      <xdr:spPr>
        <a:xfrm>
          <a:off x="17106900" y="294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144054</xdr:rowOff>
    </xdr:from>
    <xdr:to>
      <xdr:col>77</xdr:col>
      <xdr:colOff>95250</xdr:colOff>
      <xdr:row>18</xdr:row>
      <xdr:rowOff>74204</xdr:rowOff>
    </xdr:to>
    <xdr:sp macro="" textlink="">
      <xdr:nvSpPr>
        <xdr:cNvPr id="461" name="楕円 460"/>
        <xdr:cNvSpPr/>
      </xdr:nvSpPr>
      <xdr:spPr>
        <a:xfrm>
          <a:off x="16129000" y="30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58981</xdr:rowOff>
    </xdr:from>
    <xdr:ext cx="736600" cy="259045"/>
    <xdr:sp macro="" textlink="">
      <xdr:nvSpPr>
        <xdr:cNvPr id="462" name="テキスト ボックス 461"/>
        <xdr:cNvSpPr txBox="1"/>
      </xdr:nvSpPr>
      <xdr:spPr>
        <a:xfrm>
          <a:off x="15798800" y="314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156210</xdr:rowOff>
    </xdr:from>
    <xdr:to>
      <xdr:col>73</xdr:col>
      <xdr:colOff>44450</xdr:colOff>
      <xdr:row>20</xdr:row>
      <xdr:rowOff>86360</xdr:rowOff>
    </xdr:to>
    <xdr:sp macro="" textlink="">
      <xdr:nvSpPr>
        <xdr:cNvPr id="463" name="楕円 462"/>
        <xdr:cNvSpPr/>
      </xdr:nvSpPr>
      <xdr:spPr>
        <a:xfrm>
          <a:off x="15240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71137</xdr:rowOff>
    </xdr:from>
    <xdr:ext cx="762000" cy="259045"/>
    <xdr:sp macro="" textlink="">
      <xdr:nvSpPr>
        <xdr:cNvPr id="464" name="テキスト ボックス 463"/>
        <xdr:cNvSpPr txBox="1"/>
      </xdr:nvSpPr>
      <xdr:spPr>
        <a:xfrm>
          <a:off x="14909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129540</xdr:rowOff>
    </xdr:from>
    <xdr:to>
      <xdr:col>68</xdr:col>
      <xdr:colOff>203200</xdr:colOff>
      <xdr:row>21</xdr:row>
      <xdr:rowOff>59690</xdr:rowOff>
    </xdr:to>
    <xdr:sp macro="" textlink="">
      <xdr:nvSpPr>
        <xdr:cNvPr id="465" name="楕円 464"/>
        <xdr:cNvSpPr/>
      </xdr:nvSpPr>
      <xdr:spPr>
        <a:xfrm>
          <a:off x="14351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44467</xdr:rowOff>
    </xdr:from>
    <xdr:ext cx="762000" cy="259045"/>
    <xdr:sp macro="" textlink="">
      <xdr:nvSpPr>
        <xdr:cNvPr id="466" name="テキスト ボックス 465"/>
        <xdr:cNvSpPr txBox="1"/>
      </xdr:nvSpPr>
      <xdr:spPr>
        <a:xfrm>
          <a:off x="14020800" y="36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158024</xdr:rowOff>
    </xdr:from>
    <xdr:to>
      <xdr:col>64</xdr:col>
      <xdr:colOff>152400</xdr:colOff>
      <xdr:row>22</xdr:row>
      <xdr:rowOff>88174</xdr:rowOff>
    </xdr:to>
    <xdr:sp macro="" textlink="">
      <xdr:nvSpPr>
        <xdr:cNvPr id="467" name="楕円 466"/>
        <xdr:cNvSpPr/>
      </xdr:nvSpPr>
      <xdr:spPr>
        <a:xfrm>
          <a:off x="13462000" y="3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72951</xdr:rowOff>
    </xdr:from>
    <xdr:ext cx="762000" cy="259045"/>
    <xdr:sp macro="" textlink="">
      <xdr:nvSpPr>
        <xdr:cNvPr id="468" name="テキスト ボックス 467"/>
        <xdr:cNvSpPr txBox="1"/>
      </xdr:nvSpPr>
      <xdr:spPr>
        <a:xfrm>
          <a:off x="13131800" y="38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4,772
197.13
4,541,959
4,387,656
154,303
2,740,870
5,789,996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昨年度比較で、比率の減少が見られる。以前、全国平均、全道平均、類似団体平均は下回っている。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今後も定員管理の適正化に努める。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117856</xdr:rowOff>
    </xdr:to>
    <xdr:cxnSp macro="">
      <xdr:nvCxnSpPr>
        <xdr:cNvPr id="64" name="直線コネクタ 63"/>
        <xdr:cNvCxnSpPr/>
      </xdr:nvCxnSpPr>
      <xdr:spPr>
        <a:xfrm flipV="1">
          <a:off x="3987800" y="622147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117856</xdr:rowOff>
    </xdr:to>
    <xdr:cxnSp macro="">
      <xdr:nvCxnSpPr>
        <xdr:cNvPr id="67" name="直線コネクタ 66"/>
        <xdr:cNvCxnSpPr/>
      </xdr:nvCxnSpPr>
      <xdr:spPr>
        <a:xfrm>
          <a:off x="3098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163576</xdr:rowOff>
    </xdr:to>
    <xdr:cxnSp macro="">
      <xdr:nvCxnSpPr>
        <xdr:cNvPr id="70" name="直線コネクタ 69"/>
        <xdr:cNvCxnSpPr/>
      </xdr:nvCxnSpPr>
      <xdr:spPr>
        <a:xfrm flipV="1">
          <a:off x="2209800" y="6258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36</xdr:row>
      <xdr:rowOff>163576</xdr:rowOff>
    </xdr:to>
    <xdr:cxnSp macro="">
      <xdr:nvCxnSpPr>
        <xdr:cNvPr id="73" name="直線コネクタ 72"/>
        <xdr:cNvCxnSpPr/>
      </xdr:nvCxnSpPr>
      <xdr:spPr>
        <a:xfrm>
          <a:off x="1320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92" name="テキスト ボックス 91"/>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類似団体平均は下回っているが、全国平均及び北海道平均をともに上回っている。</a:t>
          </a:r>
        </a:p>
        <a:p>
          <a:r>
            <a:rPr kumimoji="1" lang="ja-JP" altLang="en-US" sz="1300">
              <a:latin typeface="ＭＳ Ｐゴシック" panose="020B0600070205080204" pitchFamily="50" charset="-128"/>
              <a:ea typeface="ＭＳ Ｐゴシック" panose="020B0600070205080204" pitchFamily="50" charset="-128"/>
            </a:rPr>
            <a:t>　要因として各種業務の民間委託化や観光地を有することによるごみ処理経費の増などがあげられるが、施設管理費・ごみ処理経費の効率化など経常経費の見直しを引き続き進める。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71483</xdr:rowOff>
    </xdr:to>
    <xdr:cxnSp macro="">
      <xdr:nvCxnSpPr>
        <xdr:cNvPr id="127" name="直線コネクタ 126"/>
        <xdr:cNvCxnSpPr/>
      </xdr:nvCxnSpPr>
      <xdr:spPr>
        <a:xfrm>
          <a:off x="15671800" y="280162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123734</xdr:rowOff>
    </xdr:to>
    <xdr:cxnSp macro="">
      <xdr:nvCxnSpPr>
        <xdr:cNvPr id="130" name="直線コネクタ 129"/>
        <xdr:cNvCxnSpPr/>
      </xdr:nvCxnSpPr>
      <xdr:spPr>
        <a:xfrm flipV="1">
          <a:off x="14782800" y="28016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123734</xdr:rowOff>
    </xdr:to>
    <xdr:cxnSp macro="">
      <xdr:nvCxnSpPr>
        <xdr:cNvPr id="133" name="直線コネクタ 132"/>
        <xdr:cNvCxnSpPr/>
      </xdr:nvCxnSpPr>
      <xdr:spPr>
        <a:xfrm>
          <a:off x="13893800" y="28016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51888</xdr:rowOff>
    </xdr:from>
    <xdr:to>
      <xdr:col>69</xdr:col>
      <xdr:colOff>92075</xdr:colOff>
      <xdr:row>16</xdr:row>
      <xdr:rowOff>58420</xdr:rowOff>
    </xdr:to>
    <xdr:cxnSp macro="">
      <xdr:nvCxnSpPr>
        <xdr:cNvPr id="136" name="直線コネクタ 135"/>
        <xdr:cNvCxnSpPr/>
      </xdr:nvCxnSpPr>
      <xdr:spPr>
        <a:xfrm>
          <a:off x="13004800" y="2795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46" name="楕円 145"/>
        <xdr:cNvSpPr/>
      </xdr:nvSpPr>
      <xdr:spPr>
        <a:xfrm>
          <a:off x="164592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37210</xdr:rowOff>
    </xdr:from>
    <xdr:ext cx="762000" cy="259045"/>
    <xdr:sp macro="" textlink="">
      <xdr:nvSpPr>
        <xdr:cNvPr id="147" name="物件費該当値テキスト"/>
        <xdr:cNvSpPr txBox="1"/>
      </xdr:nvSpPr>
      <xdr:spPr>
        <a:xfrm>
          <a:off x="16598900" y="260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9" name="テキスト ボックス 148"/>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72934</xdr:rowOff>
    </xdr:from>
    <xdr:to>
      <xdr:col>74</xdr:col>
      <xdr:colOff>31750</xdr:colOff>
      <xdr:row>17</xdr:row>
      <xdr:rowOff>3084</xdr:rowOff>
    </xdr:to>
    <xdr:sp macro="" textlink="">
      <xdr:nvSpPr>
        <xdr:cNvPr id="150" name="楕円 149"/>
        <xdr:cNvSpPr/>
      </xdr:nvSpPr>
      <xdr:spPr>
        <a:xfrm>
          <a:off x="14732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159311</xdr:rowOff>
    </xdr:from>
    <xdr:ext cx="762000" cy="259045"/>
    <xdr:sp macro="" textlink="">
      <xdr:nvSpPr>
        <xdr:cNvPr id="151" name="テキスト ボックス 150"/>
        <xdr:cNvSpPr txBox="1"/>
      </xdr:nvSpPr>
      <xdr:spPr>
        <a:xfrm>
          <a:off x="14401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53" name="テキスト ボックス 152"/>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54" name="楕円 153"/>
        <xdr:cNvSpPr/>
      </xdr:nvSpPr>
      <xdr:spPr>
        <a:xfrm>
          <a:off x="12954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87465</xdr:rowOff>
    </xdr:from>
    <xdr:ext cx="762000" cy="259045"/>
    <xdr:sp macro="" textlink="">
      <xdr:nvSpPr>
        <xdr:cNvPr id="155" name="テキスト ボックス 154"/>
        <xdr:cNvSpPr txBox="1"/>
      </xdr:nvSpPr>
      <xdr:spPr>
        <a:xfrm>
          <a:off x="12623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類似団体平均、全国平均、北海道平均をともに下回っている。</a:t>
          </a:r>
        </a:p>
        <a:p>
          <a:r>
            <a:rPr kumimoji="1" lang="ja-JP" altLang="en-US" sz="1300">
              <a:latin typeface="ＭＳ Ｐゴシック" panose="020B0600070205080204" pitchFamily="50" charset="-128"/>
              <a:ea typeface="ＭＳ Ｐゴシック" panose="020B0600070205080204" pitchFamily="50" charset="-128"/>
            </a:rPr>
            <a:t>　地域経済の低迷や高齢化の進捗による扶助経費の増加が続いているが、地域経済の活性化と予防事業を効果的に進め、扶助費の抑制に努める。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152400</xdr:rowOff>
    </xdr:to>
    <xdr:cxnSp macro="">
      <xdr:nvCxnSpPr>
        <xdr:cNvPr id="187" name="直線コネクタ 186"/>
        <xdr:cNvCxnSpPr/>
      </xdr:nvCxnSpPr>
      <xdr:spPr>
        <a:xfrm>
          <a:off x="3987800" y="9385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54</xdr:row>
      <xdr:rowOff>127000</xdr:rowOff>
    </xdr:to>
    <xdr:cxnSp macro="">
      <xdr:nvCxnSpPr>
        <xdr:cNvPr id="190" name="直線コネクタ 189"/>
        <xdr:cNvCxnSpPr/>
      </xdr:nvCxnSpPr>
      <xdr:spPr>
        <a:xfrm>
          <a:off x="3098800" y="9359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101600</xdr:rowOff>
    </xdr:from>
    <xdr:to>
      <xdr:col>15</xdr:col>
      <xdr:colOff>98425</xdr:colOff>
      <xdr:row>54</xdr:row>
      <xdr:rowOff>101600</xdr:rowOff>
    </xdr:to>
    <xdr:cxnSp macro="">
      <xdr:nvCxnSpPr>
        <xdr:cNvPr id="193" name="直線コネクタ 192"/>
        <xdr:cNvCxnSpPr/>
      </xdr:nvCxnSpPr>
      <xdr:spPr>
        <a:xfrm>
          <a:off x="2209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101600</xdr:rowOff>
    </xdr:from>
    <xdr:to>
      <xdr:col>11</xdr:col>
      <xdr:colOff>9525</xdr:colOff>
      <xdr:row>54</xdr:row>
      <xdr:rowOff>127000</xdr:rowOff>
    </xdr:to>
    <xdr:cxnSp macro="">
      <xdr:nvCxnSpPr>
        <xdr:cNvPr id="196" name="直線コネクタ 195"/>
        <xdr:cNvCxnSpPr/>
      </xdr:nvCxnSpPr>
      <xdr:spPr>
        <a:xfrm flipV="1">
          <a:off x="1320800" y="9359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6" name="楕円 205"/>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7" name="扶助費該当値テキスト"/>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8" name="楕円 207"/>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9" name="テキスト ボックス 208"/>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0" name="楕円 209"/>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1" name="テキスト ボックス 210"/>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2" name="楕円 211"/>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3" name="テキスト ボックス 212"/>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4" name="楕円 213"/>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5" name="テキスト ボックス 214"/>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全国平均、北海道平均、類似団体平均ともに上回っている。</a:t>
          </a:r>
        </a:p>
        <a:p>
          <a:r>
            <a:rPr kumimoji="1" lang="ja-JP" altLang="en-US" sz="1300">
              <a:latin typeface="ＭＳ Ｐゴシック" panose="020B0600070205080204" pitchFamily="50" charset="-128"/>
              <a:ea typeface="ＭＳ Ｐゴシック" panose="020B0600070205080204" pitchFamily="50" charset="-128"/>
            </a:rPr>
            <a:t>　平成２７年度で比率が高まった要因は、施設の維持補修を多く実施したことと特別会計への繰出金が増加したためである。</a:t>
          </a:r>
        </a:p>
        <a:p>
          <a:r>
            <a:rPr kumimoji="1" lang="ja-JP" altLang="en-US" sz="1300">
              <a:latin typeface="ＭＳ Ｐゴシック" panose="020B0600070205080204" pitchFamily="50" charset="-128"/>
              <a:ea typeface="ＭＳ Ｐゴシック" panose="020B0600070205080204" pitchFamily="50" charset="-128"/>
            </a:rPr>
            <a:t>　施設の長寿命化対策、適正な維持修繕の実施により、ライフサイクルコストを軽減させていくとともに、公営企業会計・保険会計については経営改善を進め、経費の適正化を一層進める。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42418</xdr:rowOff>
    </xdr:to>
    <xdr:cxnSp macro="">
      <xdr:nvCxnSpPr>
        <xdr:cNvPr id="245" name="直線コネクタ 244"/>
        <xdr:cNvCxnSpPr/>
      </xdr:nvCxnSpPr>
      <xdr:spPr>
        <a:xfrm>
          <a:off x="15671800" y="97830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xdr:rowOff>
    </xdr:from>
    <xdr:to>
      <xdr:col>78</xdr:col>
      <xdr:colOff>69850</xdr:colOff>
      <xdr:row>57</xdr:row>
      <xdr:rowOff>28702</xdr:rowOff>
    </xdr:to>
    <xdr:cxnSp macro="">
      <xdr:nvCxnSpPr>
        <xdr:cNvPr id="248" name="直線コネクタ 247"/>
        <xdr:cNvCxnSpPr/>
      </xdr:nvCxnSpPr>
      <xdr:spPr>
        <a:xfrm flipV="1">
          <a:off x="14782800" y="9783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57</xdr:row>
      <xdr:rowOff>28702</xdr:rowOff>
    </xdr:to>
    <xdr:cxnSp macro="">
      <xdr:nvCxnSpPr>
        <xdr:cNvPr id="251" name="直線コネクタ 250"/>
        <xdr:cNvCxnSpPr/>
      </xdr:nvCxnSpPr>
      <xdr:spPr>
        <a:xfrm>
          <a:off x="13893800" y="9687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140716</xdr:rowOff>
    </xdr:to>
    <xdr:cxnSp macro="">
      <xdr:nvCxnSpPr>
        <xdr:cNvPr id="254" name="直線コネクタ 253"/>
        <xdr:cNvCxnSpPr/>
      </xdr:nvCxnSpPr>
      <xdr:spPr>
        <a:xfrm flipV="1">
          <a:off x="13004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8" name="テキスト ボックス 257"/>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64" name="楕円 263"/>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135145</xdr:rowOff>
    </xdr:from>
    <xdr:ext cx="762000" cy="259045"/>
    <xdr:sp macro="" textlink="">
      <xdr:nvSpPr>
        <xdr:cNvPr id="265" name="その他該当値テキスト"/>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6" name="楕円 265"/>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45991</xdr:rowOff>
    </xdr:from>
    <xdr:ext cx="736600" cy="259045"/>
    <xdr:sp macro="" textlink="">
      <xdr:nvSpPr>
        <xdr:cNvPr id="267" name="テキスト ボックス 266"/>
        <xdr:cNvSpPr txBox="1"/>
      </xdr:nvSpPr>
      <xdr:spPr>
        <a:xfrm>
          <a:off x="15290800" y="981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149352</xdr:rowOff>
    </xdr:from>
    <xdr:to>
      <xdr:col>74</xdr:col>
      <xdr:colOff>31750</xdr:colOff>
      <xdr:row>57</xdr:row>
      <xdr:rowOff>79502</xdr:rowOff>
    </xdr:to>
    <xdr:sp macro="" textlink="">
      <xdr:nvSpPr>
        <xdr:cNvPr id="268" name="楕円 267"/>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64279</xdr:rowOff>
    </xdr:from>
    <xdr:ext cx="762000" cy="259045"/>
    <xdr:sp macro="" textlink="">
      <xdr:nvSpPr>
        <xdr:cNvPr id="269" name="テキスト ボックス 268"/>
        <xdr:cNvSpPr txBox="1"/>
      </xdr:nvSpPr>
      <xdr:spPr>
        <a:xfrm>
          <a:off x="14401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35052</xdr:rowOff>
    </xdr:from>
    <xdr:to>
      <xdr:col>69</xdr:col>
      <xdr:colOff>142875</xdr:colOff>
      <xdr:row>56</xdr:row>
      <xdr:rowOff>136652</xdr:rowOff>
    </xdr:to>
    <xdr:sp macro="" textlink="">
      <xdr:nvSpPr>
        <xdr:cNvPr id="270" name="楕円 269"/>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71" name="テキスト ボックス 270"/>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72" name="楕円 271"/>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73" name="テキスト ボックス 272"/>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全国平均を上回っているが、北海道平均、類似団体平均ともに下回っている。</a:t>
          </a:r>
        </a:p>
        <a:p>
          <a:r>
            <a:rPr kumimoji="1" lang="ja-JP" altLang="en-US" sz="1300">
              <a:latin typeface="ＭＳ Ｐゴシック" panose="020B0600070205080204" pitchFamily="50" charset="-128"/>
              <a:ea typeface="ＭＳ Ｐゴシック" panose="020B0600070205080204" pitchFamily="50" charset="-128"/>
            </a:rPr>
            <a:t>　優先順位付け・継続事業の見直し等による総合調整を行うなど、引き続き事業の見直しに努める。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62992</xdr:rowOff>
    </xdr:to>
    <xdr:cxnSp macro="">
      <xdr:nvCxnSpPr>
        <xdr:cNvPr id="303" name="直線コネクタ 302"/>
        <xdr:cNvCxnSpPr/>
      </xdr:nvCxnSpPr>
      <xdr:spPr>
        <a:xfrm>
          <a:off x="15671800" y="617118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35</xdr:row>
      <xdr:rowOff>170434</xdr:rowOff>
    </xdr:to>
    <xdr:cxnSp macro="">
      <xdr:nvCxnSpPr>
        <xdr:cNvPr id="306" name="直線コネクタ 305"/>
        <xdr:cNvCxnSpPr/>
      </xdr:nvCxnSpPr>
      <xdr:spPr>
        <a:xfrm>
          <a:off x="14782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30988</xdr:rowOff>
    </xdr:to>
    <xdr:cxnSp macro="">
      <xdr:nvCxnSpPr>
        <xdr:cNvPr id="309" name="直線コネクタ 308"/>
        <xdr:cNvCxnSpPr/>
      </xdr:nvCxnSpPr>
      <xdr:spPr>
        <a:xfrm flipV="1">
          <a:off x="13893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30988</xdr:rowOff>
    </xdr:to>
    <xdr:cxnSp macro="">
      <xdr:nvCxnSpPr>
        <xdr:cNvPr id="312" name="直線コネクタ 311"/>
        <xdr:cNvCxnSpPr/>
      </xdr:nvCxnSpPr>
      <xdr:spPr>
        <a:xfrm>
          <a:off x="13004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2" name="楕円 321"/>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3"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4" name="楕円 323"/>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5" name="テキスト ボックス 324"/>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6" name="楕円 325"/>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7" name="テキスト ボックス 326"/>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8" name="楕円 327"/>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9" name="テキスト ボックス 328"/>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0" name="楕円 329"/>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1" name="テキスト ボックス 330"/>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類似団体平均、全国平均、北海道平均をともに上回っている。</a:t>
          </a:r>
        </a:p>
        <a:p>
          <a:r>
            <a:rPr kumimoji="1" lang="ja-JP" altLang="en-US" sz="1300">
              <a:latin typeface="ＭＳ Ｐゴシック" panose="020B0600070205080204" pitchFamily="50" charset="-128"/>
              <a:ea typeface="ＭＳ Ｐゴシック" panose="020B0600070205080204" pitchFamily="50" charset="-128"/>
            </a:rPr>
            <a:t>　しかしながら、計画的な投資・借入の実施により継続した減少傾向となっているところであり、引き続き、投資的事業の優先順位付け・平準化による新規発行債の調整など計画的に進め、比率の改善、財政健全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149861</xdr:rowOff>
    </xdr:to>
    <xdr:cxnSp macro="">
      <xdr:nvCxnSpPr>
        <xdr:cNvPr id="363" name="直線コネクタ 362"/>
        <xdr:cNvCxnSpPr/>
      </xdr:nvCxnSpPr>
      <xdr:spPr>
        <a:xfrm flipV="1">
          <a:off x="3987800" y="133400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77</xdr:row>
      <xdr:rowOff>165100</xdr:rowOff>
    </xdr:to>
    <xdr:cxnSp macro="">
      <xdr:nvCxnSpPr>
        <xdr:cNvPr id="366" name="直線コネクタ 365"/>
        <xdr:cNvCxnSpPr/>
      </xdr:nvCxnSpPr>
      <xdr:spPr>
        <a:xfrm flipV="1">
          <a:off x="3098800" y="13351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165100</xdr:rowOff>
    </xdr:from>
    <xdr:to>
      <xdr:col>15</xdr:col>
      <xdr:colOff>98425</xdr:colOff>
      <xdr:row>78</xdr:row>
      <xdr:rowOff>16511</xdr:rowOff>
    </xdr:to>
    <xdr:cxnSp macro="">
      <xdr:nvCxnSpPr>
        <xdr:cNvPr id="369" name="直線コネクタ 368"/>
        <xdr:cNvCxnSpPr/>
      </xdr:nvCxnSpPr>
      <xdr:spPr>
        <a:xfrm flipV="1">
          <a:off x="2209800" y="133667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35561</xdr:rowOff>
    </xdr:to>
    <xdr:cxnSp macro="">
      <xdr:nvCxnSpPr>
        <xdr:cNvPr id="372" name="直線コネクタ 371"/>
        <xdr:cNvCxnSpPr/>
      </xdr:nvCxnSpPr>
      <xdr:spPr>
        <a:xfrm flipV="1">
          <a:off x="1320800" y="133896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2" name="楕円 381"/>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3"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4" name="楕円 383"/>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5" name="テキスト ボックス 384"/>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114300</xdr:rowOff>
    </xdr:from>
    <xdr:to>
      <xdr:col>15</xdr:col>
      <xdr:colOff>149225</xdr:colOff>
      <xdr:row>78</xdr:row>
      <xdr:rowOff>44450</xdr:rowOff>
    </xdr:to>
    <xdr:sp macro="" textlink="">
      <xdr:nvSpPr>
        <xdr:cNvPr id="386" name="楕円 385"/>
        <xdr:cNvSpPr/>
      </xdr:nvSpPr>
      <xdr:spPr>
        <a:xfrm>
          <a:off x="3048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7" name="テキスト ボックス 386"/>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137161</xdr:rowOff>
    </xdr:from>
    <xdr:to>
      <xdr:col>11</xdr:col>
      <xdr:colOff>60325</xdr:colOff>
      <xdr:row>78</xdr:row>
      <xdr:rowOff>67311</xdr:rowOff>
    </xdr:to>
    <xdr:sp macro="" textlink="">
      <xdr:nvSpPr>
        <xdr:cNvPr id="388" name="楕円 387"/>
        <xdr:cNvSpPr/>
      </xdr:nvSpPr>
      <xdr:spPr>
        <a:xfrm>
          <a:off x="2159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52088</xdr:rowOff>
    </xdr:from>
    <xdr:ext cx="762000" cy="259045"/>
    <xdr:sp macro="" textlink="">
      <xdr:nvSpPr>
        <xdr:cNvPr id="389" name="テキスト ボックス 388"/>
        <xdr:cNvSpPr txBox="1"/>
      </xdr:nvSpPr>
      <xdr:spPr>
        <a:xfrm>
          <a:off x="1828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0" name="楕円 389"/>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1" name="テキスト ボックス 390"/>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全国平均、北海道平均を、類似団体平均を下回っている。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引き続き経費の適正化を進める。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169455</xdr:rowOff>
    </xdr:from>
    <xdr:to>
      <xdr:col>82</xdr:col>
      <xdr:colOff>107950</xdr:colOff>
      <xdr:row>77</xdr:row>
      <xdr:rowOff>30662</xdr:rowOff>
    </xdr:to>
    <xdr:cxnSp macro="">
      <xdr:nvCxnSpPr>
        <xdr:cNvPr id="426" name="直線コネクタ 425"/>
        <xdr:cNvCxnSpPr/>
      </xdr:nvCxnSpPr>
      <xdr:spPr>
        <a:xfrm>
          <a:off x="15671800" y="1319965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7" name="公債費以外平均値テキスト"/>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169455</xdr:rowOff>
    </xdr:from>
    <xdr:to>
      <xdr:col>78</xdr:col>
      <xdr:colOff>69850</xdr:colOff>
      <xdr:row>77</xdr:row>
      <xdr:rowOff>11068</xdr:rowOff>
    </xdr:to>
    <xdr:cxnSp macro="">
      <xdr:nvCxnSpPr>
        <xdr:cNvPr id="429" name="直線コネクタ 428"/>
        <xdr:cNvCxnSpPr/>
      </xdr:nvCxnSpPr>
      <xdr:spPr>
        <a:xfrm flipV="1">
          <a:off x="14782800" y="131996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11068</xdr:rowOff>
    </xdr:to>
    <xdr:cxnSp macro="">
      <xdr:nvCxnSpPr>
        <xdr:cNvPr id="432" name="直線コネクタ 431"/>
        <xdr:cNvCxnSpPr/>
      </xdr:nvCxnSpPr>
      <xdr:spPr>
        <a:xfrm>
          <a:off x="13893800" y="131800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76</xdr:row>
      <xdr:rowOff>166188</xdr:rowOff>
    </xdr:to>
    <xdr:cxnSp macro="">
      <xdr:nvCxnSpPr>
        <xdr:cNvPr id="435" name="直線コネクタ 434"/>
        <xdr:cNvCxnSpPr/>
      </xdr:nvCxnSpPr>
      <xdr:spPr>
        <a:xfrm flipV="1">
          <a:off x="13004800" y="13180061"/>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7" name="テキスト ボックス 436"/>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151312</xdr:rowOff>
    </xdr:from>
    <xdr:to>
      <xdr:col>82</xdr:col>
      <xdr:colOff>158750</xdr:colOff>
      <xdr:row>77</xdr:row>
      <xdr:rowOff>81462</xdr:rowOff>
    </xdr:to>
    <xdr:sp macro="" textlink="">
      <xdr:nvSpPr>
        <xdr:cNvPr id="445" name="楕円 444"/>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167839</xdr:rowOff>
    </xdr:from>
    <xdr:ext cx="762000" cy="259045"/>
    <xdr:sp macro="" textlink="">
      <xdr:nvSpPr>
        <xdr:cNvPr id="446" name="公債費以外該当値テキスト"/>
        <xdr:cNvSpPr txBox="1"/>
      </xdr:nvSpPr>
      <xdr:spPr>
        <a:xfrm>
          <a:off x="16598900" y="130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118655</xdr:rowOff>
    </xdr:from>
    <xdr:to>
      <xdr:col>78</xdr:col>
      <xdr:colOff>120650</xdr:colOff>
      <xdr:row>77</xdr:row>
      <xdr:rowOff>48805</xdr:rowOff>
    </xdr:to>
    <xdr:sp macro="" textlink="">
      <xdr:nvSpPr>
        <xdr:cNvPr id="447" name="楕円 446"/>
        <xdr:cNvSpPr/>
      </xdr:nvSpPr>
      <xdr:spPr>
        <a:xfrm>
          <a:off x="15621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58981</xdr:rowOff>
    </xdr:from>
    <xdr:ext cx="736600" cy="259045"/>
    <xdr:sp macro="" textlink="">
      <xdr:nvSpPr>
        <xdr:cNvPr id="448" name="テキスト ボックス 447"/>
        <xdr:cNvSpPr txBox="1"/>
      </xdr:nvSpPr>
      <xdr:spPr>
        <a:xfrm>
          <a:off x="15290800" y="1291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131718</xdr:rowOff>
    </xdr:from>
    <xdr:to>
      <xdr:col>74</xdr:col>
      <xdr:colOff>31750</xdr:colOff>
      <xdr:row>77</xdr:row>
      <xdr:rowOff>61868</xdr:rowOff>
    </xdr:to>
    <xdr:sp macro="" textlink="">
      <xdr:nvSpPr>
        <xdr:cNvPr id="449" name="楕円 448"/>
        <xdr:cNvSpPr/>
      </xdr:nvSpPr>
      <xdr:spPr>
        <a:xfrm>
          <a:off x="14732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46645</xdr:rowOff>
    </xdr:from>
    <xdr:ext cx="762000" cy="259045"/>
    <xdr:sp macro="" textlink="">
      <xdr:nvSpPr>
        <xdr:cNvPr id="450" name="テキスト ボックス 449"/>
        <xdr:cNvSpPr txBox="1"/>
      </xdr:nvSpPr>
      <xdr:spPr>
        <a:xfrm>
          <a:off x="14401800" y="132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2" name="テキスト ボックス 451"/>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115388</xdr:rowOff>
    </xdr:from>
    <xdr:to>
      <xdr:col>65</xdr:col>
      <xdr:colOff>53975</xdr:colOff>
      <xdr:row>77</xdr:row>
      <xdr:rowOff>45538</xdr:rowOff>
    </xdr:to>
    <xdr:sp macro="" textlink="">
      <xdr:nvSpPr>
        <xdr:cNvPr id="453" name="楕円 452"/>
        <xdr:cNvSpPr/>
      </xdr:nvSpPr>
      <xdr:spPr>
        <a:xfrm>
          <a:off x="12954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30315</xdr:rowOff>
    </xdr:from>
    <xdr:ext cx="762000" cy="259045"/>
    <xdr:sp macro="" textlink="">
      <xdr:nvSpPr>
        <xdr:cNvPr id="454" name="テキスト ボックス 453"/>
        <xdr:cNvSpPr txBox="1"/>
      </xdr:nvSpPr>
      <xdr:spPr>
        <a:xfrm>
          <a:off x="126238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62160</xdr:rowOff>
    </xdr:from>
    <xdr:to>
      <xdr:col>29</xdr:col>
      <xdr:colOff>127000</xdr:colOff>
      <xdr:row>18</xdr:row>
      <xdr:rowOff>66583</xdr:rowOff>
    </xdr:to>
    <xdr:cxnSp macro="">
      <xdr:nvCxnSpPr>
        <xdr:cNvPr id="49" name="直線コネクタ 48"/>
        <xdr:cNvCxnSpPr/>
      </xdr:nvCxnSpPr>
      <xdr:spPr bwMode="auto">
        <a:xfrm flipV="1">
          <a:off x="5003800" y="3195885"/>
          <a:ext cx="647700" cy="4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65829</xdr:rowOff>
    </xdr:from>
    <xdr:to>
      <xdr:col>26</xdr:col>
      <xdr:colOff>50800</xdr:colOff>
      <xdr:row>18</xdr:row>
      <xdr:rowOff>66583</xdr:rowOff>
    </xdr:to>
    <xdr:cxnSp macro="">
      <xdr:nvCxnSpPr>
        <xdr:cNvPr id="52" name="直線コネクタ 51"/>
        <xdr:cNvCxnSpPr/>
      </xdr:nvCxnSpPr>
      <xdr:spPr bwMode="auto">
        <a:xfrm>
          <a:off x="4305300" y="3199554"/>
          <a:ext cx="698500"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65829</xdr:rowOff>
    </xdr:from>
    <xdr:to>
      <xdr:col>22</xdr:col>
      <xdr:colOff>114300</xdr:colOff>
      <xdr:row>18</xdr:row>
      <xdr:rowOff>66240</xdr:rowOff>
    </xdr:to>
    <xdr:cxnSp macro="">
      <xdr:nvCxnSpPr>
        <xdr:cNvPr id="55" name="直線コネクタ 54"/>
        <xdr:cNvCxnSpPr/>
      </xdr:nvCxnSpPr>
      <xdr:spPr bwMode="auto">
        <a:xfrm flipV="1">
          <a:off x="3606800" y="3199554"/>
          <a:ext cx="698500" cy="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66240</xdr:rowOff>
    </xdr:from>
    <xdr:to>
      <xdr:col>18</xdr:col>
      <xdr:colOff>177800</xdr:colOff>
      <xdr:row>18</xdr:row>
      <xdr:rowOff>69063</xdr:rowOff>
    </xdr:to>
    <xdr:cxnSp macro="">
      <xdr:nvCxnSpPr>
        <xdr:cNvPr id="58" name="直線コネクタ 57"/>
        <xdr:cNvCxnSpPr/>
      </xdr:nvCxnSpPr>
      <xdr:spPr bwMode="auto">
        <a:xfrm flipV="1">
          <a:off x="2908300" y="3199965"/>
          <a:ext cx="698500" cy="2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11360</xdr:rowOff>
    </xdr:from>
    <xdr:to>
      <xdr:col>29</xdr:col>
      <xdr:colOff>177800</xdr:colOff>
      <xdr:row>18</xdr:row>
      <xdr:rowOff>112960</xdr:rowOff>
    </xdr:to>
    <xdr:sp macro="" textlink="">
      <xdr:nvSpPr>
        <xdr:cNvPr id="68" name="楕円 67"/>
        <xdr:cNvSpPr/>
      </xdr:nvSpPr>
      <xdr:spPr bwMode="auto">
        <a:xfrm>
          <a:off x="5600700" y="3145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154887</xdr:rowOff>
    </xdr:from>
    <xdr:ext cx="762000" cy="259045"/>
    <xdr:sp macro="" textlink="">
      <xdr:nvSpPr>
        <xdr:cNvPr id="69" name="人口1人当たり決算額の推移該当値テキスト130"/>
        <xdr:cNvSpPr txBox="1"/>
      </xdr:nvSpPr>
      <xdr:spPr>
        <a:xfrm>
          <a:off x="5740400" y="31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15783</xdr:rowOff>
    </xdr:from>
    <xdr:to>
      <xdr:col>26</xdr:col>
      <xdr:colOff>101600</xdr:colOff>
      <xdr:row>18</xdr:row>
      <xdr:rowOff>117383</xdr:rowOff>
    </xdr:to>
    <xdr:sp macro="" textlink="">
      <xdr:nvSpPr>
        <xdr:cNvPr id="70" name="楕円 69"/>
        <xdr:cNvSpPr/>
      </xdr:nvSpPr>
      <xdr:spPr bwMode="auto">
        <a:xfrm>
          <a:off x="4953000" y="3149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102160</xdr:rowOff>
    </xdr:from>
    <xdr:ext cx="736600" cy="259045"/>
    <xdr:sp macro="" textlink="">
      <xdr:nvSpPr>
        <xdr:cNvPr id="71" name="テキスト ボックス 70"/>
        <xdr:cNvSpPr txBox="1"/>
      </xdr:nvSpPr>
      <xdr:spPr>
        <a:xfrm>
          <a:off x="4622800" y="3235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15029</xdr:rowOff>
    </xdr:from>
    <xdr:to>
      <xdr:col>22</xdr:col>
      <xdr:colOff>165100</xdr:colOff>
      <xdr:row>18</xdr:row>
      <xdr:rowOff>116629</xdr:rowOff>
    </xdr:to>
    <xdr:sp macro="" textlink="">
      <xdr:nvSpPr>
        <xdr:cNvPr id="72" name="楕円 71"/>
        <xdr:cNvSpPr/>
      </xdr:nvSpPr>
      <xdr:spPr bwMode="auto">
        <a:xfrm>
          <a:off x="4254500" y="3148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101406</xdr:rowOff>
    </xdr:from>
    <xdr:ext cx="762000" cy="259045"/>
    <xdr:sp macro="" textlink="">
      <xdr:nvSpPr>
        <xdr:cNvPr id="73" name="テキスト ボックス 72"/>
        <xdr:cNvSpPr txBox="1"/>
      </xdr:nvSpPr>
      <xdr:spPr>
        <a:xfrm>
          <a:off x="3924300" y="323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15440</xdr:rowOff>
    </xdr:from>
    <xdr:to>
      <xdr:col>19</xdr:col>
      <xdr:colOff>38100</xdr:colOff>
      <xdr:row>18</xdr:row>
      <xdr:rowOff>117040</xdr:rowOff>
    </xdr:to>
    <xdr:sp macro="" textlink="">
      <xdr:nvSpPr>
        <xdr:cNvPr id="74" name="楕円 73"/>
        <xdr:cNvSpPr/>
      </xdr:nvSpPr>
      <xdr:spPr bwMode="auto">
        <a:xfrm>
          <a:off x="3556000" y="314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101817</xdr:rowOff>
    </xdr:from>
    <xdr:ext cx="762000" cy="259045"/>
    <xdr:sp macro="" textlink="">
      <xdr:nvSpPr>
        <xdr:cNvPr id="75" name="テキスト ボックス 74"/>
        <xdr:cNvSpPr txBox="1"/>
      </xdr:nvSpPr>
      <xdr:spPr>
        <a:xfrm>
          <a:off x="3225800" y="323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18263</xdr:rowOff>
    </xdr:from>
    <xdr:to>
      <xdr:col>15</xdr:col>
      <xdr:colOff>101600</xdr:colOff>
      <xdr:row>18</xdr:row>
      <xdr:rowOff>119863</xdr:rowOff>
    </xdr:to>
    <xdr:sp macro="" textlink="">
      <xdr:nvSpPr>
        <xdr:cNvPr id="76" name="楕円 75"/>
        <xdr:cNvSpPr/>
      </xdr:nvSpPr>
      <xdr:spPr bwMode="auto">
        <a:xfrm>
          <a:off x="2857500" y="3151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104640</xdr:rowOff>
    </xdr:from>
    <xdr:ext cx="762000" cy="259045"/>
    <xdr:sp macro="" textlink="">
      <xdr:nvSpPr>
        <xdr:cNvPr id="77" name="テキスト ボックス 76"/>
        <xdr:cNvSpPr txBox="1"/>
      </xdr:nvSpPr>
      <xdr:spPr>
        <a:xfrm>
          <a:off x="2527300" y="32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178911</xdr:rowOff>
    </xdr:from>
    <xdr:to>
      <xdr:col>29</xdr:col>
      <xdr:colOff>127000</xdr:colOff>
      <xdr:row>35</xdr:row>
      <xdr:rowOff>178979</xdr:rowOff>
    </xdr:to>
    <xdr:cxnSp macro="">
      <xdr:nvCxnSpPr>
        <xdr:cNvPr id="108" name="直線コネクタ 107"/>
        <xdr:cNvCxnSpPr/>
      </xdr:nvCxnSpPr>
      <xdr:spPr bwMode="auto">
        <a:xfrm flipV="1">
          <a:off x="5003800" y="6789261"/>
          <a:ext cx="647700" cy="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163688</xdr:rowOff>
    </xdr:from>
    <xdr:ext cx="762000" cy="259045"/>
    <xdr:sp macro="" textlink="">
      <xdr:nvSpPr>
        <xdr:cNvPr id="109" name="人口1人当たり決算額の推移平均値テキスト445"/>
        <xdr:cNvSpPr txBox="1"/>
      </xdr:nvSpPr>
      <xdr:spPr>
        <a:xfrm>
          <a:off x="5740400" y="677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150555</xdr:rowOff>
    </xdr:from>
    <xdr:to>
      <xdr:col>26</xdr:col>
      <xdr:colOff>50800</xdr:colOff>
      <xdr:row>35</xdr:row>
      <xdr:rowOff>178979</xdr:rowOff>
    </xdr:to>
    <xdr:cxnSp macro="">
      <xdr:nvCxnSpPr>
        <xdr:cNvPr id="111" name="直線コネクタ 110"/>
        <xdr:cNvCxnSpPr/>
      </xdr:nvCxnSpPr>
      <xdr:spPr bwMode="auto">
        <a:xfrm>
          <a:off x="4305300" y="6760905"/>
          <a:ext cx="698500" cy="28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132962</xdr:rowOff>
    </xdr:from>
    <xdr:to>
      <xdr:col>22</xdr:col>
      <xdr:colOff>114300</xdr:colOff>
      <xdr:row>35</xdr:row>
      <xdr:rowOff>150555</xdr:rowOff>
    </xdr:to>
    <xdr:cxnSp macro="">
      <xdr:nvCxnSpPr>
        <xdr:cNvPr id="114" name="直線コネクタ 113"/>
        <xdr:cNvCxnSpPr/>
      </xdr:nvCxnSpPr>
      <xdr:spPr bwMode="auto">
        <a:xfrm>
          <a:off x="3606800" y="6743312"/>
          <a:ext cx="698500" cy="17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113033</xdr:rowOff>
    </xdr:from>
    <xdr:to>
      <xdr:col>18</xdr:col>
      <xdr:colOff>177800</xdr:colOff>
      <xdr:row>35</xdr:row>
      <xdr:rowOff>132962</xdr:rowOff>
    </xdr:to>
    <xdr:cxnSp macro="">
      <xdr:nvCxnSpPr>
        <xdr:cNvPr id="117" name="直線コネクタ 116"/>
        <xdr:cNvCxnSpPr/>
      </xdr:nvCxnSpPr>
      <xdr:spPr bwMode="auto">
        <a:xfrm>
          <a:off x="2908300" y="6723383"/>
          <a:ext cx="698500" cy="1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128111</xdr:rowOff>
    </xdr:from>
    <xdr:to>
      <xdr:col>29</xdr:col>
      <xdr:colOff>177800</xdr:colOff>
      <xdr:row>35</xdr:row>
      <xdr:rowOff>229711</xdr:rowOff>
    </xdr:to>
    <xdr:sp macro="" textlink="">
      <xdr:nvSpPr>
        <xdr:cNvPr id="127" name="楕円 126"/>
        <xdr:cNvSpPr/>
      </xdr:nvSpPr>
      <xdr:spPr bwMode="auto">
        <a:xfrm>
          <a:off x="5600700" y="6738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316088</xdr:rowOff>
    </xdr:from>
    <xdr:ext cx="762000" cy="259045"/>
    <xdr:sp macro="" textlink="">
      <xdr:nvSpPr>
        <xdr:cNvPr id="128" name="人口1人当たり決算額の推移該当値テキスト445"/>
        <xdr:cNvSpPr txBox="1"/>
      </xdr:nvSpPr>
      <xdr:spPr>
        <a:xfrm>
          <a:off x="5740400" y="658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128179</xdr:rowOff>
    </xdr:from>
    <xdr:to>
      <xdr:col>26</xdr:col>
      <xdr:colOff>101600</xdr:colOff>
      <xdr:row>35</xdr:row>
      <xdr:rowOff>229779</xdr:rowOff>
    </xdr:to>
    <xdr:sp macro="" textlink="">
      <xdr:nvSpPr>
        <xdr:cNvPr id="129" name="楕円 128"/>
        <xdr:cNvSpPr/>
      </xdr:nvSpPr>
      <xdr:spPr bwMode="auto">
        <a:xfrm>
          <a:off x="4953000" y="6738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239956</xdr:rowOff>
    </xdr:from>
    <xdr:ext cx="736600" cy="259045"/>
    <xdr:sp macro="" textlink="">
      <xdr:nvSpPr>
        <xdr:cNvPr id="130" name="テキスト ボックス 129"/>
        <xdr:cNvSpPr txBox="1"/>
      </xdr:nvSpPr>
      <xdr:spPr>
        <a:xfrm>
          <a:off x="4622800" y="650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99755</xdr:rowOff>
    </xdr:from>
    <xdr:to>
      <xdr:col>22</xdr:col>
      <xdr:colOff>165100</xdr:colOff>
      <xdr:row>35</xdr:row>
      <xdr:rowOff>201355</xdr:rowOff>
    </xdr:to>
    <xdr:sp macro="" textlink="">
      <xdr:nvSpPr>
        <xdr:cNvPr id="131" name="楕円 130"/>
        <xdr:cNvSpPr/>
      </xdr:nvSpPr>
      <xdr:spPr bwMode="auto">
        <a:xfrm>
          <a:off x="4254500" y="671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211532</xdr:rowOff>
    </xdr:from>
    <xdr:ext cx="762000" cy="259045"/>
    <xdr:sp macro="" textlink="">
      <xdr:nvSpPr>
        <xdr:cNvPr id="132" name="テキスト ボックス 131"/>
        <xdr:cNvSpPr txBox="1"/>
      </xdr:nvSpPr>
      <xdr:spPr>
        <a:xfrm>
          <a:off x="3924300" y="647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82162</xdr:rowOff>
    </xdr:from>
    <xdr:to>
      <xdr:col>19</xdr:col>
      <xdr:colOff>38100</xdr:colOff>
      <xdr:row>35</xdr:row>
      <xdr:rowOff>183762</xdr:rowOff>
    </xdr:to>
    <xdr:sp macro="" textlink="">
      <xdr:nvSpPr>
        <xdr:cNvPr id="133" name="楕円 132"/>
        <xdr:cNvSpPr/>
      </xdr:nvSpPr>
      <xdr:spPr bwMode="auto">
        <a:xfrm>
          <a:off x="3556000" y="6692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193939</xdr:rowOff>
    </xdr:from>
    <xdr:ext cx="762000" cy="259045"/>
    <xdr:sp macro="" textlink="">
      <xdr:nvSpPr>
        <xdr:cNvPr id="134" name="テキスト ボックス 133"/>
        <xdr:cNvSpPr txBox="1"/>
      </xdr:nvSpPr>
      <xdr:spPr>
        <a:xfrm>
          <a:off x="3225800" y="646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62233</xdr:rowOff>
    </xdr:from>
    <xdr:to>
      <xdr:col>15</xdr:col>
      <xdr:colOff>101600</xdr:colOff>
      <xdr:row>35</xdr:row>
      <xdr:rowOff>163833</xdr:rowOff>
    </xdr:to>
    <xdr:sp macro="" textlink="">
      <xdr:nvSpPr>
        <xdr:cNvPr id="135" name="楕円 134"/>
        <xdr:cNvSpPr/>
      </xdr:nvSpPr>
      <xdr:spPr bwMode="auto">
        <a:xfrm>
          <a:off x="2857500" y="667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174010</xdr:rowOff>
    </xdr:from>
    <xdr:ext cx="762000" cy="259045"/>
    <xdr:sp macro="" textlink="">
      <xdr:nvSpPr>
        <xdr:cNvPr id="136" name="テキスト ボックス 135"/>
        <xdr:cNvSpPr txBox="1"/>
      </xdr:nvSpPr>
      <xdr:spPr>
        <a:xfrm>
          <a:off x="2527300" y="644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4,772
197.13
4,541,959
4,387,656
154,303
2,740,870
5,789,996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127683</xdr:rowOff>
    </xdr:from>
    <xdr:to>
      <xdr:col>24</xdr:col>
      <xdr:colOff>63500</xdr:colOff>
      <xdr:row>36</xdr:row>
      <xdr:rowOff>135034</xdr:rowOff>
    </xdr:to>
    <xdr:cxnSp macro="">
      <xdr:nvCxnSpPr>
        <xdr:cNvPr id="58" name="直線コネクタ 57"/>
        <xdr:cNvCxnSpPr/>
      </xdr:nvCxnSpPr>
      <xdr:spPr>
        <a:xfrm>
          <a:off x="3797300" y="6299883"/>
          <a:ext cx="838200" cy="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127683</xdr:rowOff>
    </xdr:from>
    <xdr:to>
      <xdr:col>19</xdr:col>
      <xdr:colOff>177800</xdr:colOff>
      <xdr:row>36</xdr:row>
      <xdr:rowOff>139789</xdr:rowOff>
    </xdr:to>
    <xdr:cxnSp macro="">
      <xdr:nvCxnSpPr>
        <xdr:cNvPr id="61" name="直線コネクタ 60"/>
        <xdr:cNvCxnSpPr/>
      </xdr:nvCxnSpPr>
      <xdr:spPr>
        <a:xfrm flipV="1">
          <a:off x="2908300" y="6299883"/>
          <a:ext cx="889000" cy="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133555</xdr:rowOff>
    </xdr:from>
    <xdr:to>
      <xdr:col>15</xdr:col>
      <xdr:colOff>50800</xdr:colOff>
      <xdr:row>36</xdr:row>
      <xdr:rowOff>139789</xdr:rowOff>
    </xdr:to>
    <xdr:cxnSp macro="">
      <xdr:nvCxnSpPr>
        <xdr:cNvPr id="64" name="直線コネクタ 63"/>
        <xdr:cNvCxnSpPr/>
      </xdr:nvCxnSpPr>
      <xdr:spPr>
        <a:xfrm>
          <a:off x="2019300" y="6305755"/>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133555</xdr:rowOff>
    </xdr:from>
    <xdr:to>
      <xdr:col>10</xdr:col>
      <xdr:colOff>114300</xdr:colOff>
      <xdr:row>36</xdr:row>
      <xdr:rowOff>145486</xdr:rowOff>
    </xdr:to>
    <xdr:cxnSp macro="">
      <xdr:nvCxnSpPr>
        <xdr:cNvPr id="67" name="直線コネクタ 66"/>
        <xdr:cNvCxnSpPr/>
      </xdr:nvCxnSpPr>
      <xdr:spPr>
        <a:xfrm flipV="1">
          <a:off x="1130300" y="6305755"/>
          <a:ext cx="889000" cy="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84234</xdr:rowOff>
    </xdr:from>
    <xdr:to>
      <xdr:col>24</xdr:col>
      <xdr:colOff>114300</xdr:colOff>
      <xdr:row>37</xdr:row>
      <xdr:rowOff>14384</xdr:rowOff>
    </xdr:to>
    <xdr:sp macro="" textlink="">
      <xdr:nvSpPr>
        <xdr:cNvPr id="77" name="楕円 76"/>
        <xdr:cNvSpPr/>
      </xdr:nvSpPr>
      <xdr:spPr>
        <a:xfrm>
          <a:off x="4584700" y="62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62661</xdr:rowOff>
    </xdr:from>
    <xdr:ext cx="599010" cy="259045"/>
    <xdr:sp macro="" textlink="">
      <xdr:nvSpPr>
        <xdr:cNvPr id="78" name="人件費該当値テキスト"/>
        <xdr:cNvSpPr txBox="1"/>
      </xdr:nvSpPr>
      <xdr:spPr>
        <a:xfrm>
          <a:off x="4686300" y="623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76883</xdr:rowOff>
    </xdr:from>
    <xdr:to>
      <xdr:col>20</xdr:col>
      <xdr:colOff>38100</xdr:colOff>
      <xdr:row>37</xdr:row>
      <xdr:rowOff>7033</xdr:rowOff>
    </xdr:to>
    <xdr:sp macro="" textlink="">
      <xdr:nvSpPr>
        <xdr:cNvPr id="79" name="楕円 78"/>
        <xdr:cNvSpPr/>
      </xdr:nvSpPr>
      <xdr:spPr>
        <a:xfrm>
          <a:off x="3746500" y="624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169610</xdr:rowOff>
    </xdr:from>
    <xdr:ext cx="599010" cy="259045"/>
    <xdr:sp macro="" textlink="">
      <xdr:nvSpPr>
        <xdr:cNvPr id="80" name="テキスト ボックス 79"/>
        <xdr:cNvSpPr txBox="1"/>
      </xdr:nvSpPr>
      <xdr:spPr>
        <a:xfrm>
          <a:off x="3497795" y="634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88989</xdr:rowOff>
    </xdr:from>
    <xdr:to>
      <xdr:col>15</xdr:col>
      <xdr:colOff>101600</xdr:colOff>
      <xdr:row>37</xdr:row>
      <xdr:rowOff>19139</xdr:rowOff>
    </xdr:to>
    <xdr:sp macro="" textlink="">
      <xdr:nvSpPr>
        <xdr:cNvPr id="81" name="楕円 80"/>
        <xdr:cNvSpPr/>
      </xdr:nvSpPr>
      <xdr:spPr>
        <a:xfrm>
          <a:off x="2857500" y="62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10266</xdr:rowOff>
    </xdr:from>
    <xdr:ext cx="599010" cy="259045"/>
    <xdr:sp macro="" textlink="">
      <xdr:nvSpPr>
        <xdr:cNvPr id="82" name="テキスト ボックス 81"/>
        <xdr:cNvSpPr txBox="1"/>
      </xdr:nvSpPr>
      <xdr:spPr>
        <a:xfrm>
          <a:off x="2608795" y="635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82755</xdr:rowOff>
    </xdr:from>
    <xdr:to>
      <xdr:col>10</xdr:col>
      <xdr:colOff>165100</xdr:colOff>
      <xdr:row>37</xdr:row>
      <xdr:rowOff>12905</xdr:rowOff>
    </xdr:to>
    <xdr:sp macro="" textlink="">
      <xdr:nvSpPr>
        <xdr:cNvPr id="83" name="楕円 82"/>
        <xdr:cNvSpPr/>
      </xdr:nvSpPr>
      <xdr:spPr>
        <a:xfrm>
          <a:off x="1968500" y="62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4032</xdr:rowOff>
    </xdr:from>
    <xdr:ext cx="599010" cy="259045"/>
    <xdr:sp macro="" textlink="">
      <xdr:nvSpPr>
        <xdr:cNvPr id="84" name="テキスト ボックス 83"/>
        <xdr:cNvSpPr txBox="1"/>
      </xdr:nvSpPr>
      <xdr:spPr>
        <a:xfrm>
          <a:off x="1719795" y="634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94686</xdr:rowOff>
    </xdr:from>
    <xdr:to>
      <xdr:col>6</xdr:col>
      <xdr:colOff>38100</xdr:colOff>
      <xdr:row>37</xdr:row>
      <xdr:rowOff>24836</xdr:rowOff>
    </xdr:to>
    <xdr:sp macro="" textlink="">
      <xdr:nvSpPr>
        <xdr:cNvPr id="85" name="楕円 84"/>
        <xdr:cNvSpPr/>
      </xdr:nvSpPr>
      <xdr:spPr>
        <a:xfrm>
          <a:off x="1079500" y="626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15963</xdr:rowOff>
    </xdr:from>
    <xdr:ext cx="599010" cy="259045"/>
    <xdr:sp macro="" textlink="">
      <xdr:nvSpPr>
        <xdr:cNvPr id="86" name="テキスト ボックス 85"/>
        <xdr:cNvSpPr txBox="1"/>
      </xdr:nvSpPr>
      <xdr:spPr>
        <a:xfrm>
          <a:off x="830795" y="635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14701</xdr:rowOff>
    </xdr:from>
    <xdr:to>
      <xdr:col>24</xdr:col>
      <xdr:colOff>63500</xdr:colOff>
      <xdr:row>58</xdr:row>
      <xdr:rowOff>27786</xdr:rowOff>
    </xdr:to>
    <xdr:cxnSp macro="">
      <xdr:nvCxnSpPr>
        <xdr:cNvPr id="117" name="直線コネクタ 116"/>
        <xdr:cNvCxnSpPr/>
      </xdr:nvCxnSpPr>
      <xdr:spPr>
        <a:xfrm flipV="1">
          <a:off x="3797300" y="9958801"/>
          <a:ext cx="838200" cy="1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27786</xdr:rowOff>
    </xdr:from>
    <xdr:to>
      <xdr:col>19</xdr:col>
      <xdr:colOff>177800</xdr:colOff>
      <xdr:row>58</xdr:row>
      <xdr:rowOff>33106</xdr:rowOff>
    </xdr:to>
    <xdr:cxnSp macro="">
      <xdr:nvCxnSpPr>
        <xdr:cNvPr id="120" name="直線コネクタ 119"/>
        <xdr:cNvCxnSpPr/>
      </xdr:nvCxnSpPr>
      <xdr:spPr>
        <a:xfrm flipV="1">
          <a:off x="2908300" y="9971886"/>
          <a:ext cx="889000" cy="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33106</xdr:rowOff>
    </xdr:from>
    <xdr:to>
      <xdr:col>15</xdr:col>
      <xdr:colOff>50800</xdr:colOff>
      <xdr:row>58</xdr:row>
      <xdr:rowOff>41911</xdr:rowOff>
    </xdr:to>
    <xdr:cxnSp macro="">
      <xdr:nvCxnSpPr>
        <xdr:cNvPr id="123" name="直線コネクタ 122"/>
        <xdr:cNvCxnSpPr/>
      </xdr:nvCxnSpPr>
      <xdr:spPr>
        <a:xfrm flipV="1">
          <a:off x="2019300" y="9977206"/>
          <a:ext cx="889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31355</xdr:rowOff>
    </xdr:from>
    <xdr:to>
      <xdr:col>10</xdr:col>
      <xdr:colOff>114300</xdr:colOff>
      <xdr:row>58</xdr:row>
      <xdr:rowOff>41911</xdr:rowOff>
    </xdr:to>
    <xdr:cxnSp macro="">
      <xdr:nvCxnSpPr>
        <xdr:cNvPr id="126" name="直線コネクタ 125"/>
        <xdr:cNvCxnSpPr/>
      </xdr:nvCxnSpPr>
      <xdr:spPr>
        <a:xfrm>
          <a:off x="1130300" y="9975455"/>
          <a:ext cx="889000" cy="1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135351</xdr:rowOff>
    </xdr:from>
    <xdr:to>
      <xdr:col>24</xdr:col>
      <xdr:colOff>114300</xdr:colOff>
      <xdr:row>58</xdr:row>
      <xdr:rowOff>65501</xdr:rowOff>
    </xdr:to>
    <xdr:sp macro="" textlink="">
      <xdr:nvSpPr>
        <xdr:cNvPr id="136" name="楕円 135"/>
        <xdr:cNvSpPr/>
      </xdr:nvSpPr>
      <xdr:spPr>
        <a:xfrm>
          <a:off x="4584700" y="99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50278</xdr:rowOff>
    </xdr:from>
    <xdr:ext cx="599010" cy="259045"/>
    <xdr:sp macro="" textlink="">
      <xdr:nvSpPr>
        <xdr:cNvPr id="137" name="物件費該当値テキスト"/>
        <xdr:cNvSpPr txBox="1"/>
      </xdr:nvSpPr>
      <xdr:spPr>
        <a:xfrm>
          <a:off x="4686300" y="98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148436</xdr:rowOff>
    </xdr:from>
    <xdr:to>
      <xdr:col>20</xdr:col>
      <xdr:colOff>38100</xdr:colOff>
      <xdr:row>58</xdr:row>
      <xdr:rowOff>78586</xdr:rowOff>
    </xdr:to>
    <xdr:sp macro="" textlink="">
      <xdr:nvSpPr>
        <xdr:cNvPr id="138" name="楕円 137"/>
        <xdr:cNvSpPr/>
      </xdr:nvSpPr>
      <xdr:spPr>
        <a:xfrm>
          <a:off x="3746500" y="99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69713</xdr:rowOff>
    </xdr:from>
    <xdr:ext cx="599010" cy="259045"/>
    <xdr:sp macro="" textlink="">
      <xdr:nvSpPr>
        <xdr:cNvPr id="139" name="テキスト ボックス 138"/>
        <xdr:cNvSpPr txBox="1"/>
      </xdr:nvSpPr>
      <xdr:spPr>
        <a:xfrm>
          <a:off x="3497795" y="1001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153756</xdr:rowOff>
    </xdr:from>
    <xdr:to>
      <xdr:col>15</xdr:col>
      <xdr:colOff>101600</xdr:colOff>
      <xdr:row>58</xdr:row>
      <xdr:rowOff>83906</xdr:rowOff>
    </xdr:to>
    <xdr:sp macro="" textlink="">
      <xdr:nvSpPr>
        <xdr:cNvPr id="140" name="楕円 139"/>
        <xdr:cNvSpPr/>
      </xdr:nvSpPr>
      <xdr:spPr>
        <a:xfrm>
          <a:off x="2857500" y="992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75033</xdr:rowOff>
    </xdr:from>
    <xdr:ext cx="599010" cy="259045"/>
    <xdr:sp macro="" textlink="">
      <xdr:nvSpPr>
        <xdr:cNvPr id="141" name="テキスト ボックス 140"/>
        <xdr:cNvSpPr txBox="1"/>
      </xdr:nvSpPr>
      <xdr:spPr>
        <a:xfrm>
          <a:off x="2608795" y="100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162561</xdr:rowOff>
    </xdr:from>
    <xdr:to>
      <xdr:col>10</xdr:col>
      <xdr:colOff>165100</xdr:colOff>
      <xdr:row>58</xdr:row>
      <xdr:rowOff>92711</xdr:rowOff>
    </xdr:to>
    <xdr:sp macro="" textlink="">
      <xdr:nvSpPr>
        <xdr:cNvPr id="142" name="楕円 141"/>
        <xdr:cNvSpPr/>
      </xdr:nvSpPr>
      <xdr:spPr>
        <a:xfrm>
          <a:off x="1968500" y="993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83838</xdr:rowOff>
    </xdr:from>
    <xdr:ext cx="599010" cy="259045"/>
    <xdr:sp macro="" textlink="">
      <xdr:nvSpPr>
        <xdr:cNvPr id="143" name="テキスト ボックス 142"/>
        <xdr:cNvSpPr txBox="1"/>
      </xdr:nvSpPr>
      <xdr:spPr>
        <a:xfrm>
          <a:off x="1719795" y="1002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152005</xdr:rowOff>
    </xdr:from>
    <xdr:to>
      <xdr:col>6</xdr:col>
      <xdr:colOff>38100</xdr:colOff>
      <xdr:row>58</xdr:row>
      <xdr:rowOff>82155</xdr:rowOff>
    </xdr:to>
    <xdr:sp macro="" textlink="">
      <xdr:nvSpPr>
        <xdr:cNvPr id="144" name="楕円 143"/>
        <xdr:cNvSpPr/>
      </xdr:nvSpPr>
      <xdr:spPr>
        <a:xfrm>
          <a:off x="1079500" y="9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73282</xdr:rowOff>
    </xdr:from>
    <xdr:ext cx="599010" cy="259045"/>
    <xdr:sp macro="" textlink="">
      <xdr:nvSpPr>
        <xdr:cNvPr id="145" name="テキスト ボックス 144"/>
        <xdr:cNvSpPr txBox="1"/>
      </xdr:nvSpPr>
      <xdr:spPr>
        <a:xfrm>
          <a:off x="830795" y="1001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115286</xdr:rowOff>
    </xdr:from>
    <xdr:to>
      <xdr:col>24</xdr:col>
      <xdr:colOff>63500</xdr:colOff>
      <xdr:row>77</xdr:row>
      <xdr:rowOff>6300</xdr:rowOff>
    </xdr:to>
    <xdr:cxnSp macro="">
      <xdr:nvCxnSpPr>
        <xdr:cNvPr id="170" name="直線コネクタ 169"/>
        <xdr:cNvCxnSpPr/>
      </xdr:nvCxnSpPr>
      <xdr:spPr>
        <a:xfrm flipV="1">
          <a:off x="3797300" y="13145486"/>
          <a:ext cx="838200" cy="6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129266</xdr:rowOff>
    </xdr:from>
    <xdr:ext cx="534377" cy="259045"/>
    <xdr:sp macro="" textlink="">
      <xdr:nvSpPr>
        <xdr:cNvPr id="171" name="維持補修費平均値テキスト"/>
        <xdr:cNvSpPr txBox="1"/>
      </xdr:nvSpPr>
      <xdr:spPr>
        <a:xfrm>
          <a:off x="4686300" y="131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150084</xdr:rowOff>
    </xdr:from>
    <xdr:to>
      <xdr:col>19</xdr:col>
      <xdr:colOff>177800</xdr:colOff>
      <xdr:row>77</xdr:row>
      <xdr:rowOff>6300</xdr:rowOff>
    </xdr:to>
    <xdr:cxnSp macro="">
      <xdr:nvCxnSpPr>
        <xdr:cNvPr id="173" name="直線コネクタ 172"/>
        <xdr:cNvCxnSpPr/>
      </xdr:nvCxnSpPr>
      <xdr:spPr>
        <a:xfrm>
          <a:off x="2908300" y="13180284"/>
          <a:ext cx="889000" cy="2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93690</xdr:rowOff>
    </xdr:from>
    <xdr:ext cx="534377" cy="259045"/>
    <xdr:sp macro="" textlink="">
      <xdr:nvSpPr>
        <xdr:cNvPr id="175" name="テキスト ボックス 174"/>
        <xdr:cNvSpPr txBox="1"/>
      </xdr:nvSpPr>
      <xdr:spPr>
        <a:xfrm>
          <a:off x="3530111" y="13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150084</xdr:rowOff>
    </xdr:from>
    <xdr:to>
      <xdr:col>15</xdr:col>
      <xdr:colOff>50800</xdr:colOff>
      <xdr:row>77</xdr:row>
      <xdr:rowOff>769</xdr:rowOff>
    </xdr:to>
    <xdr:cxnSp macro="">
      <xdr:nvCxnSpPr>
        <xdr:cNvPr id="176" name="直線コネクタ 175"/>
        <xdr:cNvCxnSpPr/>
      </xdr:nvCxnSpPr>
      <xdr:spPr>
        <a:xfrm flipV="1">
          <a:off x="2019300" y="13180284"/>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102035</xdr:rowOff>
    </xdr:from>
    <xdr:ext cx="534377" cy="259045"/>
    <xdr:sp macro="" textlink="">
      <xdr:nvSpPr>
        <xdr:cNvPr id="178" name="テキスト ボックス 177"/>
        <xdr:cNvSpPr txBox="1"/>
      </xdr:nvSpPr>
      <xdr:spPr>
        <a:xfrm>
          <a:off x="2641111" y="133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169630</xdr:rowOff>
    </xdr:from>
    <xdr:to>
      <xdr:col>10</xdr:col>
      <xdr:colOff>114300</xdr:colOff>
      <xdr:row>77</xdr:row>
      <xdr:rowOff>769</xdr:rowOff>
    </xdr:to>
    <xdr:cxnSp macro="">
      <xdr:nvCxnSpPr>
        <xdr:cNvPr id="179" name="直線コネクタ 178"/>
        <xdr:cNvCxnSpPr/>
      </xdr:nvCxnSpPr>
      <xdr:spPr>
        <a:xfrm>
          <a:off x="1130300" y="13199830"/>
          <a:ext cx="8890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103777</xdr:rowOff>
    </xdr:from>
    <xdr:ext cx="534377" cy="259045"/>
    <xdr:sp macro="" textlink="">
      <xdr:nvSpPr>
        <xdr:cNvPr id="181" name="テキスト ボックス 180"/>
        <xdr:cNvSpPr txBox="1"/>
      </xdr:nvSpPr>
      <xdr:spPr>
        <a:xfrm>
          <a:off x="1752111" y="133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110281</xdr:rowOff>
    </xdr:from>
    <xdr:ext cx="534377" cy="259045"/>
    <xdr:sp macro="" textlink="">
      <xdr:nvSpPr>
        <xdr:cNvPr id="183" name="テキスト ボックス 182"/>
        <xdr:cNvSpPr txBox="1"/>
      </xdr:nvSpPr>
      <xdr:spPr>
        <a:xfrm>
          <a:off x="863111" y="1331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64486</xdr:rowOff>
    </xdr:from>
    <xdr:to>
      <xdr:col>24</xdr:col>
      <xdr:colOff>114300</xdr:colOff>
      <xdr:row>76</xdr:row>
      <xdr:rowOff>166086</xdr:rowOff>
    </xdr:to>
    <xdr:sp macro="" textlink="">
      <xdr:nvSpPr>
        <xdr:cNvPr id="189" name="楕円 188"/>
        <xdr:cNvSpPr/>
      </xdr:nvSpPr>
      <xdr:spPr>
        <a:xfrm>
          <a:off x="4584700" y="130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87362</xdr:rowOff>
    </xdr:from>
    <xdr:ext cx="534377" cy="259045"/>
    <xdr:sp macro="" textlink="">
      <xdr:nvSpPr>
        <xdr:cNvPr id="190" name="維持補修費該当値テキスト"/>
        <xdr:cNvSpPr txBox="1"/>
      </xdr:nvSpPr>
      <xdr:spPr>
        <a:xfrm>
          <a:off x="4686300" y="129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126950</xdr:rowOff>
    </xdr:from>
    <xdr:to>
      <xdr:col>20</xdr:col>
      <xdr:colOff>38100</xdr:colOff>
      <xdr:row>77</xdr:row>
      <xdr:rowOff>57100</xdr:rowOff>
    </xdr:to>
    <xdr:sp macro="" textlink="">
      <xdr:nvSpPr>
        <xdr:cNvPr id="191" name="楕円 190"/>
        <xdr:cNvSpPr/>
      </xdr:nvSpPr>
      <xdr:spPr>
        <a:xfrm>
          <a:off x="3746500" y="131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73627</xdr:rowOff>
    </xdr:from>
    <xdr:ext cx="534377" cy="259045"/>
    <xdr:sp macro="" textlink="">
      <xdr:nvSpPr>
        <xdr:cNvPr id="192" name="テキスト ボックス 191"/>
        <xdr:cNvSpPr txBox="1"/>
      </xdr:nvSpPr>
      <xdr:spPr>
        <a:xfrm>
          <a:off x="3530111" y="1293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99284</xdr:rowOff>
    </xdr:from>
    <xdr:to>
      <xdr:col>15</xdr:col>
      <xdr:colOff>101600</xdr:colOff>
      <xdr:row>77</xdr:row>
      <xdr:rowOff>29434</xdr:rowOff>
    </xdr:to>
    <xdr:sp macro="" textlink="">
      <xdr:nvSpPr>
        <xdr:cNvPr id="193" name="楕円 192"/>
        <xdr:cNvSpPr/>
      </xdr:nvSpPr>
      <xdr:spPr>
        <a:xfrm>
          <a:off x="2857500" y="131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45961</xdr:rowOff>
    </xdr:from>
    <xdr:ext cx="534377" cy="259045"/>
    <xdr:sp macro="" textlink="">
      <xdr:nvSpPr>
        <xdr:cNvPr id="194" name="テキスト ボックス 193"/>
        <xdr:cNvSpPr txBox="1"/>
      </xdr:nvSpPr>
      <xdr:spPr>
        <a:xfrm>
          <a:off x="2641111" y="129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121419</xdr:rowOff>
    </xdr:from>
    <xdr:to>
      <xdr:col>10</xdr:col>
      <xdr:colOff>165100</xdr:colOff>
      <xdr:row>77</xdr:row>
      <xdr:rowOff>51569</xdr:rowOff>
    </xdr:to>
    <xdr:sp macro="" textlink="">
      <xdr:nvSpPr>
        <xdr:cNvPr id="195" name="楕円 194"/>
        <xdr:cNvSpPr/>
      </xdr:nvSpPr>
      <xdr:spPr>
        <a:xfrm>
          <a:off x="1968500" y="131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68095</xdr:rowOff>
    </xdr:from>
    <xdr:ext cx="534377" cy="259045"/>
    <xdr:sp macro="" textlink="">
      <xdr:nvSpPr>
        <xdr:cNvPr id="196" name="テキスト ボックス 195"/>
        <xdr:cNvSpPr txBox="1"/>
      </xdr:nvSpPr>
      <xdr:spPr>
        <a:xfrm>
          <a:off x="1752111" y="1292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118830</xdr:rowOff>
    </xdr:from>
    <xdr:to>
      <xdr:col>6</xdr:col>
      <xdr:colOff>38100</xdr:colOff>
      <xdr:row>77</xdr:row>
      <xdr:rowOff>48980</xdr:rowOff>
    </xdr:to>
    <xdr:sp macro="" textlink="">
      <xdr:nvSpPr>
        <xdr:cNvPr id="197" name="楕円 196"/>
        <xdr:cNvSpPr/>
      </xdr:nvSpPr>
      <xdr:spPr>
        <a:xfrm>
          <a:off x="1079500" y="13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65506</xdr:rowOff>
    </xdr:from>
    <xdr:ext cx="534377" cy="259045"/>
    <xdr:sp macro="" textlink="">
      <xdr:nvSpPr>
        <xdr:cNvPr id="198" name="テキスト ボックス 197"/>
        <xdr:cNvSpPr txBox="1"/>
      </xdr:nvSpPr>
      <xdr:spPr>
        <a:xfrm>
          <a:off x="863111" y="1292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16314</xdr:rowOff>
    </xdr:from>
    <xdr:to>
      <xdr:col>24</xdr:col>
      <xdr:colOff>63500</xdr:colOff>
      <xdr:row>97</xdr:row>
      <xdr:rowOff>55214</xdr:rowOff>
    </xdr:to>
    <xdr:cxnSp macro="">
      <xdr:nvCxnSpPr>
        <xdr:cNvPr id="231" name="直線コネクタ 230"/>
        <xdr:cNvCxnSpPr/>
      </xdr:nvCxnSpPr>
      <xdr:spPr>
        <a:xfrm>
          <a:off x="3797300" y="16646964"/>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16314</xdr:rowOff>
    </xdr:from>
    <xdr:to>
      <xdr:col>19</xdr:col>
      <xdr:colOff>177800</xdr:colOff>
      <xdr:row>97</xdr:row>
      <xdr:rowOff>70844</xdr:rowOff>
    </xdr:to>
    <xdr:cxnSp macro="">
      <xdr:nvCxnSpPr>
        <xdr:cNvPr id="234" name="直線コネクタ 233"/>
        <xdr:cNvCxnSpPr/>
      </xdr:nvCxnSpPr>
      <xdr:spPr>
        <a:xfrm flipV="1">
          <a:off x="2908300" y="16646964"/>
          <a:ext cx="889000" cy="5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65224</xdr:rowOff>
    </xdr:from>
    <xdr:to>
      <xdr:col>15</xdr:col>
      <xdr:colOff>50800</xdr:colOff>
      <xdr:row>97</xdr:row>
      <xdr:rowOff>70844</xdr:rowOff>
    </xdr:to>
    <xdr:cxnSp macro="">
      <xdr:nvCxnSpPr>
        <xdr:cNvPr id="237" name="直線コネクタ 236"/>
        <xdr:cNvCxnSpPr/>
      </xdr:nvCxnSpPr>
      <xdr:spPr>
        <a:xfrm>
          <a:off x="2019300" y="16695874"/>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62815</xdr:rowOff>
    </xdr:from>
    <xdr:to>
      <xdr:col>10</xdr:col>
      <xdr:colOff>114300</xdr:colOff>
      <xdr:row>97</xdr:row>
      <xdr:rowOff>65224</xdr:rowOff>
    </xdr:to>
    <xdr:cxnSp macro="">
      <xdr:nvCxnSpPr>
        <xdr:cNvPr id="240" name="直線コネクタ 239"/>
        <xdr:cNvCxnSpPr/>
      </xdr:nvCxnSpPr>
      <xdr:spPr>
        <a:xfrm>
          <a:off x="1130300" y="16693465"/>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4414</xdr:rowOff>
    </xdr:from>
    <xdr:to>
      <xdr:col>24</xdr:col>
      <xdr:colOff>114300</xdr:colOff>
      <xdr:row>97</xdr:row>
      <xdr:rowOff>106014</xdr:rowOff>
    </xdr:to>
    <xdr:sp macro="" textlink="">
      <xdr:nvSpPr>
        <xdr:cNvPr id="250" name="楕円 249"/>
        <xdr:cNvSpPr/>
      </xdr:nvSpPr>
      <xdr:spPr>
        <a:xfrm>
          <a:off x="4584700" y="166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154291</xdr:rowOff>
    </xdr:from>
    <xdr:ext cx="534377" cy="259045"/>
    <xdr:sp macro="" textlink="">
      <xdr:nvSpPr>
        <xdr:cNvPr id="251" name="扶助費該当値テキスト"/>
        <xdr:cNvSpPr txBox="1"/>
      </xdr:nvSpPr>
      <xdr:spPr>
        <a:xfrm>
          <a:off x="4686300" y="1661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136964</xdr:rowOff>
    </xdr:from>
    <xdr:to>
      <xdr:col>20</xdr:col>
      <xdr:colOff>38100</xdr:colOff>
      <xdr:row>97</xdr:row>
      <xdr:rowOff>67114</xdr:rowOff>
    </xdr:to>
    <xdr:sp macro="" textlink="">
      <xdr:nvSpPr>
        <xdr:cNvPr id="252" name="楕円 251"/>
        <xdr:cNvSpPr/>
      </xdr:nvSpPr>
      <xdr:spPr>
        <a:xfrm>
          <a:off x="3746500" y="165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58241</xdr:rowOff>
    </xdr:from>
    <xdr:ext cx="534377" cy="259045"/>
    <xdr:sp macro="" textlink="">
      <xdr:nvSpPr>
        <xdr:cNvPr id="253" name="テキスト ボックス 252"/>
        <xdr:cNvSpPr txBox="1"/>
      </xdr:nvSpPr>
      <xdr:spPr>
        <a:xfrm>
          <a:off x="3530111" y="166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20044</xdr:rowOff>
    </xdr:from>
    <xdr:to>
      <xdr:col>15</xdr:col>
      <xdr:colOff>101600</xdr:colOff>
      <xdr:row>97</xdr:row>
      <xdr:rowOff>121644</xdr:rowOff>
    </xdr:to>
    <xdr:sp macro="" textlink="">
      <xdr:nvSpPr>
        <xdr:cNvPr id="254" name="楕円 253"/>
        <xdr:cNvSpPr/>
      </xdr:nvSpPr>
      <xdr:spPr>
        <a:xfrm>
          <a:off x="2857500" y="166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112771</xdr:rowOff>
    </xdr:from>
    <xdr:ext cx="534377" cy="259045"/>
    <xdr:sp macro="" textlink="">
      <xdr:nvSpPr>
        <xdr:cNvPr id="255" name="テキスト ボックス 254"/>
        <xdr:cNvSpPr txBox="1"/>
      </xdr:nvSpPr>
      <xdr:spPr>
        <a:xfrm>
          <a:off x="2641111" y="1674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14424</xdr:rowOff>
    </xdr:from>
    <xdr:to>
      <xdr:col>10</xdr:col>
      <xdr:colOff>165100</xdr:colOff>
      <xdr:row>97</xdr:row>
      <xdr:rowOff>116024</xdr:rowOff>
    </xdr:to>
    <xdr:sp macro="" textlink="">
      <xdr:nvSpPr>
        <xdr:cNvPr id="256" name="楕円 255"/>
        <xdr:cNvSpPr/>
      </xdr:nvSpPr>
      <xdr:spPr>
        <a:xfrm>
          <a:off x="1968500" y="166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107151</xdr:rowOff>
    </xdr:from>
    <xdr:ext cx="534377" cy="259045"/>
    <xdr:sp macro="" textlink="">
      <xdr:nvSpPr>
        <xdr:cNvPr id="257" name="テキスト ボックス 256"/>
        <xdr:cNvSpPr txBox="1"/>
      </xdr:nvSpPr>
      <xdr:spPr>
        <a:xfrm>
          <a:off x="1752111" y="1673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12015</xdr:rowOff>
    </xdr:from>
    <xdr:to>
      <xdr:col>6</xdr:col>
      <xdr:colOff>38100</xdr:colOff>
      <xdr:row>97</xdr:row>
      <xdr:rowOff>113615</xdr:rowOff>
    </xdr:to>
    <xdr:sp macro="" textlink="">
      <xdr:nvSpPr>
        <xdr:cNvPr id="258" name="楕円 257"/>
        <xdr:cNvSpPr/>
      </xdr:nvSpPr>
      <xdr:spPr>
        <a:xfrm>
          <a:off x="1079500" y="166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104742</xdr:rowOff>
    </xdr:from>
    <xdr:ext cx="534377" cy="259045"/>
    <xdr:sp macro="" textlink="">
      <xdr:nvSpPr>
        <xdr:cNvPr id="259" name="テキスト ボックス 258"/>
        <xdr:cNvSpPr txBox="1"/>
      </xdr:nvSpPr>
      <xdr:spPr>
        <a:xfrm>
          <a:off x="863111" y="1673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72771</xdr:rowOff>
    </xdr:from>
    <xdr:to>
      <xdr:col>55</xdr:col>
      <xdr:colOff>0</xdr:colOff>
      <xdr:row>38</xdr:row>
      <xdr:rowOff>83555</xdr:rowOff>
    </xdr:to>
    <xdr:cxnSp macro="">
      <xdr:nvCxnSpPr>
        <xdr:cNvPr id="290" name="直線コネクタ 289"/>
        <xdr:cNvCxnSpPr/>
      </xdr:nvCxnSpPr>
      <xdr:spPr>
        <a:xfrm flipV="1">
          <a:off x="9639300" y="6587871"/>
          <a:ext cx="8382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63800</xdr:rowOff>
    </xdr:from>
    <xdr:to>
      <xdr:col>50</xdr:col>
      <xdr:colOff>114300</xdr:colOff>
      <xdr:row>38</xdr:row>
      <xdr:rowOff>83555</xdr:rowOff>
    </xdr:to>
    <xdr:cxnSp macro="">
      <xdr:nvCxnSpPr>
        <xdr:cNvPr id="293" name="直線コネクタ 292"/>
        <xdr:cNvCxnSpPr/>
      </xdr:nvCxnSpPr>
      <xdr:spPr>
        <a:xfrm>
          <a:off x="8750300" y="6578900"/>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63800</xdr:rowOff>
    </xdr:from>
    <xdr:to>
      <xdr:col>45</xdr:col>
      <xdr:colOff>177800</xdr:colOff>
      <xdr:row>38</xdr:row>
      <xdr:rowOff>86265</xdr:rowOff>
    </xdr:to>
    <xdr:cxnSp macro="">
      <xdr:nvCxnSpPr>
        <xdr:cNvPr id="296" name="直線コネクタ 295"/>
        <xdr:cNvCxnSpPr/>
      </xdr:nvCxnSpPr>
      <xdr:spPr>
        <a:xfrm flipV="1">
          <a:off x="7861300" y="6578900"/>
          <a:ext cx="8890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76458</xdr:rowOff>
    </xdr:from>
    <xdr:to>
      <xdr:col>41</xdr:col>
      <xdr:colOff>50800</xdr:colOff>
      <xdr:row>38</xdr:row>
      <xdr:rowOff>86265</xdr:rowOff>
    </xdr:to>
    <xdr:cxnSp macro="">
      <xdr:nvCxnSpPr>
        <xdr:cNvPr id="299" name="直線コネクタ 298"/>
        <xdr:cNvCxnSpPr/>
      </xdr:nvCxnSpPr>
      <xdr:spPr>
        <a:xfrm>
          <a:off x="6972300" y="6591558"/>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21971</xdr:rowOff>
    </xdr:from>
    <xdr:to>
      <xdr:col>55</xdr:col>
      <xdr:colOff>50800</xdr:colOff>
      <xdr:row>38</xdr:row>
      <xdr:rowOff>123571</xdr:rowOff>
    </xdr:to>
    <xdr:sp macro="" textlink="">
      <xdr:nvSpPr>
        <xdr:cNvPr id="309" name="楕円 308"/>
        <xdr:cNvSpPr/>
      </xdr:nvSpPr>
      <xdr:spPr>
        <a:xfrm>
          <a:off x="10426700" y="65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398</xdr:rowOff>
    </xdr:from>
    <xdr:ext cx="599010" cy="259045"/>
    <xdr:sp macro="" textlink="">
      <xdr:nvSpPr>
        <xdr:cNvPr id="310" name="補助費等該当値テキスト"/>
        <xdr:cNvSpPr txBox="1"/>
      </xdr:nvSpPr>
      <xdr:spPr>
        <a:xfrm>
          <a:off x="10528300" y="651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32755</xdr:rowOff>
    </xdr:from>
    <xdr:to>
      <xdr:col>50</xdr:col>
      <xdr:colOff>165100</xdr:colOff>
      <xdr:row>38</xdr:row>
      <xdr:rowOff>134355</xdr:rowOff>
    </xdr:to>
    <xdr:sp macro="" textlink="">
      <xdr:nvSpPr>
        <xdr:cNvPr id="311" name="楕円 310"/>
        <xdr:cNvSpPr/>
      </xdr:nvSpPr>
      <xdr:spPr>
        <a:xfrm>
          <a:off x="9588500" y="65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125482</xdr:rowOff>
    </xdr:from>
    <xdr:ext cx="599010" cy="259045"/>
    <xdr:sp macro="" textlink="">
      <xdr:nvSpPr>
        <xdr:cNvPr id="312" name="テキスト ボックス 311"/>
        <xdr:cNvSpPr txBox="1"/>
      </xdr:nvSpPr>
      <xdr:spPr>
        <a:xfrm>
          <a:off x="9339795" y="664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13000</xdr:rowOff>
    </xdr:from>
    <xdr:to>
      <xdr:col>46</xdr:col>
      <xdr:colOff>38100</xdr:colOff>
      <xdr:row>38</xdr:row>
      <xdr:rowOff>114600</xdr:rowOff>
    </xdr:to>
    <xdr:sp macro="" textlink="">
      <xdr:nvSpPr>
        <xdr:cNvPr id="313" name="楕円 312"/>
        <xdr:cNvSpPr/>
      </xdr:nvSpPr>
      <xdr:spPr>
        <a:xfrm>
          <a:off x="8699500" y="652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105727</xdr:rowOff>
    </xdr:from>
    <xdr:ext cx="599010" cy="259045"/>
    <xdr:sp macro="" textlink="">
      <xdr:nvSpPr>
        <xdr:cNvPr id="314" name="テキスト ボックス 313"/>
        <xdr:cNvSpPr txBox="1"/>
      </xdr:nvSpPr>
      <xdr:spPr>
        <a:xfrm>
          <a:off x="8450795" y="662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35465</xdr:rowOff>
    </xdr:from>
    <xdr:to>
      <xdr:col>41</xdr:col>
      <xdr:colOff>101600</xdr:colOff>
      <xdr:row>38</xdr:row>
      <xdr:rowOff>137065</xdr:rowOff>
    </xdr:to>
    <xdr:sp macro="" textlink="">
      <xdr:nvSpPr>
        <xdr:cNvPr id="315" name="楕円 314"/>
        <xdr:cNvSpPr/>
      </xdr:nvSpPr>
      <xdr:spPr>
        <a:xfrm>
          <a:off x="7810500" y="655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128192</xdr:rowOff>
    </xdr:from>
    <xdr:ext cx="599010" cy="259045"/>
    <xdr:sp macro="" textlink="">
      <xdr:nvSpPr>
        <xdr:cNvPr id="316" name="テキスト ボックス 315"/>
        <xdr:cNvSpPr txBox="1"/>
      </xdr:nvSpPr>
      <xdr:spPr>
        <a:xfrm>
          <a:off x="7561795" y="664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25658</xdr:rowOff>
    </xdr:from>
    <xdr:to>
      <xdr:col>36</xdr:col>
      <xdr:colOff>165100</xdr:colOff>
      <xdr:row>38</xdr:row>
      <xdr:rowOff>127258</xdr:rowOff>
    </xdr:to>
    <xdr:sp macro="" textlink="">
      <xdr:nvSpPr>
        <xdr:cNvPr id="317" name="楕円 316"/>
        <xdr:cNvSpPr/>
      </xdr:nvSpPr>
      <xdr:spPr>
        <a:xfrm>
          <a:off x="6921500" y="654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118385</xdr:rowOff>
    </xdr:from>
    <xdr:ext cx="599010" cy="259045"/>
    <xdr:sp macro="" textlink="">
      <xdr:nvSpPr>
        <xdr:cNvPr id="318" name="テキスト ボックス 317"/>
        <xdr:cNvSpPr txBox="1"/>
      </xdr:nvSpPr>
      <xdr:spPr>
        <a:xfrm>
          <a:off x="6672795" y="663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78840</xdr:rowOff>
    </xdr:from>
    <xdr:to>
      <xdr:col>55</xdr:col>
      <xdr:colOff>0</xdr:colOff>
      <xdr:row>58</xdr:row>
      <xdr:rowOff>96151</xdr:rowOff>
    </xdr:to>
    <xdr:cxnSp macro="">
      <xdr:nvCxnSpPr>
        <xdr:cNvPr id="345" name="直線コネクタ 344"/>
        <xdr:cNvCxnSpPr/>
      </xdr:nvCxnSpPr>
      <xdr:spPr>
        <a:xfrm>
          <a:off x="9639300" y="10022940"/>
          <a:ext cx="838200" cy="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74359</xdr:rowOff>
    </xdr:from>
    <xdr:to>
      <xdr:col>50</xdr:col>
      <xdr:colOff>114300</xdr:colOff>
      <xdr:row>58</xdr:row>
      <xdr:rowOff>78840</xdr:rowOff>
    </xdr:to>
    <xdr:cxnSp macro="">
      <xdr:nvCxnSpPr>
        <xdr:cNvPr id="348" name="直線コネクタ 347"/>
        <xdr:cNvCxnSpPr/>
      </xdr:nvCxnSpPr>
      <xdr:spPr>
        <a:xfrm>
          <a:off x="8750300" y="10018459"/>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74359</xdr:rowOff>
    </xdr:from>
    <xdr:to>
      <xdr:col>45</xdr:col>
      <xdr:colOff>177800</xdr:colOff>
      <xdr:row>58</xdr:row>
      <xdr:rowOff>94107</xdr:rowOff>
    </xdr:to>
    <xdr:cxnSp macro="">
      <xdr:nvCxnSpPr>
        <xdr:cNvPr id="351" name="直線コネクタ 350"/>
        <xdr:cNvCxnSpPr/>
      </xdr:nvCxnSpPr>
      <xdr:spPr>
        <a:xfrm flipV="1">
          <a:off x="7861300" y="10018459"/>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12190</xdr:rowOff>
    </xdr:from>
    <xdr:to>
      <xdr:col>41</xdr:col>
      <xdr:colOff>50800</xdr:colOff>
      <xdr:row>58</xdr:row>
      <xdr:rowOff>94107</xdr:rowOff>
    </xdr:to>
    <xdr:cxnSp macro="">
      <xdr:nvCxnSpPr>
        <xdr:cNvPr id="354" name="直線コネクタ 353"/>
        <xdr:cNvCxnSpPr/>
      </xdr:nvCxnSpPr>
      <xdr:spPr>
        <a:xfrm>
          <a:off x="6972300" y="9956290"/>
          <a:ext cx="889000" cy="8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45351</xdr:rowOff>
    </xdr:from>
    <xdr:to>
      <xdr:col>55</xdr:col>
      <xdr:colOff>50800</xdr:colOff>
      <xdr:row>58</xdr:row>
      <xdr:rowOff>146951</xdr:rowOff>
    </xdr:to>
    <xdr:sp macro="" textlink="">
      <xdr:nvSpPr>
        <xdr:cNvPr id="364" name="楕円 363"/>
        <xdr:cNvSpPr/>
      </xdr:nvSpPr>
      <xdr:spPr>
        <a:xfrm>
          <a:off x="104267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131728</xdr:rowOff>
    </xdr:from>
    <xdr:ext cx="534377" cy="259045"/>
    <xdr:sp macro="" textlink="">
      <xdr:nvSpPr>
        <xdr:cNvPr id="365" name="普通建設事業費該当値テキスト"/>
        <xdr:cNvSpPr txBox="1"/>
      </xdr:nvSpPr>
      <xdr:spPr>
        <a:xfrm>
          <a:off x="10528300" y="99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28040</xdr:rowOff>
    </xdr:from>
    <xdr:to>
      <xdr:col>50</xdr:col>
      <xdr:colOff>165100</xdr:colOff>
      <xdr:row>58</xdr:row>
      <xdr:rowOff>129640</xdr:rowOff>
    </xdr:to>
    <xdr:sp macro="" textlink="">
      <xdr:nvSpPr>
        <xdr:cNvPr id="366" name="楕円 365"/>
        <xdr:cNvSpPr/>
      </xdr:nvSpPr>
      <xdr:spPr>
        <a:xfrm>
          <a:off x="9588500" y="99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120767</xdr:rowOff>
    </xdr:from>
    <xdr:ext cx="599010" cy="259045"/>
    <xdr:sp macro="" textlink="">
      <xdr:nvSpPr>
        <xdr:cNvPr id="367" name="テキスト ボックス 366"/>
        <xdr:cNvSpPr txBox="1"/>
      </xdr:nvSpPr>
      <xdr:spPr>
        <a:xfrm>
          <a:off x="9339795" y="100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23559</xdr:rowOff>
    </xdr:from>
    <xdr:to>
      <xdr:col>46</xdr:col>
      <xdr:colOff>38100</xdr:colOff>
      <xdr:row>58</xdr:row>
      <xdr:rowOff>125159</xdr:rowOff>
    </xdr:to>
    <xdr:sp macro="" textlink="">
      <xdr:nvSpPr>
        <xdr:cNvPr id="368" name="楕円 367"/>
        <xdr:cNvSpPr/>
      </xdr:nvSpPr>
      <xdr:spPr>
        <a:xfrm>
          <a:off x="8699500" y="996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116286</xdr:rowOff>
    </xdr:from>
    <xdr:ext cx="599010" cy="259045"/>
    <xdr:sp macro="" textlink="">
      <xdr:nvSpPr>
        <xdr:cNvPr id="369" name="テキスト ボックス 368"/>
        <xdr:cNvSpPr txBox="1"/>
      </xdr:nvSpPr>
      <xdr:spPr>
        <a:xfrm>
          <a:off x="8450795" y="1006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43307</xdr:rowOff>
    </xdr:from>
    <xdr:to>
      <xdr:col>41</xdr:col>
      <xdr:colOff>101600</xdr:colOff>
      <xdr:row>58</xdr:row>
      <xdr:rowOff>144907</xdr:rowOff>
    </xdr:to>
    <xdr:sp macro="" textlink="">
      <xdr:nvSpPr>
        <xdr:cNvPr id="370" name="楕円 369"/>
        <xdr:cNvSpPr/>
      </xdr:nvSpPr>
      <xdr:spPr>
        <a:xfrm>
          <a:off x="7810500" y="99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136034</xdr:rowOff>
    </xdr:from>
    <xdr:ext cx="534377" cy="259045"/>
    <xdr:sp macro="" textlink="">
      <xdr:nvSpPr>
        <xdr:cNvPr id="371" name="テキスト ボックス 370"/>
        <xdr:cNvSpPr txBox="1"/>
      </xdr:nvSpPr>
      <xdr:spPr>
        <a:xfrm>
          <a:off x="7594111" y="100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132840</xdr:rowOff>
    </xdr:from>
    <xdr:to>
      <xdr:col>36</xdr:col>
      <xdr:colOff>165100</xdr:colOff>
      <xdr:row>58</xdr:row>
      <xdr:rowOff>62990</xdr:rowOff>
    </xdr:to>
    <xdr:sp macro="" textlink="">
      <xdr:nvSpPr>
        <xdr:cNvPr id="372" name="楕円 371"/>
        <xdr:cNvSpPr/>
      </xdr:nvSpPr>
      <xdr:spPr>
        <a:xfrm>
          <a:off x="6921500" y="9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54117</xdr:rowOff>
    </xdr:from>
    <xdr:ext cx="599010" cy="259045"/>
    <xdr:sp macro="" textlink="">
      <xdr:nvSpPr>
        <xdr:cNvPr id="373" name="テキスト ボックス 372"/>
        <xdr:cNvSpPr txBox="1"/>
      </xdr:nvSpPr>
      <xdr:spPr>
        <a:xfrm>
          <a:off x="6672795" y="99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86978</xdr:rowOff>
    </xdr:from>
    <xdr:to>
      <xdr:col>55</xdr:col>
      <xdr:colOff>0</xdr:colOff>
      <xdr:row>79</xdr:row>
      <xdr:rowOff>88764</xdr:rowOff>
    </xdr:to>
    <xdr:cxnSp macro="">
      <xdr:nvCxnSpPr>
        <xdr:cNvPr id="404" name="直線コネクタ 403"/>
        <xdr:cNvCxnSpPr/>
      </xdr:nvCxnSpPr>
      <xdr:spPr>
        <a:xfrm>
          <a:off x="9639300" y="13631528"/>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33285</xdr:rowOff>
    </xdr:from>
    <xdr:to>
      <xdr:col>50</xdr:col>
      <xdr:colOff>114300</xdr:colOff>
      <xdr:row>79</xdr:row>
      <xdr:rowOff>86978</xdr:rowOff>
    </xdr:to>
    <xdr:cxnSp macro="">
      <xdr:nvCxnSpPr>
        <xdr:cNvPr id="407" name="直線コネクタ 406"/>
        <xdr:cNvCxnSpPr/>
      </xdr:nvCxnSpPr>
      <xdr:spPr>
        <a:xfrm>
          <a:off x="8750300" y="13577835"/>
          <a:ext cx="889000" cy="5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16783</xdr:rowOff>
    </xdr:from>
    <xdr:to>
      <xdr:col>45</xdr:col>
      <xdr:colOff>177800</xdr:colOff>
      <xdr:row>79</xdr:row>
      <xdr:rowOff>33285</xdr:rowOff>
    </xdr:to>
    <xdr:cxnSp macro="">
      <xdr:nvCxnSpPr>
        <xdr:cNvPr id="410" name="直線コネクタ 409"/>
        <xdr:cNvCxnSpPr/>
      </xdr:nvCxnSpPr>
      <xdr:spPr>
        <a:xfrm>
          <a:off x="7861300" y="13561333"/>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37964</xdr:rowOff>
    </xdr:from>
    <xdr:to>
      <xdr:col>55</xdr:col>
      <xdr:colOff>50800</xdr:colOff>
      <xdr:row>79</xdr:row>
      <xdr:rowOff>139564</xdr:rowOff>
    </xdr:to>
    <xdr:sp macro="" textlink="">
      <xdr:nvSpPr>
        <xdr:cNvPr id="420" name="楕円 419"/>
        <xdr:cNvSpPr/>
      </xdr:nvSpPr>
      <xdr:spPr>
        <a:xfrm>
          <a:off x="10426700" y="1358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124341</xdr:rowOff>
    </xdr:from>
    <xdr:ext cx="469744" cy="259045"/>
    <xdr:sp macro="" textlink="">
      <xdr:nvSpPr>
        <xdr:cNvPr id="421" name="普通建設事業費 （ うち新規整備　）該当値テキスト"/>
        <xdr:cNvSpPr txBox="1"/>
      </xdr:nvSpPr>
      <xdr:spPr>
        <a:xfrm>
          <a:off x="10528300" y="1349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36178</xdr:rowOff>
    </xdr:from>
    <xdr:to>
      <xdr:col>50</xdr:col>
      <xdr:colOff>165100</xdr:colOff>
      <xdr:row>79</xdr:row>
      <xdr:rowOff>137778</xdr:rowOff>
    </xdr:to>
    <xdr:sp macro="" textlink="">
      <xdr:nvSpPr>
        <xdr:cNvPr id="422" name="楕円 421"/>
        <xdr:cNvSpPr/>
      </xdr:nvSpPr>
      <xdr:spPr>
        <a:xfrm>
          <a:off x="9588500" y="135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128905</xdr:rowOff>
    </xdr:from>
    <xdr:ext cx="469744" cy="259045"/>
    <xdr:sp macro="" textlink="">
      <xdr:nvSpPr>
        <xdr:cNvPr id="423" name="テキスト ボックス 422"/>
        <xdr:cNvSpPr txBox="1"/>
      </xdr:nvSpPr>
      <xdr:spPr>
        <a:xfrm>
          <a:off x="9404428" y="1367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153935</xdr:rowOff>
    </xdr:from>
    <xdr:to>
      <xdr:col>46</xdr:col>
      <xdr:colOff>38100</xdr:colOff>
      <xdr:row>79</xdr:row>
      <xdr:rowOff>84085</xdr:rowOff>
    </xdr:to>
    <xdr:sp macro="" textlink="">
      <xdr:nvSpPr>
        <xdr:cNvPr id="424" name="楕円 423"/>
        <xdr:cNvSpPr/>
      </xdr:nvSpPr>
      <xdr:spPr>
        <a:xfrm>
          <a:off x="8699500" y="135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75212</xdr:rowOff>
    </xdr:from>
    <xdr:ext cx="534377" cy="259045"/>
    <xdr:sp macro="" textlink="">
      <xdr:nvSpPr>
        <xdr:cNvPr id="425" name="テキスト ボックス 424"/>
        <xdr:cNvSpPr txBox="1"/>
      </xdr:nvSpPr>
      <xdr:spPr>
        <a:xfrm>
          <a:off x="8483111" y="1361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137433</xdr:rowOff>
    </xdr:from>
    <xdr:to>
      <xdr:col>41</xdr:col>
      <xdr:colOff>101600</xdr:colOff>
      <xdr:row>79</xdr:row>
      <xdr:rowOff>67583</xdr:rowOff>
    </xdr:to>
    <xdr:sp macro="" textlink="">
      <xdr:nvSpPr>
        <xdr:cNvPr id="426" name="楕円 425"/>
        <xdr:cNvSpPr/>
      </xdr:nvSpPr>
      <xdr:spPr>
        <a:xfrm>
          <a:off x="7810500" y="1351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58710</xdr:rowOff>
    </xdr:from>
    <xdr:ext cx="534377" cy="259045"/>
    <xdr:sp macro="" textlink="">
      <xdr:nvSpPr>
        <xdr:cNvPr id="427" name="テキスト ボックス 426"/>
        <xdr:cNvSpPr txBox="1"/>
      </xdr:nvSpPr>
      <xdr:spPr>
        <a:xfrm>
          <a:off x="7594111" y="1360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148065</xdr:rowOff>
    </xdr:from>
    <xdr:to>
      <xdr:col>55</xdr:col>
      <xdr:colOff>0</xdr:colOff>
      <xdr:row>97</xdr:row>
      <xdr:rowOff>152981</xdr:rowOff>
    </xdr:to>
    <xdr:cxnSp macro="">
      <xdr:nvCxnSpPr>
        <xdr:cNvPr id="452" name="直線コネクタ 451"/>
        <xdr:cNvCxnSpPr/>
      </xdr:nvCxnSpPr>
      <xdr:spPr>
        <a:xfrm flipV="1">
          <a:off x="9639300" y="16778715"/>
          <a:ext cx="8382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142208</xdr:rowOff>
    </xdr:from>
    <xdr:to>
      <xdr:col>50</xdr:col>
      <xdr:colOff>114300</xdr:colOff>
      <xdr:row>97</xdr:row>
      <xdr:rowOff>152981</xdr:rowOff>
    </xdr:to>
    <xdr:cxnSp macro="">
      <xdr:nvCxnSpPr>
        <xdr:cNvPr id="455" name="直線コネクタ 454"/>
        <xdr:cNvCxnSpPr/>
      </xdr:nvCxnSpPr>
      <xdr:spPr>
        <a:xfrm>
          <a:off x="8750300" y="16772858"/>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142208</xdr:rowOff>
    </xdr:from>
    <xdr:to>
      <xdr:col>45</xdr:col>
      <xdr:colOff>177800</xdr:colOff>
      <xdr:row>98</xdr:row>
      <xdr:rowOff>6418</xdr:rowOff>
    </xdr:to>
    <xdr:cxnSp macro="">
      <xdr:nvCxnSpPr>
        <xdr:cNvPr id="458" name="直線コネクタ 457"/>
        <xdr:cNvCxnSpPr/>
      </xdr:nvCxnSpPr>
      <xdr:spPr>
        <a:xfrm flipV="1">
          <a:off x="7861300" y="16772858"/>
          <a:ext cx="889000" cy="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97265</xdr:rowOff>
    </xdr:from>
    <xdr:to>
      <xdr:col>55</xdr:col>
      <xdr:colOff>50800</xdr:colOff>
      <xdr:row>98</xdr:row>
      <xdr:rowOff>27415</xdr:rowOff>
    </xdr:to>
    <xdr:sp macro="" textlink="">
      <xdr:nvSpPr>
        <xdr:cNvPr id="468" name="楕円 467"/>
        <xdr:cNvSpPr/>
      </xdr:nvSpPr>
      <xdr:spPr>
        <a:xfrm>
          <a:off x="10426700" y="167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34926</xdr:rowOff>
    </xdr:from>
    <xdr:ext cx="534377" cy="259045"/>
    <xdr:sp macro="" textlink="">
      <xdr:nvSpPr>
        <xdr:cNvPr id="469" name="普通建設事業費 （ うち更新整備　）該当値テキスト"/>
        <xdr:cNvSpPr txBox="1"/>
      </xdr:nvSpPr>
      <xdr:spPr>
        <a:xfrm>
          <a:off x="10528300" y="166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102181</xdr:rowOff>
    </xdr:from>
    <xdr:to>
      <xdr:col>50</xdr:col>
      <xdr:colOff>165100</xdr:colOff>
      <xdr:row>98</xdr:row>
      <xdr:rowOff>32331</xdr:rowOff>
    </xdr:to>
    <xdr:sp macro="" textlink="">
      <xdr:nvSpPr>
        <xdr:cNvPr id="470" name="楕円 469"/>
        <xdr:cNvSpPr/>
      </xdr:nvSpPr>
      <xdr:spPr>
        <a:xfrm>
          <a:off x="9588500" y="167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23458</xdr:rowOff>
    </xdr:from>
    <xdr:ext cx="534377" cy="259045"/>
    <xdr:sp macro="" textlink="">
      <xdr:nvSpPr>
        <xdr:cNvPr id="471" name="テキスト ボックス 470"/>
        <xdr:cNvSpPr txBox="1"/>
      </xdr:nvSpPr>
      <xdr:spPr>
        <a:xfrm>
          <a:off x="9372111" y="1682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91408</xdr:rowOff>
    </xdr:from>
    <xdr:to>
      <xdr:col>46</xdr:col>
      <xdr:colOff>38100</xdr:colOff>
      <xdr:row>98</xdr:row>
      <xdr:rowOff>21558</xdr:rowOff>
    </xdr:to>
    <xdr:sp macro="" textlink="">
      <xdr:nvSpPr>
        <xdr:cNvPr id="472" name="楕円 471"/>
        <xdr:cNvSpPr/>
      </xdr:nvSpPr>
      <xdr:spPr>
        <a:xfrm>
          <a:off x="8699500" y="167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12685</xdr:rowOff>
    </xdr:from>
    <xdr:ext cx="534377" cy="259045"/>
    <xdr:sp macro="" textlink="">
      <xdr:nvSpPr>
        <xdr:cNvPr id="473" name="テキスト ボックス 472"/>
        <xdr:cNvSpPr txBox="1"/>
      </xdr:nvSpPr>
      <xdr:spPr>
        <a:xfrm>
          <a:off x="8483111" y="168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127068</xdr:rowOff>
    </xdr:from>
    <xdr:to>
      <xdr:col>41</xdr:col>
      <xdr:colOff>101600</xdr:colOff>
      <xdr:row>98</xdr:row>
      <xdr:rowOff>57218</xdr:rowOff>
    </xdr:to>
    <xdr:sp macro="" textlink="">
      <xdr:nvSpPr>
        <xdr:cNvPr id="474" name="楕円 473"/>
        <xdr:cNvSpPr/>
      </xdr:nvSpPr>
      <xdr:spPr>
        <a:xfrm>
          <a:off x="7810500" y="167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48345</xdr:rowOff>
    </xdr:from>
    <xdr:ext cx="534377" cy="259045"/>
    <xdr:sp macro="" textlink="">
      <xdr:nvSpPr>
        <xdr:cNvPr id="475" name="テキスト ボックス 474"/>
        <xdr:cNvSpPr txBox="1"/>
      </xdr:nvSpPr>
      <xdr:spPr>
        <a:xfrm>
          <a:off x="7594111" y="168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33965</xdr:rowOff>
    </xdr:from>
    <xdr:to>
      <xdr:col>85</xdr:col>
      <xdr:colOff>127000</xdr:colOff>
      <xdr:row>39</xdr:row>
      <xdr:rowOff>39051</xdr:rowOff>
    </xdr:to>
    <xdr:cxnSp macro="">
      <xdr:nvCxnSpPr>
        <xdr:cNvPr id="504" name="直線コネクタ 503"/>
        <xdr:cNvCxnSpPr/>
      </xdr:nvCxnSpPr>
      <xdr:spPr>
        <a:xfrm flipV="1">
          <a:off x="15481300" y="6720515"/>
          <a:ext cx="8382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36891</xdr:rowOff>
    </xdr:from>
    <xdr:to>
      <xdr:col>81</xdr:col>
      <xdr:colOff>50800</xdr:colOff>
      <xdr:row>39</xdr:row>
      <xdr:rowOff>39051</xdr:rowOff>
    </xdr:to>
    <xdr:cxnSp macro="">
      <xdr:nvCxnSpPr>
        <xdr:cNvPr id="507" name="直線コネクタ 506"/>
        <xdr:cNvCxnSpPr/>
      </xdr:nvCxnSpPr>
      <xdr:spPr>
        <a:xfrm>
          <a:off x="14592300" y="6723441"/>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36891</xdr:rowOff>
    </xdr:from>
    <xdr:to>
      <xdr:col>76</xdr:col>
      <xdr:colOff>114300</xdr:colOff>
      <xdr:row>39</xdr:row>
      <xdr:rowOff>41711</xdr:rowOff>
    </xdr:to>
    <xdr:cxnSp macro="">
      <xdr:nvCxnSpPr>
        <xdr:cNvPr id="510" name="直線コネクタ 509"/>
        <xdr:cNvCxnSpPr/>
      </xdr:nvCxnSpPr>
      <xdr:spPr>
        <a:xfrm flipV="1">
          <a:off x="13703300" y="6723441"/>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41711</xdr:rowOff>
    </xdr:from>
    <xdr:to>
      <xdr:col>71</xdr:col>
      <xdr:colOff>177800</xdr:colOff>
      <xdr:row>39</xdr:row>
      <xdr:rowOff>43246</xdr:rowOff>
    </xdr:to>
    <xdr:cxnSp macro="">
      <xdr:nvCxnSpPr>
        <xdr:cNvPr id="513" name="直線コネクタ 512"/>
        <xdr:cNvCxnSpPr/>
      </xdr:nvCxnSpPr>
      <xdr:spPr>
        <a:xfrm flipV="1">
          <a:off x="12814300" y="6728261"/>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154615</xdr:rowOff>
    </xdr:from>
    <xdr:to>
      <xdr:col>85</xdr:col>
      <xdr:colOff>177800</xdr:colOff>
      <xdr:row>39</xdr:row>
      <xdr:rowOff>84765</xdr:rowOff>
    </xdr:to>
    <xdr:sp macro="" textlink="">
      <xdr:nvSpPr>
        <xdr:cNvPr id="523" name="楕円 522"/>
        <xdr:cNvSpPr/>
      </xdr:nvSpPr>
      <xdr:spPr>
        <a:xfrm>
          <a:off x="16268700" y="66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469744" cy="259045"/>
    <xdr:sp macro="" textlink="">
      <xdr:nvSpPr>
        <xdr:cNvPr id="524" name="災害復旧事業費該当値テキスト"/>
        <xdr:cNvSpPr txBox="1"/>
      </xdr:nvSpPr>
      <xdr:spPr>
        <a:xfrm>
          <a:off x="16370300" y="65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159701</xdr:rowOff>
    </xdr:from>
    <xdr:to>
      <xdr:col>81</xdr:col>
      <xdr:colOff>101600</xdr:colOff>
      <xdr:row>39</xdr:row>
      <xdr:rowOff>89851</xdr:rowOff>
    </xdr:to>
    <xdr:sp macro="" textlink="">
      <xdr:nvSpPr>
        <xdr:cNvPr id="525" name="楕円 524"/>
        <xdr:cNvSpPr/>
      </xdr:nvSpPr>
      <xdr:spPr>
        <a:xfrm>
          <a:off x="15430500" y="66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80978</xdr:rowOff>
    </xdr:from>
    <xdr:ext cx="469744" cy="259045"/>
    <xdr:sp macro="" textlink="">
      <xdr:nvSpPr>
        <xdr:cNvPr id="526" name="テキスト ボックス 525"/>
        <xdr:cNvSpPr txBox="1"/>
      </xdr:nvSpPr>
      <xdr:spPr>
        <a:xfrm>
          <a:off x="15246428" y="676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157541</xdr:rowOff>
    </xdr:from>
    <xdr:to>
      <xdr:col>76</xdr:col>
      <xdr:colOff>165100</xdr:colOff>
      <xdr:row>39</xdr:row>
      <xdr:rowOff>87691</xdr:rowOff>
    </xdr:to>
    <xdr:sp macro="" textlink="">
      <xdr:nvSpPr>
        <xdr:cNvPr id="527" name="楕円 526"/>
        <xdr:cNvSpPr/>
      </xdr:nvSpPr>
      <xdr:spPr>
        <a:xfrm>
          <a:off x="14541500" y="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78818</xdr:rowOff>
    </xdr:from>
    <xdr:ext cx="469744" cy="259045"/>
    <xdr:sp macro="" textlink="">
      <xdr:nvSpPr>
        <xdr:cNvPr id="528" name="テキスト ボックス 527"/>
        <xdr:cNvSpPr txBox="1"/>
      </xdr:nvSpPr>
      <xdr:spPr>
        <a:xfrm>
          <a:off x="14357428" y="67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162361</xdr:rowOff>
    </xdr:from>
    <xdr:to>
      <xdr:col>72</xdr:col>
      <xdr:colOff>38100</xdr:colOff>
      <xdr:row>39</xdr:row>
      <xdr:rowOff>92511</xdr:rowOff>
    </xdr:to>
    <xdr:sp macro="" textlink="">
      <xdr:nvSpPr>
        <xdr:cNvPr id="529" name="楕円 528"/>
        <xdr:cNvSpPr/>
      </xdr:nvSpPr>
      <xdr:spPr>
        <a:xfrm>
          <a:off x="13652500" y="66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83638</xdr:rowOff>
    </xdr:from>
    <xdr:ext cx="378565" cy="259045"/>
    <xdr:sp macro="" textlink="">
      <xdr:nvSpPr>
        <xdr:cNvPr id="530" name="テキスト ボックス 529"/>
        <xdr:cNvSpPr txBox="1"/>
      </xdr:nvSpPr>
      <xdr:spPr>
        <a:xfrm>
          <a:off x="13514017" y="677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163896</xdr:rowOff>
    </xdr:from>
    <xdr:to>
      <xdr:col>67</xdr:col>
      <xdr:colOff>101600</xdr:colOff>
      <xdr:row>39</xdr:row>
      <xdr:rowOff>94046</xdr:rowOff>
    </xdr:to>
    <xdr:sp macro="" textlink="">
      <xdr:nvSpPr>
        <xdr:cNvPr id="531" name="楕円 530"/>
        <xdr:cNvSpPr/>
      </xdr:nvSpPr>
      <xdr:spPr>
        <a:xfrm>
          <a:off x="12763500" y="66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85173</xdr:rowOff>
    </xdr:from>
    <xdr:ext cx="378565" cy="259045"/>
    <xdr:sp macro="" textlink="">
      <xdr:nvSpPr>
        <xdr:cNvPr id="532" name="テキスト ボックス 531"/>
        <xdr:cNvSpPr txBox="1"/>
      </xdr:nvSpPr>
      <xdr:spPr>
        <a:xfrm>
          <a:off x="12625017" y="6771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117819</xdr:rowOff>
    </xdr:from>
    <xdr:to>
      <xdr:col>85</xdr:col>
      <xdr:colOff>127000</xdr:colOff>
      <xdr:row>77</xdr:row>
      <xdr:rowOff>124237</xdr:rowOff>
    </xdr:to>
    <xdr:cxnSp macro="">
      <xdr:nvCxnSpPr>
        <xdr:cNvPr id="616" name="直線コネクタ 615"/>
        <xdr:cNvCxnSpPr/>
      </xdr:nvCxnSpPr>
      <xdr:spPr>
        <a:xfrm>
          <a:off x="15481300" y="13319469"/>
          <a:ext cx="8382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115274</xdr:rowOff>
    </xdr:from>
    <xdr:to>
      <xdr:col>81</xdr:col>
      <xdr:colOff>50800</xdr:colOff>
      <xdr:row>77</xdr:row>
      <xdr:rowOff>117819</xdr:rowOff>
    </xdr:to>
    <xdr:cxnSp macro="">
      <xdr:nvCxnSpPr>
        <xdr:cNvPr id="619" name="直線コネクタ 618"/>
        <xdr:cNvCxnSpPr/>
      </xdr:nvCxnSpPr>
      <xdr:spPr>
        <a:xfrm>
          <a:off x="14592300" y="13316924"/>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115274</xdr:rowOff>
    </xdr:from>
    <xdr:to>
      <xdr:col>76</xdr:col>
      <xdr:colOff>114300</xdr:colOff>
      <xdr:row>77</xdr:row>
      <xdr:rowOff>118193</xdr:rowOff>
    </xdr:to>
    <xdr:cxnSp macro="">
      <xdr:nvCxnSpPr>
        <xdr:cNvPr id="622" name="直線コネクタ 621"/>
        <xdr:cNvCxnSpPr/>
      </xdr:nvCxnSpPr>
      <xdr:spPr>
        <a:xfrm flipV="1">
          <a:off x="13703300" y="13316924"/>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107206</xdr:rowOff>
    </xdr:from>
    <xdr:to>
      <xdr:col>71</xdr:col>
      <xdr:colOff>177800</xdr:colOff>
      <xdr:row>77</xdr:row>
      <xdr:rowOff>118193</xdr:rowOff>
    </xdr:to>
    <xdr:cxnSp macro="">
      <xdr:nvCxnSpPr>
        <xdr:cNvPr id="625" name="直線コネクタ 624"/>
        <xdr:cNvCxnSpPr/>
      </xdr:nvCxnSpPr>
      <xdr:spPr>
        <a:xfrm>
          <a:off x="12814300" y="13308856"/>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73437</xdr:rowOff>
    </xdr:from>
    <xdr:to>
      <xdr:col>85</xdr:col>
      <xdr:colOff>177800</xdr:colOff>
      <xdr:row>78</xdr:row>
      <xdr:rowOff>3587</xdr:rowOff>
    </xdr:to>
    <xdr:sp macro="" textlink="">
      <xdr:nvSpPr>
        <xdr:cNvPr id="635" name="楕円 634"/>
        <xdr:cNvSpPr/>
      </xdr:nvSpPr>
      <xdr:spPr>
        <a:xfrm>
          <a:off x="16268700" y="1327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51864</xdr:rowOff>
    </xdr:from>
    <xdr:ext cx="599010" cy="259045"/>
    <xdr:sp macro="" textlink="">
      <xdr:nvSpPr>
        <xdr:cNvPr id="636" name="公債費該当値テキスト"/>
        <xdr:cNvSpPr txBox="1"/>
      </xdr:nvSpPr>
      <xdr:spPr>
        <a:xfrm>
          <a:off x="16370300" y="1325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67019</xdr:rowOff>
    </xdr:from>
    <xdr:to>
      <xdr:col>81</xdr:col>
      <xdr:colOff>101600</xdr:colOff>
      <xdr:row>77</xdr:row>
      <xdr:rowOff>168619</xdr:rowOff>
    </xdr:to>
    <xdr:sp macro="" textlink="">
      <xdr:nvSpPr>
        <xdr:cNvPr id="637" name="楕円 636"/>
        <xdr:cNvSpPr/>
      </xdr:nvSpPr>
      <xdr:spPr>
        <a:xfrm>
          <a:off x="15430500" y="132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159746</xdr:rowOff>
    </xdr:from>
    <xdr:ext cx="599010" cy="259045"/>
    <xdr:sp macro="" textlink="">
      <xdr:nvSpPr>
        <xdr:cNvPr id="638" name="テキスト ボックス 637"/>
        <xdr:cNvSpPr txBox="1"/>
      </xdr:nvSpPr>
      <xdr:spPr>
        <a:xfrm>
          <a:off x="15181795" y="1336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64474</xdr:rowOff>
    </xdr:from>
    <xdr:to>
      <xdr:col>76</xdr:col>
      <xdr:colOff>165100</xdr:colOff>
      <xdr:row>77</xdr:row>
      <xdr:rowOff>166074</xdr:rowOff>
    </xdr:to>
    <xdr:sp macro="" textlink="">
      <xdr:nvSpPr>
        <xdr:cNvPr id="639" name="楕円 638"/>
        <xdr:cNvSpPr/>
      </xdr:nvSpPr>
      <xdr:spPr>
        <a:xfrm>
          <a:off x="14541500" y="132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157201</xdr:rowOff>
    </xdr:from>
    <xdr:ext cx="599010" cy="259045"/>
    <xdr:sp macro="" textlink="">
      <xdr:nvSpPr>
        <xdr:cNvPr id="640" name="テキスト ボックス 639"/>
        <xdr:cNvSpPr txBox="1"/>
      </xdr:nvSpPr>
      <xdr:spPr>
        <a:xfrm>
          <a:off x="14292795" y="13358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67393</xdr:rowOff>
    </xdr:from>
    <xdr:to>
      <xdr:col>72</xdr:col>
      <xdr:colOff>38100</xdr:colOff>
      <xdr:row>77</xdr:row>
      <xdr:rowOff>168993</xdr:rowOff>
    </xdr:to>
    <xdr:sp macro="" textlink="">
      <xdr:nvSpPr>
        <xdr:cNvPr id="641" name="楕円 640"/>
        <xdr:cNvSpPr/>
      </xdr:nvSpPr>
      <xdr:spPr>
        <a:xfrm>
          <a:off x="13652500" y="132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160120</xdr:rowOff>
    </xdr:from>
    <xdr:ext cx="599010" cy="259045"/>
    <xdr:sp macro="" textlink="">
      <xdr:nvSpPr>
        <xdr:cNvPr id="642" name="テキスト ボックス 641"/>
        <xdr:cNvSpPr txBox="1"/>
      </xdr:nvSpPr>
      <xdr:spPr>
        <a:xfrm>
          <a:off x="13403795" y="1336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56406</xdr:rowOff>
    </xdr:from>
    <xdr:to>
      <xdr:col>67</xdr:col>
      <xdr:colOff>101600</xdr:colOff>
      <xdr:row>77</xdr:row>
      <xdr:rowOff>158006</xdr:rowOff>
    </xdr:to>
    <xdr:sp macro="" textlink="">
      <xdr:nvSpPr>
        <xdr:cNvPr id="643" name="楕円 642"/>
        <xdr:cNvSpPr/>
      </xdr:nvSpPr>
      <xdr:spPr>
        <a:xfrm>
          <a:off x="12763500" y="132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149133</xdr:rowOff>
    </xdr:from>
    <xdr:ext cx="599010" cy="259045"/>
    <xdr:sp macro="" textlink="">
      <xdr:nvSpPr>
        <xdr:cNvPr id="644" name="テキスト ボックス 643"/>
        <xdr:cNvSpPr txBox="1"/>
      </xdr:nvSpPr>
      <xdr:spPr>
        <a:xfrm>
          <a:off x="12514795" y="1335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113102</xdr:rowOff>
    </xdr:from>
    <xdr:to>
      <xdr:col>85</xdr:col>
      <xdr:colOff>127000</xdr:colOff>
      <xdr:row>98</xdr:row>
      <xdr:rowOff>124698</xdr:rowOff>
    </xdr:to>
    <xdr:cxnSp macro="">
      <xdr:nvCxnSpPr>
        <xdr:cNvPr id="671" name="直線コネクタ 670"/>
        <xdr:cNvCxnSpPr/>
      </xdr:nvCxnSpPr>
      <xdr:spPr>
        <a:xfrm>
          <a:off x="15481300" y="16915202"/>
          <a:ext cx="8382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113102</xdr:rowOff>
    </xdr:from>
    <xdr:to>
      <xdr:col>81</xdr:col>
      <xdr:colOff>50800</xdr:colOff>
      <xdr:row>98</xdr:row>
      <xdr:rowOff>120810</xdr:rowOff>
    </xdr:to>
    <xdr:cxnSp macro="">
      <xdr:nvCxnSpPr>
        <xdr:cNvPr id="674" name="直線コネクタ 673"/>
        <xdr:cNvCxnSpPr/>
      </xdr:nvCxnSpPr>
      <xdr:spPr>
        <a:xfrm flipV="1">
          <a:off x="14592300" y="16915202"/>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120810</xdr:rowOff>
    </xdr:from>
    <xdr:to>
      <xdr:col>76</xdr:col>
      <xdr:colOff>114300</xdr:colOff>
      <xdr:row>98</xdr:row>
      <xdr:rowOff>126457</xdr:rowOff>
    </xdr:to>
    <xdr:cxnSp macro="">
      <xdr:nvCxnSpPr>
        <xdr:cNvPr id="677" name="直線コネクタ 676"/>
        <xdr:cNvCxnSpPr/>
      </xdr:nvCxnSpPr>
      <xdr:spPr>
        <a:xfrm flipV="1">
          <a:off x="13703300" y="16922910"/>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126457</xdr:rowOff>
    </xdr:from>
    <xdr:to>
      <xdr:col>71</xdr:col>
      <xdr:colOff>177800</xdr:colOff>
      <xdr:row>98</xdr:row>
      <xdr:rowOff>138908</xdr:rowOff>
    </xdr:to>
    <xdr:cxnSp macro="">
      <xdr:nvCxnSpPr>
        <xdr:cNvPr id="680" name="直線コネクタ 679"/>
        <xdr:cNvCxnSpPr/>
      </xdr:nvCxnSpPr>
      <xdr:spPr>
        <a:xfrm flipV="1">
          <a:off x="12814300" y="16928557"/>
          <a:ext cx="889000" cy="1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73898</xdr:rowOff>
    </xdr:from>
    <xdr:to>
      <xdr:col>85</xdr:col>
      <xdr:colOff>177800</xdr:colOff>
      <xdr:row>99</xdr:row>
      <xdr:rowOff>4048</xdr:rowOff>
    </xdr:to>
    <xdr:sp macro="" textlink="">
      <xdr:nvSpPr>
        <xdr:cNvPr id="690" name="楕円 689"/>
        <xdr:cNvSpPr/>
      </xdr:nvSpPr>
      <xdr:spPr>
        <a:xfrm>
          <a:off x="16268700" y="1687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164457</xdr:rowOff>
    </xdr:from>
    <xdr:ext cx="534377" cy="259045"/>
    <xdr:sp macro="" textlink="">
      <xdr:nvSpPr>
        <xdr:cNvPr id="691" name="積立金該当値テキスト"/>
        <xdr:cNvSpPr txBox="1"/>
      </xdr:nvSpPr>
      <xdr:spPr>
        <a:xfrm>
          <a:off x="16370300" y="167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62302</xdr:rowOff>
    </xdr:from>
    <xdr:to>
      <xdr:col>81</xdr:col>
      <xdr:colOff>101600</xdr:colOff>
      <xdr:row>98</xdr:row>
      <xdr:rowOff>163902</xdr:rowOff>
    </xdr:to>
    <xdr:sp macro="" textlink="">
      <xdr:nvSpPr>
        <xdr:cNvPr id="692" name="楕円 691"/>
        <xdr:cNvSpPr/>
      </xdr:nvSpPr>
      <xdr:spPr>
        <a:xfrm>
          <a:off x="15430500" y="168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155029</xdr:rowOff>
    </xdr:from>
    <xdr:ext cx="534377" cy="259045"/>
    <xdr:sp macro="" textlink="">
      <xdr:nvSpPr>
        <xdr:cNvPr id="693" name="テキスト ボックス 692"/>
        <xdr:cNvSpPr txBox="1"/>
      </xdr:nvSpPr>
      <xdr:spPr>
        <a:xfrm>
          <a:off x="15214111" y="1695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70010</xdr:rowOff>
    </xdr:from>
    <xdr:to>
      <xdr:col>76</xdr:col>
      <xdr:colOff>165100</xdr:colOff>
      <xdr:row>99</xdr:row>
      <xdr:rowOff>160</xdr:rowOff>
    </xdr:to>
    <xdr:sp macro="" textlink="">
      <xdr:nvSpPr>
        <xdr:cNvPr id="694" name="楕円 693"/>
        <xdr:cNvSpPr/>
      </xdr:nvSpPr>
      <xdr:spPr>
        <a:xfrm>
          <a:off x="14541500" y="168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162737</xdr:rowOff>
    </xdr:from>
    <xdr:ext cx="534377" cy="259045"/>
    <xdr:sp macro="" textlink="">
      <xdr:nvSpPr>
        <xdr:cNvPr id="695" name="テキスト ボックス 694"/>
        <xdr:cNvSpPr txBox="1"/>
      </xdr:nvSpPr>
      <xdr:spPr>
        <a:xfrm>
          <a:off x="14325111" y="1696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75657</xdr:rowOff>
    </xdr:from>
    <xdr:to>
      <xdr:col>72</xdr:col>
      <xdr:colOff>38100</xdr:colOff>
      <xdr:row>99</xdr:row>
      <xdr:rowOff>5807</xdr:rowOff>
    </xdr:to>
    <xdr:sp macro="" textlink="">
      <xdr:nvSpPr>
        <xdr:cNvPr id="696" name="楕円 695"/>
        <xdr:cNvSpPr/>
      </xdr:nvSpPr>
      <xdr:spPr>
        <a:xfrm>
          <a:off x="13652500" y="1687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168384</xdr:rowOff>
    </xdr:from>
    <xdr:ext cx="534377" cy="259045"/>
    <xdr:sp macro="" textlink="">
      <xdr:nvSpPr>
        <xdr:cNvPr id="697" name="テキスト ボックス 696"/>
        <xdr:cNvSpPr txBox="1"/>
      </xdr:nvSpPr>
      <xdr:spPr>
        <a:xfrm>
          <a:off x="13436111" y="169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88108</xdr:rowOff>
    </xdr:from>
    <xdr:to>
      <xdr:col>67</xdr:col>
      <xdr:colOff>101600</xdr:colOff>
      <xdr:row>99</xdr:row>
      <xdr:rowOff>18258</xdr:rowOff>
    </xdr:to>
    <xdr:sp macro="" textlink="">
      <xdr:nvSpPr>
        <xdr:cNvPr id="698" name="楕円 697"/>
        <xdr:cNvSpPr/>
      </xdr:nvSpPr>
      <xdr:spPr>
        <a:xfrm>
          <a:off x="12763500" y="168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9385</xdr:rowOff>
    </xdr:from>
    <xdr:ext cx="378565" cy="259045"/>
    <xdr:sp macro="" textlink="">
      <xdr:nvSpPr>
        <xdr:cNvPr id="699" name="テキスト ボックス 698"/>
        <xdr:cNvSpPr txBox="1"/>
      </xdr:nvSpPr>
      <xdr:spPr>
        <a:xfrm>
          <a:off x="12625017" y="1698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16142</xdr:rowOff>
    </xdr:from>
    <xdr:to>
      <xdr:col>116</xdr:col>
      <xdr:colOff>63500</xdr:colOff>
      <xdr:row>59</xdr:row>
      <xdr:rowOff>23952</xdr:rowOff>
    </xdr:to>
    <xdr:cxnSp macro="">
      <xdr:nvCxnSpPr>
        <xdr:cNvPr id="783" name="直線コネクタ 782"/>
        <xdr:cNvCxnSpPr/>
      </xdr:nvCxnSpPr>
      <xdr:spPr>
        <a:xfrm flipV="1">
          <a:off x="21323300" y="10131692"/>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19329</xdr:rowOff>
    </xdr:from>
    <xdr:to>
      <xdr:col>111</xdr:col>
      <xdr:colOff>177800</xdr:colOff>
      <xdr:row>59</xdr:row>
      <xdr:rowOff>23952</xdr:rowOff>
    </xdr:to>
    <xdr:cxnSp macro="">
      <xdr:nvCxnSpPr>
        <xdr:cNvPr id="786" name="直線コネクタ 785"/>
        <xdr:cNvCxnSpPr/>
      </xdr:nvCxnSpPr>
      <xdr:spPr>
        <a:xfrm>
          <a:off x="20434300" y="10134879"/>
          <a:ext cx="8890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19329</xdr:rowOff>
    </xdr:from>
    <xdr:to>
      <xdr:col>107</xdr:col>
      <xdr:colOff>50800</xdr:colOff>
      <xdr:row>59</xdr:row>
      <xdr:rowOff>23292</xdr:rowOff>
    </xdr:to>
    <xdr:cxnSp macro="">
      <xdr:nvCxnSpPr>
        <xdr:cNvPr id="789" name="直線コネクタ 788"/>
        <xdr:cNvCxnSpPr/>
      </xdr:nvCxnSpPr>
      <xdr:spPr>
        <a:xfrm flipV="1">
          <a:off x="19545300" y="10134879"/>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6541</xdr:rowOff>
    </xdr:from>
    <xdr:to>
      <xdr:col>102</xdr:col>
      <xdr:colOff>114300</xdr:colOff>
      <xdr:row>59</xdr:row>
      <xdr:rowOff>23292</xdr:rowOff>
    </xdr:to>
    <xdr:cxnSp macro="">
      <xdr:nvCxnSpPr>
        <xdr:cNvPr id="792" name="直線コネクタ 791"/>
        <xdr:cNvCxnSpPr/>
      </xdr:nvCxnSpPr>
      <xdr:spPr>
        <a:xfrm>
          <a:off x="18656300" y="10122091"/>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136792</xdr:rowOff>
    </xdr:from>
    <xdr:to>
      <xdr:col>116</xdr:col>
      <xdr:colOff>114300</xdr:colOff>
      <xdr:row>59</xdr:row>
      <xdr:rowOff>66942</xdr:rowOff>
    </xdr:to>
    <xdr:sp macro="" textlink="">
      <xdr:nvSpPr>
        <xdr:cNvPr id="802" name="楕円 801"/>
        <xdr:cNvSpPr/>
      </xdr:nvSpPr>
      <xdr:spPr>
        <a:xfrm>
          <a:off x="221107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51719</xdr:rowOff>
    </xdr:from>
    <xdr:ext cx="469744" cy="259045"/>
    <xdr:sp macro="" textlink="">
      <xdr:nvSpPr>
        <xdr:cNvPr id="803" name="貸付金該当値テキスト"/>
        <xdr:cNvSpPr txBox="1"/>
      </xdr:nvSpPr>
      <xdr:spPr>
        <a:xfrm>
          <a:off x="22212300" y="999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144602</xdr:rowOff>
    </xdr:from>
    <xdr:to>
      <xdr:col>112</xdr:col>
      <xdr:colOff>38100</xdr:colOff>
      <xdr:row>59</xdr:row>
      <xdr:rowOff>74752</xdr:rowOff>
    </xdr:to>
    <xdr:sp macro="" textlink="">
      <xdr:nvSpPr>
        <xdr:cNvPr id="804" name="楕円 803"/>
        <xdr:cNvSpPr/>
      </xdr:nvSpPr>
      <xdr:spPr>
        <a:xfrm>
          <a:off x="212725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65879</xdr:rowOff>
    </xdr:from>
    <xdr:ext cx="469744" cy="259045"/>
    <xdr:sp macro="" textlink="">
      <xdr:nvSpPr>
        <xdr:cNvPr id="805" name="テキスト ボックス 804"/>
        <xdr:cNvSpPr txBox="1"/>
      </xdr:nvSpPr>
      <xdr:spPr>
        <a:xfrm>
          <a:off x="21088428" y="1018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139979</xdr:rowOff>
    </xdr:from>
    <xdr:to>
      <xdr:col>107</xdr:col>
      <xdr:colOff>101600</xdr:colOff>
      <xdr:row>59</xdr:row>
      <xdr:rowOff>70129</xdr:rowOff>
    </xdr:to>
    <xdr:sp macro="" textlink="">
      <xdr:nvSpPr>
        <xdr:cNvPr id="806" name="楕円 805"/>
        <xdr:cNvSpPr/>
      </xdr:nvSpPr>
      <xdr:spPr>
        <a:xfrm>
          <a:off x="20383500" y="100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61256</xdr:rowOff>
    </xdr:from>
    <xdr:ext cx="469744" cy="259045"/>
    <xdr:sp macro="" textlink="">
      <xdr:nvSpPr>
        <xdr:cNvPr id="807" name="テキスト ボックス 806"/>
        <xdr:cNvSpPr txBox="1"/>
      </xdr:nvSpPr>
      <xdr:spPr>
        <a:xfrm>
          <a:off x="20199428" y="1017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143942</xdr:rowOff>
    </xdr:from>
    <xdr:to>
      <xdr:col>102</xdr:col>
      <xdr:colOff>165100</xdr:colOff>
      <xdr:row>59</xdr:row>
      <xdr:rowOff>74092</xdr:rowOff>
    </xdr:to>
    <xdr:sp macro="" textlink="">
      <xdr:nvSpPr>
        <xdr:cNvPr id="808" name="楕円 807"/>
        <xdr:cNvSpPr/>
      </xdr:nvSpPr>
      <xdr:spPr>
        <a:xfrm>
          <a:off x="19494500" y="100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65219</xdr:rowOff>
    </xdr:from>
    <xdr:ext cx="469744" cy="259045"/>
    <xdr:sp macro="" textlink="">
      <xdr:nvSpPr>
        <xdr:cNvPr id="809" name="テキスト ボックス 808"/>
        <xdr:cNvSpPr txBox="1"/>
      </xdr:nvSpPr>
      <xdr:spPr>
        <a:xfrm>
          <a:off x="19310428" y="1018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127191</xdr:rowOff>
    </xdr:from>
    <xdr:to>
      <xdr:col>98</xdr:col>
      <xdr:colOff>38100</xdr:colOff>
      <xdr:row>59</xdr:row>
      <xdr:rowOff>57341</xdr:rowOff>
    </xdr:to>
    <xdr:sp macro="" textlink="">
      <xdr:nvSpPr>
        <xdr:cNvPr id="810" name="楕円 809"/>
        <xdr:cNvSpPr/>
      </xdr:nvSpPr>
      <xdr:spPr>
        <a:xfrm>
          <a:off x="18605500" y="100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48468</xdr:rowOff>
    </xdr:from>
    <xdr:ext cx="469744" cy="259045"/>
    <xdr:sp macro="" textlink="">
      <xdr:nvSpPr>
        <xdr:cNvPr id="811" name="テキスト ボックス 810"/>
        <xdr:cNvSpPr txBox="1"/>
      </xdr:nvSpPr>
      <xdr:spPr>
        <a:xfrm>
          <a:off x="18421428" y="101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113525</xdr:rowOff>
    </xdr:from>
    <xdr:to>
      <xdr:col>116</xdr:col>
      <xdr:colOff>63500</xdr:colOff>
      <xdr:row>77</xdr:row>
      <xdr:rowOff>121358</xdr:rowOff>
    </xdr:to>
    <xdr:cxnSp macro="">
      <xdr:nvCxnSpPr>
        <xdr:cNvPr id="840" name="直線コネクタ 839"/>
        <xdr:cNvCxnSpPr/>
      </xdr:nvCxnSpPr>
      <xdr:spPr>
        <a:xfrm>
          <a:off x="21323300" y="13315175"/>
          <a:ext cx="838200" cy="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101177</xdr:rowOff>
    </xdr:from>
    <xdr:to>
      <xdr:col>111</xdr:col>
      <xdr:colOff>177800</xdr:colOff>
      <xdr:row>77</xdr:row>
      <xdr:rowOff>113525</xdr:rowOff>
    </xdr:to>
    <xdr:cxnSp macro="">
      <xdr:nvCxnSpPr>
        <xdr:cNvPr id="843" name="直線コネクタ 842"/>
        <xdr:cNvCxnSpPr/>
      </xdr:nvCxnSpPr>
      <xdr:spPr>
        <a:xfrm>
          <a:off x="20434300" y="13302827"/>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101177</xdr:rowOff>
    </xdr:from>
    <xdr:to>
      <xdr:col>107</xdr:col>
      <xdr:colOff>50800</xdr:colOff>
      <xdr:row>77</xdr:row>
      <xdr:rowOff>103296</xdr:rowOff>
    </xdr:to>
    <xdr:cxnSp macro="">
      <xdr:nvCxnSpPr>
        <xdr:cNvPr id="846" name="直線コネクタ 845"/>
        <xdr:cNvCxnSpPr/>
      </xdr:nvCxnSpPr>
      <xdr:spPr>
        <a:xfrm flipV="1">
          <a:off x="19545300" y="13302827"/>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58685</xdr:rowOff>
    </xdr:from>
    <xdr:to>
      <xdr:col>102</xdr:col>
      <xdr:colOff>114300</xdr:colOff>
      <xdr:row>77</xdr:row>
      <xdr:rowOff>103296</xdr:rowOff>
    </xdr:to>
    <xdr:cxnSp macro="">
      <xdr:nvCxnSpPr>
        <xdr:cNvPr id="849" name="直線コネクタ 848"/>
        <xdr:cNvCxnSpPr/>
      </xdr:nvCxnSpPr>
      <xdr:spPr>
        <a:xfrm>
          <a:off x="18656300" y="13260335"/>
          <a:ext cx="889000" cy="4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70558</xdr:rowOff>
    </xdr:from>
    <xdr:to>
      <xdr:col>116</xdr:col>
      <xdr:colOff>114300</xdr:colOff>
      <xdr:row>78</xdr:row>
      <xdr:rowOff>708</xdr:rowOff>
    </xdr:to>
    <xdr:sp macro="" textlink="">
      <xdr:nvSpPr>
        <xdr:cNvPr id="859" name="楕円 858"/>
        <xdr:cNvSpPr/>
      </xdr:nvSpPr>
      <xdr:spPr>
        <a:xfrm>
          <a:off x="22110700" y="132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156935</xdr:rowOff>
    </xdr:from>
    <xdr:ext cx="534377" cy="259045"/>
    <xdr:sp macro="" textlink="">
      <xdr:nvSpPr>
        <xdr:cNvPr id="860" name="繰出金該当値テキスト"/>
        <xdr:cNvSpPr txBox="1"/>
      </xdr:nvSpPr>
      <xdr:spPr>
        <a:xfrm>
          <a:off x="22212300" y="1318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62725</xdr:rowOff>
    </xdr:from>
    <xdr:to>
      <xdr:col>112</xdr:col>
      <xdr:colOff>38100</xdr:colOff>
      <xdr:row>77</xdr:row>
      <xdr:rowOff>164325</xdr:rowOff>
    </xdr:to>
    <xdr:sp macro="" textlink="">
      <xdr:nvSpPr>
        <xdr:cNvPr id="861" name="楕円 860"/>
        <xdr:cNvSpPr/>
      </xdr:nvSpPr>
      <xdr:spPr>
        <a:xfrm>
          <a:off x="21272500" y="132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155452</xdr:rowOff>
    </xdr:from>
    <xdr:ext cx="534377" cy="259045"/>
    <xdr:sp macro="" textlink="">
      <xdr:nvSpPr>
        <xdr:cNvPr id="862" name="テキスト ボックス 861"/>
        <xdr:cNvSpPr txBox="1"/>
      </xdr:nvSpPr>
      <xdr:spPr>
        <a:xfrm>
          <a:off x="21056111" y="133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50377</xdr:rowOff>
    </xdr:from>
    <xdr:to>
      <xdr:col>107</xdr:col>
      <xdr:colOff>101600</xdr:colOff>
      <xdr:row>77</xdr:row>
      <xdr:rowOff>151977</xdr:rowOff>
    </xdr:to>
    <xdr:sp macro="" textlink="">
      <xdr:nvSpPr>
        <xdr:cNvPr id="863" name="楕円 862"/>
        <xdr:cNvSpPr/>
      </xdr:nvSpPr>
      <xdr:spPr>
        <a:xfrm>
          <a:off x="20383500" y="132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143104</xdr:rowOff>
    </xdr:from>
    <xdr:ext cx="534377" cy="259045"/>
    <xdr:sp macro="" textlink="">
      <xdr:nvSpPr>
        <xdr:cNvPr id="864" name="テキスト ボックス 863"/>
        <xdr:cNvSpPr txBox="1"/>
      </xdr:nvSpPr>
      <xdr:spPr>
        <a:xfrm>
          <a:off x="20167111" y="133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52496</xdr:rowOff>
    </xdr:from>
    <xdr:to>
      <xdr:col>102</xdr:col>
      <xdr:colOff>165100</xdr:colOff>
      <xdr:row>77</xdr:row>
      <xdr:rowOff>154096</xdr:rowOff>
    </xdr:to>
    <xdr:sp macro="" textlink="">
      <xdr:nvSpPr>
        <xdr:cNvPr id="865" name="楕円 864"/>
        <xdr:cNvSpPr/>
      </xdr:nvSpPr>
      <xdr:spPr>
        <a:xfrm>
          <a:off x="19494500" y="132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145223</xdr:rowOff>
    </xdr:from>
    <xdr:ext cx="534377" cy="259045"/>
    <xdr:sp macro="" textlink="">
      <xdr:nvSpPr>
        <xdr:cNvPr id="866" name="テキスト ボックス 865"/>
        <xdr:cNvSpPr txBox="1"/>
      </xdr:nvSpPr>
      <xdr:spPr>
        <a:xfrm>
          <a:off x="19278111" y="13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7885</xdr:rowOff>
    </xdr:from>
    <xdr:to>
      <xdr:col>98</xdr:col>
      <xdr:colOff>38100</xdr:colOff>
      <xdr:row>77</xdr:row>
      <xdr:rowOff>109485</xdr:rowOff>
    </xdr:to>
    <xdr:sp macro="" textlink="">
      <xdr:nvSpPr>
        <xdr:cNvPr id="867" name="楕円 866"/>
        <xdr:cNvSpPr/>
      </xdr:nvSpPr>
      <xdr:spPr>
        <a:xfrm>
          <a:off x="18605500" y="132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100612</xdr:rowOff>
    </xdr:from>
    <xdr:ext cx="534377" cy="259045"/>
    <xdr:sp macro="" textlink="">
      <xdr:nvSpPr>
        <xdr:cNvPr id="868" name="テキスト ボックス 867"/>
        <xdr:cNvSpPr txBox="1"/>
      </xdr:nvSpPr>
      <xdr:spPr>
        <a:xfrm>
          <a:off x="18389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全体として、人口規模から全国平均・北海道平均より高い数値となっている。また、類似団体分類上（</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人未満）、本町は人口の多い自治体であることから、類似団体平均よりは低い数値となっている。</a:t>
          </a:r>
        </a:p>
        <a:p>
          <a:r>
            <a:rPr kumimoji="1" lang="ja-JP" altLang="en-US" sz="1300">
              <a:latin typeface="ＭＳ Ｐゴシック" panose="020B0600070205080204" pitchFamily="50" charset="-128"/>
              <a:ea typeface="ＭＳ Ｐゴシック" panose="020B0600070205080204" pitchFamily="50" charset="-128"/>
            </a:rPr>
            <a:t>　そのうえで比較的類似団体平均に近い科目（人件費・物件費・公債費）は、本町として負担割合の高い科目といえる。</a:t>
          </a:r>
        </a:p>
        <a:p>
          <a:r>
            <a:rPr kumimoji="1" lang="ja-JP" altLang="en-US" sz="1300">
              <a:latin typeface="ＭＳ Ｐゴシック" panose="020B0600070205080204" pitchFamily="50" charset="-128"/>
              <a:ea typeface="ＭＳ Ｐゴシック" panose="020B0600070205080204" pitchFamily="50" charset="-128"/>
            </a:rPr>
            <a:t>　人件費については職員のほかＪＥＴ プログラムによる国際交流員や外国語指導助手の配置、地域おこし協力隊や集落支援員の配置など多様な人材の活用によるまちづくりの推進、物件費についてはこれまで民間委託化や指定管理者制度の活用を進めてきたことなど、本町の特徴・独自の取組みによるものといえる。</a:t>
          </a:r>
        </a:p>
        <a:p>
          <a:r>
            <a:rPr kumimoji="1" lang="ja-JP" altLang="en-US" sz="1300">
              <a:latin typeface="ＭＳ Ｐゴシック" panose="020B0600070205080204" pitchFamily="50" charset="-128"/>
              <a:ea typeface="ＭＳ Ｐゴシック" panose="020B0600070205080204" pitchFamily="50" charset="-128"/>
            </a:rPr>
            <a:t>　ただし、これらの経費を含む経常的経費の増加には留意し、事務事業の見直しも進めながらまちづくりと財政運営のバランスを図っていく必要がある。</a:t>
          </a:r>
        </a:p>
        <a:p>
          <a:r>
            <a:rPr kumimoji="1" lang="ja-JP" altLang="en-US" sz="1300">
              <a:latin typeface="ＭＳ Ｐゴシック" panose="020B0600070205080204" pitchFamily="50" charset="-128"/>
              <a:ea typeface="ＭＳ Ｐゴシック" panose="020B0600070205080204" pitchFamily="50" charset="-128"/>
            </a:rPr>
            <a:t>　一方、公債費については、過去の施設整備の事業費の大きさ、集中的実施となったことによるものであるが、財政運営圧迫の要因となることから、計画的な投資的事業展開による新規発行債の調整等を進めており、着実な地方債残高の減少と将来的な公債費抑制の取組を継続して実施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北海道ニセコ町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4,772
197.13
4,541,959
4,387,656
154,303
2,740,870
5,789,996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5550</xdr:rowOff>
    </xdr:from>
    <xdr:to>
      <xdr:col>24</xdr:col>
      <xdr:colOff>63500</xdr:colOff>
      <xdr:row>38</xdr:row>
      <xdr:rowOff>6045</xdr:rowOff>
    </xdr:to>
    <xdr:cxnSp macro="">
      <xdr:nvCxnSpPr>
        <xdr:cNvPr id="60" name="直線コネクタ 59"/>
        <xdr:cNvCxnSpPr/>
      </xdr:nvCxnSpPr>
      <xdr:spPr>
        <a:xfrm>
          <a:off x="3797300" y="6520650"/>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162046</xdr:rowOff>
    </xdr:from>
    <xdr:to>
      <xdr:col>19</xdr:col>
      <xdr:colOff>177800</xdr:colOff>
      <xdr:row>38</xdr:row>
      <xdr:rowOff>5550</xdr:rowOff>
    </xdr:to>
    <xdr:cxnSp macro="">
      <xdr:nvCxnSpPr>
        <xdr:cNvPr id="63" name="直線コネクタ 62"/>
        <xdr:cNvCxnSpPr/>
      </xdr:nvCxnSpPr>
      <xdr:spPr>
        <a:xfrm>
          <a:off x="2908300" y="6505696"/>
          <a:ext cx="8890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162046</xdr:rowOff>
    </xdr:from>
    <xdr:to>
      <xdr:col>15</xdr:col>
      <xdr:colOff>50800</xdr:colOff>
      <xdr:row>37</xdr:row>
      <xdr:rowOff>163226</xdr:rowOff>
    </xdr:to>
    <xdr:cxnSp macro="">
      <xdr:nvCxnSpPr>
        <xdr:cNvPr id="66" name="直線コネクタ 65"/>
        <xdr:cNvCxnSpPr/>
      </xdr:nvCxnSpPr>
      <xdr:spPr>
        <a:xfrm flipV="1">
          <a:off x="2019300" y="6505696"/>
          <a:ext cx="889000" cy="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153816</xdr:rowOff>
    </xdr:from>
    <xdr:to>
      <xdr:col>10</xdr:col>
      <xdr:colOff>114300</xdr:colOff>
      <xdr:row>37</xdr:row>
      <xdr:rowOff>163226</xdr:rowOff>
    </xdr:to>
    <xdr:cxnSp macro="">
      <xdr:nvCxnSpPr>
        <xdr:cNvPr id="69" name="直線コネクタ 68"/>
        <xdr:cNvCxnSpPr/>
      </xdr:nvCxnSpPr>
      <xdr:spPr>
        <a:xfrm>
          <a:off x="1130300" y="6497466"/>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126695</xdr:rowOff>
    </xdr:from>
    <xdr:to>
      <xdr:col>24</xdr:col>
      <xdr:colOff>114300</xdr:colOff>
      <xdr:row>38</xdr:row>
      <xdr:rowOff>56845</xdr:rowOff>
    </xdr:to>
    <xdr:sp macro="" textlink="">
      <xdr:nvSpPr>
        <xdr:cNvPr id="79" name="楕円 78"/>
        <xdr:cNvSpPr/>
      </xdr:nvSpPr>
      <xdr:spPr>
        <a:xfrm>
          <a:off x="4584700" y="6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41622</xdr:rowOff>
    </xdr:from>
    <xdr:ext cx="534377" cy="259045"/>
    <xdr:sp macro="" textlink="">
      <xdr:nvSpPr>
        <xdr:cNvPr id="80" name="議会費該当値テキスト"/>
        <xdr:cNvSpPr txBox="1"/>
      </xdr:nvSpPr>
      <xdr:spPr>
        <a:xfrm>
          <a:off x="4686300" y="63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126200</xdr:rowOff>
    </xdr:from>
    <xdr:to>
      <xdr:col>20</xdr:col>
      <xdr:colOff>38100</xdr:colOff>
      <xdr:row>38</xdr:row>
      <xdr:rowOff>56350</xdr:rowOff>
    </xdr:to>
    <xdr:sp macro="" textlink="">
      <xdr:nvSpPr>
        <xdr:cNvPr id="81" name="楕円 80"/>
        <xdr:cNvSpPr/>
      </xdr:nvSpPr>
      <xdr:spPr>
        <a:xfrm>
          <a:off x="3746500" y="64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47477</xdr:rowOff>
    </xdr:from>
    <xdr:ext cx="534377" cy="259045"/>
    <xdr:sp macro="" textlink="">
      <xdr:nvSpPr>
        <xdr:cNvPr id="82" name="テキスト ボックス 81"/>
        <xdr:cNvSpPr txBox="1"/>
      </xdr:nvSpPr>
      <xdr:spPr>
        <a:xfrm>
          <a:off x="3530111" y="656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111246</xdr:rowOff>
    </xdr:from>
    <xdr:to>
      <xdr:col>15</xdr:col>
      <xdr:colOff>101600</xdr:colOff>
      <xdr:row>38</xdr:row>
      <xdr:rowOff>41396</xdr:rowOff>
    </xdr:to>
    <xdr:sp macro="" textlink="">
      <xdr:nvSpPr>
        <xdr:cNvPr id="83" name="楕円 82"/>
        <xdr:cNvSpPr/>
      </xdr:nvSpPr>
      <xdr:spPr>
        <a:xfrm>
          <a:off x="2857500" y="64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32523</xdr:rowOff>
    </xdr:from>
    <xdr:ext cx="534377" cy="259045"/>
    <xdr:sp macro="" textlink="">
      <xdr:nvSpPr>
        <xdr:cNvPr id="84" name="テキスト ボックス 83"/>
        <xdr:cNvSpPr txBox="1"/>
      </xdr:nvSpPr>
      <xdr:spPr>
        <a:xfrm>
          <a:off x="2641111" y="65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112427</xdr:rowOff>
    </xdr:from>
    <xdr:to>
      <xdr:col>10</xdr:col>
      <xdr:colOff>165100</xdr:colOff>
      <xdr:row>38</xdr:row>
      <xdr:rowOff>42577</xdr:rowOff>
    </xdr:to>
    <xdr:sp macro="" textlink="">
      <xdr:nvSpPr>
        <xdr:cNvPr id="85" name="楕円 84"/>
        <xdr:cNvSpPr/>
      </xdr:nvSpPr>
      <xdr:spPr>
        <a:xfrm>
          <a:off x="1968500" y="64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33703</xdr:rowOff>
    </xdr:from>
    <xdr:ext cx="534377" cy="259045"/>
    <xdr:sp macro="" textlink="">
      <xdr:nvSpPr>
        <xdr:cNvPr id="86" name="テキスト ボックス 85"/>
        <xdr:cNvSpPr txBox="1"/>
      </xdr:nvSpPr>
      <xdr:spPr>
        <a:xfrm>
          <a:off x="1752111" y="65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103016</xdr:rowOff>
    </xdr:from>
    <xdr:to>
      <xdr:col>6</xdr:col>
      <xdr:colOff>38100</xdr:colOff>
      <xdr:row>38</xdr:row>
      <xdr:rowOff>33166</xdr:rowOff>
    </xdr:to>
    <xdr:sp macro="" textlink="">
      <xdr:nvSpPr>
        <xdr:cNvPr id="87" name="楕円 86"/>
        <xdr:cNvSpPr/>
      </xdr:nvSpPr>
      <xdr:spPr>
        <a:xfrm>
          <a:off x="1079500" y="64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24293</xdr:rowOff>
    </xdr:from>
    <xdr:ext cx="534377" cy="259045"/>
    <xdr:sp macro="" textlink="">
      <xdr:nvSpPr>
        <xdr:cNvPr id="88" name="テキスト ボックス 87"/>
        <xdr:cNvSpPr txBox="1"/>
      </xdr:nvSpPr>
      <xdr:spPr>
        <a:xfrm>
          <a:off x="863111" y="6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70477</xdr:rowOff>
    </xdr:from>
    <xdr:to>
      <xdr:col>24</xdr:col>
      <xdr:colOff>63500</xdr:colOff>
      <xdr:row>58</xdr:row>
      <xdr:rowOff>76329</xdr:rowOff>
    </xdr:to>
    <xdr:cxnSp macro="">
      <xdr:nvCxnSpPr>
        <xdr:cNvPr id="115" name="直線コネクタ 114"/>
        <xdr:cNvCxnSpPr/>
      </xdr:nvCxnSpPr>
      <xdr:spPr>
        <a:xfrm>
          <a:off x="3797300" y="10014577"/>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70477</xdr:rowOff>
    </xdr:from>
    <xdr:to>
      <xdr:col>19</xdr:col>
      <xdr:colOff>177800</xdr:colOff>
      <xdr:row>58</xdr:row>
      <xdr:rowOff>77426</xdr:rowOff>
    </xdr:to>
    <xdr:cxnSp macro="">
      <xdr:nvCxnSpPr>
        <xdr:cNvPr id="118" name="直線コネクタ 117"/>
        <xdr:cNvCxnSpPr/>
      </xdr:nvCxnSpPr>
      <xdr:spPr>
        <a:xfrm flipV="1">
          <a:off x="2908300" y="10014577"/>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77426</xdr:rowOff>
    </xdr:from>
    <xdr:to>
      <xdr:col>15</xdr:col>
      <xdr:colOff>50800</xdr:colOff>
      <xdr:row>58</xdr:row>
      <xdr:rowOff>80244</xdr:rowOff>
    </xdr:to>
    <xdr:cxnSp macro="">
      <xdr:nvCxnSpPr>
        <xdr:cNvPr id="121" name="直線コネクタ 120"/>
        <xdr:cNvCxnSpPr/>
      </xdr:nvCxnSpPr>
      <xdr:spPr>
        <a:xfrm flipV="1">
          <a:off x="2019300" y="10021526"/>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80244</xdr:rowOff>
    </xdr:from>
    <xdr:to>
      <xdr:col>10</xdr:col>
      <xdr:colOff>114300</xdr:colOff>
      <xdr:row>58</xdr:row>
      <xdr:rowOff>88202</xdr:rowOff>
    </xdr:to>
    <xdr:cxnSp macro="">
      <xdr:nvCxnSpPr>
        <xdr:cNvPr id="124" name="直線コネクタ 123"/>
        <xdr:cNvCxnSpPr/>
      </xdr:nvCxnSpPr>
      <xdr:spPr>
        <a:xfrm flipV="1">
          <a:off x="1130300" y="10024344"/>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25529</xdr:rowOff>
    </xdr:from>
    <xdr:to>
      <xdr:col>24</xdr:col>
      <xdr:colOff>114300</xdr:colOff>
      <xdr:row>58</xdr:row>
      <xdr:rowOff>127129</xdr:rowOff>
    </xdr:to>
    <xdr:sp macro="" textlink="">
      <xdr:nvSpPr>
        <xdr:cNvPr id="134" name="楕円 133"/>
        <xdr:cNvSpPr/>
      </xdr:nvSpPr>
      <xdr:spPr>
        <a:xfrm>
          <a:off x="4584700" y="99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111906</xdr:rowOff>
    </xdr:from>
    <xdr:ext cx="599010" cy="259045"/>
    <xdr:sp macro="" textlink="">
      <xdr:nvSpPr>
        <xdr:cNvPr id="135" name="総務費該当値テキスト"/>
        <xdr:cNvSpPr txBox="1"/>
      </xdr:nvSpPr>
      <xdr:spPr>
        <a:xfrm>
          <a:off x="4686300" y="988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19677</xdr:rowOff>
    </xdr:from>
    <xdr:to>
      <xdr:col>20</xdr:col>
      <xdr:colOff>38100</xdr:colOff>
      <xdr:row>58</xdr:row>
      <xdr:rowOff>121277</xdr:rowOff>
    </xdr:to>
    <xdr:sp macro="" textlink="">
      <xdr:nvSpPr>
        <xdr:cNvPr id="136" name="楕円 135"/>
        <xdr:cNvSpPr/>
      </xdr:nvSpPr>
      <xdr:spPr>
        <a:xfrm>
          <a:off x="3746500" y="99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112404</xdr:rowOff>
    </xdr:from>
    <xdr:ext cx="599010" cy="259045"/>
    <xdr:sp macro="" textlink="">
      <xdr:nvSpPr>
        <xdr:cNvPr id="137" name="テキスト ボックス 136"/>
        <xdr:cNvSpPr txBox="1"/>
      </xdr:nvSpPr>
      <xdr:spPr>
        <a:xfrm>
          <a:off x="3497795" y="1005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26626</xdr:rowOff>
    </xdr:from>
    <xdr:to>
      <xdr:col>15</xdr:col>
      <xdr:colOff>101600</xdr:colOff>
      <xdr:row>58</xdr:row>
      <xdr:rowOff>128226</xdr:rowOff>
    </xdr:to>
    <xdr:sp macro="" textlink="">
      <xdr:nvSpPr>
        <xdr:cNvPr id="138" name="楕円 137"/>
        <xdr:cNvSpPr/>
      </xdr:nvSpPr>
      <xdr:spPr>
        <a:xfrm>
          <a:off x="2857500" y="99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119353</xdr:rowOff>
    </xdr:from>
    <xdr:ext cx="599010" cy="259045"/>
    <xdr:sp macro="" textlink="">
      <xdr:nvSpPr>
        <xdr:cNvPr id="139" name="テキスト ボックス 138"/>
        <xdr:cNvSpPr txBox="1"/>
      </xdr:nvSpPr>
      <xdr:spPr>
        <a:xfrm>
          <a:off x="2608795" y="1006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29444</xdr:rowOff>
    </xdr:from>
    <xdr:to>
      <xdr:col>10</xdr:col>
      <xdr:colOff>165100</xdr:colOff>
      <xdr:row>58</xdr:row>
      <xdr:rowOff>131044</xdr:rowOff>
    </xdr:to>
    <xdr:sp macro="" textlink="">
      <xdr:nvSpPr>
        <xdr:cNvPr id="140" name="楕円 139"/>
        <xdr:cNvSpPr/>
      </xdr:nvSpPr>
      <xdr:spPr>
        <a:xfrm>
          <a:off x="1968500" y="99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122171</xdr:rowOff>
    </xdr:from>
    <xdr:ext cx="599010" cy="259045"/>
    <xdr:sp macro="" textlink="">
      <xdr:nvSpPr>
        <xdr:cNvPr id="141" name="テキスト ボックス 140"/>
        <xdr:cNvSpPr txBox="1"/>
      </xdr:nvSpPr>
      <xdr:spPr>
        <a:xfrm>
          <a:off x="1719795" y="1006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37402</xdr:rowOff>
    </xdr:from>
    <xdr:to>
      <xdr:col>6</xdr:col>
      <xdr:colOff>38100</xdr:colOff>
      <xdr:row>58</xdr:row>
      <xdr:rowOff>139002</xdr:rowOff>
    </xdr:to>
    <xdr:sp macro="" textlink="">
      <xdr:nvSpPr>
        <xdr:cNvPr id="142" name="楕円 141"/>
        <xdr:cNvSpPr/>
      </xdr:nvSpPr>
      <xdr:spPr>
        <a:xfrm>
          <a:off x="1079500" y="99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130129</xdr:rowOff>
    </xdr:from>
    <xdr:ext cx="599010" cy="259045"/>
    <xdr:sp macro="" textlink="">
      <xdr:nvSpPr>
        <xdr:cNvPr id="143" name="テキスト ボックス 142"/>
        <xdr:cNvSpPr txBox="1"/>
      </xdr:nvSpPr>
      <xdr:spPr>
        <a:xfrm>
          <a:off x="830795" y="1007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32708</xdr:rowOff>
    </xdr:from>
    <xdr:to>
      <xdr:col>24</xdr:col>
      <xdr:colOff>63500</xdr:colOff>
      <xdr:row>77</xdr:row>
      <xdr:rowOff>37655</xdr:rowOff>
    </xdr:to>
    <xdr:cxnSp macro="">
      <xdr:nvCxnSpPr>
        <xdr:cNvPr id="170" name="直線コネクタ 169"/>
        <xdr:cNvCxnSpPr/>
      </xdr:nvCxnSpPr>
      <xdr:spPr>
        <a:xfrm>
          <a:off x="3797300" y="13234358"/>
          <a:ext cx="8382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147538</xdr:rowOff>
    </xdr:from>
    <xdr:to>
      <xdr:col>19</xdr:col>
      <xdr:colOff>177800</xdr:colOff>
      <xdr:row>77</xdr:row>
      <xdr:rowOff>32708</xdr:rowOff>
    </xdr:to>
    <xdr:cxnSp macro="">
      <xdr:nvCxnSpPr>
        <xdr:cNvPr id="173" name="直線コネクタ 172"/>
        <xdr:cNvCxnSpPr/>
      </xdr:nvCxnSpPr>
      <xdr:spPr>
        <a:xfrm>
          <a:off x="2908300" y="13177738"/>
          <a:ext cx="889000" cy="5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147538</xdr:rowOff>
    </xdr:from>
    <xdr:to>
      <xdr:col>15</xdr:col>
      <xdr:colOff>50800</xdr:colOff>
      <xdr:row>77</xdr:row>
      <xdr:rowOff>197</xdr:rowOff>
    </xdr:to>
    <xdr:cxnSp macro="">
      <xdr:nvCxnSpPr>
        <xdr:cNvPr id="176" name="直線コネクタ 175"/>
        <xdr:cNvCxnSpPr/>
      </xdr:nvCxnSpPr>
      <xdr:spPr>
        <a:xfrm flipV="1">
          <a:off x="2019300" y="13177738"/>
          <a:ext cx="8890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80897</xdr:rowOff>
    </xdr:from>
    <xdr:to>
      <xdr:col>10</xdr:col>
      <xdr:colOff>114300</xdr:colOff>
      <xdr:row>77</xdr:row>
      <xdr:rowOff>197</xdr:rowOff>
    </xdr:to>
    <xdr:cxnSp macro="">
      <xdr:nvCxnSpPr>
        <xdr:cNvPr id="179" name="直線コネクタ 178"/>
        <xdr:cNvCxnSpPr/>
      </xdr:nvCxnSpPr>
      <xdr:spPr>
        <a:xfrm>
          <a:off x="1130300" y="13111097"/>
          <a:ext cx="889000" cy="9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158305</xdr:rowOff>
    </xdr:from>
    <xdr:to>
      <xdr:col>24</xdr:col>
      <xdr:colOff>114300</xdr:colOff>
      <xdr:row>77</xdr:row>
      <xdr:rowOff>88455</xdr:rowOff>
    </xdr:to>
    <xdr:sp macro="" textlink="">
      <xdr:nvSpPr>
        <xdr:cNvPr id="189" name="楕円 188"/>
        <xdr:cNvSpPr/>
      </xdr:nvSpPr>
      <xdr:spPr>
        <a:xfrm>
          <a:off x="4584700" y="131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73232</xdr:rowOff>
    </xdr:from>
    <xdr:ext cx="599010" cy="259045"/>
    <xdr:sp macro="" textlink="">
      <xdr:nvSpPr>
        <xdr:cNvPr id="190" name="民生費該当値テキスト"/>
        <xdr:cNvSpPr txBox="1"/>
      </xdr:nvSpPr>
      <xdr:spPr>
        <a:xfrm>
          <a:off x="4686300" y="1310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153358</xdr:rowOff>
    </xdr:from>
    <xdr:to>
      <xdr:col>20</xdr:col>
      <xdr:colOff>38100</xdr:colOff>
      <xdr:row>77</xdr:row>
      <xdr:rowOff>83508</xdr:rowOff>
    </xdr:to>
    <xdr:sp macro="" textlink="">
      <xdr:nvSpPr>
        <xdr:cNvPr id="191" name="楕円 190"/>
        <xdr:cNvSpPr/>
      </xdr:nvSpPr>
      <xdr:spPr>
        <a:xfrm>
          <a:off x="3746500" y="131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74635</xdr:rowOff>
    </xdr:from>
    <xdr:ext cx="599010" cy="259045"/>
    <xdr:sp macro="" textlink="">
      <xdr:nvSpPr>
        <xdr:cNvPr id="192" name="テキスト ボックス 191"/>
        <xdr:cNvSpPr txBox="1"/>
      </xdr:nvSpPr>
      <xdr:spPr>
        <a:xfrm>
          <a:off x="3497795" y="1327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96738</xdr:rowOff>
    </xdr:from>
    <xdr:to>
      <xdr:col>15</xdr:col>
      <xdr:colOff>101600</xdr:colOff>
      <xdr:row>77</xdr:row>
      <xdr:rowOff>26888</xdr:rowOff>
    </xdr:to>
    <xdr:sp macro="" textlink="">
      <xdr:nvSpPr>
        <xdr:cNvPr id="193" name="楕円 192"/>
        <xdr:cNvSpPr/>
      </xdr:nvSpPr>
      <xdr:spPr>
        <a:xfrm>
          <a:off x="2857500" y="131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18015</xdr:rowOff>
    </xdr:from>
    <xdr:ext cx="599010" cy="259045"/>
    <xdr:sp macro="" textlink="">
      <xdr:nvSpPr>
        <xdr:cNvPr id="194" name="テキスト ボックス 193"/>
        <xdr:cNvSpPr txBox="1"/>
      </xdr:nvSpPr>
      <xdr:spPr>
        <a:xfrm>
          <a:off x="2608795" y="1321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120847</xdr:rowOff>
    </xdr:from>
    <xdr:to>
      <xdr:col>10</xdr:col>
      <xdr:colOff>165100</xdr:colOff>
      <xdr:row>77</xdr:row>
      <xdr:rowOff>50997</xdr:rowOff>
    </xdr:to>
    <xdr:sp macro="" textlink="">
      <xdr:nvSpPr>
        <xdr:cNvPr id="195" name="楕円 194"/>
        <xdr:cNvSpPr/>
      </xdr:nvSpPr>
      <xdr:spPr>
        <a:xfrm>
          <a:off x="1968500" y="1315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42124</xdr:rowOff>
    </xdr:from>
    <xdr:ext cx="599010" cy="259045"/>
    <xdr:sp macro="" textlink="">
      <xdr:nvSpPr>
        <xdr:cNvPr id="196" name="テキスト ボックス 195"/>
        <xdr:cNvSpPr txBox="1"/>
      </xdr:nvSpPr>
      <xdr:spPr>
        <a:xfrm>
          <a:off x="1719795" y="1324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30097</xdr:rowOff>
    </xdr:from>
    <xdr:to>
      <xdr:col>6</xdr:col>
      <xdr:colOff>38100</xdr:colOff>
      <xdr:row>76</xdr:row>
      <xdr:rowOff>131697</xdr:rowOff>
    </xdr:to>
    <xdr:sp macro="" textlink="">
      <xdr:nvSpPr>
        <xdr:cNvPr id="197" name="楕円 196"/>
        <xdr:cNvSpPr/>
      </xdr:nvSpPr>
      <xdr:spPr>
        <a:xfrm>
          <a:off x="1079500" y="130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122824</xdr:rowOff>
    </xdr:from>
    <xdr:ext cx="599010" cy="259045"/>
    <xdr:sp macro="" textlink="">
      <xdr:nvSpPr>
        <xdr:cNvPr id="198" name="テキスト ボックス 197"/>
        <xdr:cNvSpPr txBox="1"/>
      </xdr:nvSpPr>
      <xdr:spPr>
        <a:xfrm>
          <a:off x="830795" y="1315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77250</xdr:rowOff>
    </xdr:from>
    <xdr:to>
      <xdr:col>24</xdr:col>
      <xdr:colOff>63500</xdr:colOff>
      <xdr:row>97</xdr:row>
      <xdr:rowOff>133944</xdr:rowOff>
    </xdr:to>
    <xdr:cxnSp macro="">
      <xdr:nvCxnSpPr>
        <xdr:cNvPr id="227" name="直線コネクタ 226"/>
        <xdr:cNvCxnSpPr/>
      </xdr:nvCxnSpPr>
      <xdr:spPr>
        <a:xfrm flipV="1">
          <a:off x="3797300" y="16707900"/>
          <a:ext cx="838200" cy="5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118757</xdr:rowOff>
    </xdr:from>
    <xdr:to>
      <xdr:col>19</xdr:col>
      <xdr:colOff>177800</xdr:colOff>
      <xdr:row>97</xdr:row>
      <xdr:rowOff>133944</xdr:rowOff>
    </xdr:to>
    <xdr:cxnSp macro="">
      <xdr:nvCxnSpPr>
        <xdr:cNvPr id="230" name="直線コネクタ 229"/>
        <xdr:cNvCxnSpPr/>
      </xdr:nvCxnSpPr>
      <xdr:spPr>
        <a:xfrm>
          <a:off x="2908300" y="16749407"/>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118757</xdr:rowOff>
    </xdr:from>
    <xdr:to>
      <xdr:col>15</xdr:col>
      <xdr:colOff>50800</xdr:colOff>
      <xdr:row>97</xdr:row>
      <xdr:rowOff>123724</xdr:rowOff>
    </xdr:to>
    <xdr:cxnSp macro="">
      <xdr:nvCxnSpPr>
        <xdr:cNvPr id="233" name="直線コネクタ 232"/>
        <xdr:cNvCxnSpPr/>
      </xdr:nvCxnSpPr>
      <xdr:spPr>
        <a:xfrm flipV="1">
          <a:off x="2019300" y="16749407"/>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80992</xdr:rowOff>
    </xdr:from>
    <xdr:to>
      <xdr:col>10</xdr:col>
      <xdr:colOff>114300</xdr:colOff>
      <xdr:row>97</xdr:row>
      <xdr:rowOff>123724</xdr:rowOff>
    </xdr:to>
    <xdr:cxnSp macro="">
      <xdr:nvCxnSpPr>
        <xdr:cNvPr id="236" name="直線コネクタ 235"/>
        <xdr:cNvCxnSpPr/>
      </xdr:nvCxnSpPr>
      <xdr:spPr>
        <a:xfrm>
          <a:off x="1130300" y="16711642"/>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26450</xdr:rowOff>
    </xdr:from>
    <xdr:to>
      <xdr:col>24</xdr:col>
      <xdr:colOff>114300</xdr:colOff>
      <xdr:row>97</xdr:row>
      <xdr:rowOff>128050</xdr:rowOff>
    </xdr:to>
    <xdr:sp macro="" textlink="">
      <xdr:nvSpPr>
        <xdr:cNvPr id="246" name="楕円 245"/>
        <xdr:cNvSpPr/>
      </xdr:nvSpPr>
      <xdr:spPr>
        <a:xfrm>
          <a:off x="4584700" y="166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4877</xdr:rowOff>
    </xdr:from>
    <xdr:ext cx="534377" cy="259045"/>
    <xdr:sp macro="" textlink="">
      <xdr:nvSpPr>
        <xdr:cNvPr id="247" name="衛生費該当値テキスト"/>
        <xdr:cNvSpPr txBox="1"/>
      </xdr:nvSpPr>
      <xdr:spPr>
        <a:xfrm>
          <a:off x="4686300" y="166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83144</xdr:rowOff>
    </xdr:from>
    <xdr:to>
      <xdr:col>20</xdr:col>
      <xdr:colOff>38100</xdr:colOff>
      <xdr:row>98</xdr:row>
      <xdr:rowOff>13294</xdr:rowOff>
    </xdr:to>
    <xdr:sp macro="" textlink="">
      <xdr:nvSpPr>
        <xdr:cNvPr id="248" name="楕円 247"/>
        <xdr:cNvSpPr/>
      </xdr:nvSpPr>
      <xdr:spPr>
        <a:xfrm>
          <a:off x="3746500" y="167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4421</xdr:rowOff>
    </xdr:from>
    <xdr:ext cx="534377" cy="259045"/>
    <xdr:sp macro="" textlink="">
      <xdr:nvSpPr>
        <xdr:cNvPr id="249" name="テキスト ボックス 248"/>
        <xdr:cNvSpPr txBox="1"/>
      </xdr:nvSpPr>
      <xdr:spPr>
        <a:xfrm>
          <a:off x="3530111" y="1680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67957</xdr:rowOff>
    </xdr:from>
    <xdr:to>
      <xdr:col>15</xdr:col>
      <xdr:colOff>101600</xdr:colOff>
      <xdr:row>97</xdr:row>
      <xdr:rowOff>169557</xdr:rowOff>
    </xdr:to>
    <xdr:sp macro="" textlink="">
      <xdr:nvSpPr>
        <xdr:cNvPr id="250" name="楕円 249"/>
        <xdr:cNvSpPr/>
      </xdr:nvSpPr>
      <xdr:spPr>
        <a:xfrm>
          <a:off x="2857500" y="16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160684</xdr:rowOff>
    </xdr:from>
    <xdr:ext cx="534377" cy="259045"/>
    <xdr:sp macro="" textlink="">
      <xdr:nvSpPr>
        <xdr:cNvPr id="251" name="テキスト ボックス 250"/>
        <xdr:cNvSpPr txBox="1"/>
      </xdr:nvSpPr>
      <xdr:spPr>
        <a:xfrm>
          <a:off x="2641111" y="1679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72924</xdr:rowOff>
    </xdr:from>
    <xdr:to>
      <xdr:col>10</xdr:col>
      <xdr:colOff>165100</xdr:colOff>
      <xdr:row>98</xdr:row>
      <xdr:rowOff>3074</xdr:rowOff>
    </xdr:to>
    <xdr:sp macro="" textlink="">
      <xdr:nvSpPr>
        <xdr:cNvPr id="252" name="楕円 251"/>
        <xdr:cNvSpPr/>
      </xdr:nvSpPr>
      <xdr:spPr>
        <a:xfrm>
          <a:off x="1968500" y="167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165651</xdr:rowOff>
    </xdr:from>
    <xdr:ext cx="534377" cy="259045"/>
    <xdr:sp macro="" textlink="">
      <xdr:nvSpPr>
        <xdr:cNvPr id="253" name="テキスト ボックス 252"/>
        <xdr:cNvSpPr txBox="1"/>
      </xdr:nvSpPr>
      <xdr:spPr>
        <a:xfrm>
          <a:off x="1752111" y="167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30192</xdr:rowOff>
    </xdr:from>
    <xdr:to>
      <xdr:col>6</xdr:col>
      <xdr:colOff>38100</xdr:colOff>
      <xdr:row>97</xdr:row>
      <xdr:rowOff>131792</xdr:rowOff>
    </xdr:to>
    <xdr:sp macro="" textlink="">
      <xdr:nvSpPr>
        <xdr:cNvPr id="254" name="楕円 253"/>
        <xdr:cNvSpPr/>
      </xdr:nvSpPr>
      <xdr:spPr>
        <a:xfrm>
          <a:off x="1079500" y="166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122919</xdr:rowOff>
    </xdr:from>
    <xdr:ext cx="534377" cy="259045"/>
    <xdr:sp macro="" textlink="">
      <xdr:nvSpPr>
        <xdr:cNvPr id="255" name="テキスト ボックス 254"/>
        <xdr:cNvSpPr txBox="1"/>
      </xdr:nvSpPr>
      <xdr:spPr>
        <a:xfrm>
          <a:off x="863111" y="167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29363</xdr:rowOff>
    </xdr:from>
    <xdr:to>
      <xdr:col>55</xdr:col>
      <xdr:colOff>0</xdr:colOff>
      <xdr:row>39</xdr:row>
      <xdr:rowOff>29514</xdr:rowOff>
    </xdr:to>
    <xdr:cxnSp macro="">
      <xdr:nvCxnSpPr>
        <xdr:cNvPr id="284" name="直線コネクタ 283"/>
        <xdr:cNvCxnSpPr/>
      </xdr:nvCxnSpPr>
      <xdr:spPr>
        <a:xfrm>
          <a:off x="9639300" y="6715913"/>
          <a:ext cx="8382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29134</xdr:rowOff>
    </xdr:from>
    <xdr:to>
      <xdr:col>50</xdr:col>
      <xdr:colOff>114300</xdr:colOff>
      <xdr:row>39</xdr:row>
      <xdr:rowOff>29363</xdr:rowOff>
    </xdr:to>
    <xdr:cxnSp macro="">
      <xdr:nvCxnSpPr>
        <xdr:cNvPr id="287" name="直線コネクタ 286"/>
        <xdr:cNvCxnSpPr/>
      </xdr:nvCxnSpPr>
      <xdr:spPr>
        <a:xfrm>
          <a:off x="8750300" y="671568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28867</xdr:rowOff>
    </xdr:from>
    <xdr:to>
      <xdr:col>45</xdr:col>
      <xdr:colOff>177800</xdr:colOff>
      <xdr:row>39</xdr:row>
      <xdr:rowOff>29134</xdr:rowOff>
    </xdr:to>
    <xdr:cxnSp macro="">
      <xdr:nvCxnSpPr>
        <xdr:cNvPr id="290" name="直線コネクタ 289"/>
        <xdr:cNvCxnSpPr/>
      </xdr:nvCxnSpPr>
      <xdr:spPr>
        <a:xfrm>
          <a:off x="7861300" y="671541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28486</xdr:rowOff>
    </xdr:from>
    <xdr:to>
      <xdr:col>41</xdr:col>
      <xdr:colOff>50800</xdr:colOff>
      <xdr:row>39</xdr:row>
      <xdr:rowOff>28867</xdr:rowOff>
    </xdr:to>
    <xdr:cxnSp macro="">
      <xdr:nvCxnSpPr>
        <xdr:cNvPr id="293" name="直線コネクタ 292"/>
        <xdr:cNvCxnSpPr/>
      </xdr:nvCxnSpPr>
      <xdr:spPr>
        <a:xfrm>
          <a:off x="6972300" y="671503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150164</xdr:rowOff>
    </xdr:from>
    <xdr:to>
      <xdr:col>55</xdr:col>
      <xdr:colOff>50800</xdr:colOff>
      <xdr:row>39</xdr:row>
      <xdr:rowOff>80314</xdr:rowOff>
    </xdr:to>
    <xdr:sp macro="" textlink="">
      <xdr:nvSpPr>
        <xdr:cNvPr id="303" name="楕円 302"/>
        <xdr:cNvSpPr/>
      </xdr:nvSpPr>
      <xdr:spPr>
        <a:xfrm>
          <a:off x="10426700" y="66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123295</xdr:rowOff>
    </xdr:from>
    <xdr:ext cx="378565" cy="259045"/>
    <xdr:sp macro="" textlink="">
      <xdr:nvSpPr>
        <xdr:cNvPr id="304" name="労働費該当値テキスト"/>
        <xdr:cNvSpPr txBox="1"/>
      </xdr:nvSpPr>
      <xdr:spPr>
        <a:xfrm>
          <a:off x="10528300" y="6638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150013</xdr:rowOff>
    </xdr:from>
    <xdr:to>
      <xdr:col>50</xdr:col>
      <xdr:colOff>165100</xdr:colOff>
      <xdr:row>39</xdr:row>
      <xdr:rowOff>80163</xdr:rowOff>
    </xdr:to>
    <xdr:sp macro="" textlink="">
      <xdr:nvSpPr>
        <xdr:cNvPr id="305" name="楕円 304"/>
        <xdr:cNvSpPr/>
      </xdr:nvSpPr>
      <xdr:spPr>
        <a:xfrm>
          <a:off x="9588500" y="66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71290</xdr:rowOff>
    </xdr:from>
    <xdr:ext cx="378565" cy="259045"/>
    <xdr:sp macro="" textlink="">
      <xdr:nvSpPr>
        <xdr:cNvPr id="306" name="テキスト ボックス 305"/>
        <xdr:cNvSpPr txBox="1"/>
      </xdr:nvSpPr>
      <xdr:spPr>
        <a:xfrm>
          <a:off x="9450017" y="675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149784</xdr:rowOff>
    </xdr:from>
    <xdr:to>
      <xdr:col>46</xdr:col>
      <xdr:colOff>38100</xdr:colOff>
      <xdr:row>39</xdr:row>
      <xdr:rowOff>79934</xdr:rowOff>
    </xdr:to>
    <xdr:sp macro="" textlink="">
      <xdr:nvSpPr>
        <xdr:cNvPr id="307" name="楕円 306"/>
        <xdr:cNvSpPr/>
      </xdr:nvSpPr>
      <xdr:spPr>
        <a:xfrm>
          <a:off x="8699500" y="66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71061</xdr:rowOff>
    </xdr:from>
    <xdr:ext cx="378565" cy="259045"/>
    <xdr:sp macro="" textlink="">
      <xdr:nvSpPr>
        <xdr:cNvPr id="308" name="テキスト ボックス 307"/>
        <xdr:cNvSpPr txBox="1"/>
      </xdr:nvSpPr>
      <xdr:spPr>
        <a:xfrm>
          <a:off x="8561017" y="67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149517</xdr:rowOff>
    </xdr:from>
    <xdr:to>
      <xdr:col>41</xdr:col>
      <xdr:colOff>101600</xdr:colOff>
      <xdr:row>39</xdr:row>
      <xdr:rowOff>79667</xdr:rowOff>
    </xdr:to>
    <xdr:sp macro="" textlink="">
      <xdr:nvSpPr>
        <xdr:cNvPr id="309" name="楕円 308"/>
        <xdr:cNvSpPr/>
      </xdr:nvSpPr>
      <xdr:spPr>
        <a:xfrm>
          <a:off x="7810500" y="66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70794</xdr:rowOff>
    </xdr:from>
    <xdr:ext cx="378565" cy="259045"/>
    <xdr:sp macro="" textlink="">
      <xdr:nvSpPr>
        <xdr:cNvPr id="310" name="テキスト ボックス 309"/>
        <xdr:cNvSpPr txBox="1"/>
      </xdr:nvSpPr>
      <xdr:spPr>
        <a:xfrm>
          <a:off x="7672017" y="675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149136</xdr:rowOff>
    </xdr:from>
    <xdr:to>
      <xdr:col>36</xdr:col>
      <xdr:colOff>165100</xdr:colOff>
      <xdr:row>39</xdr:row>
      <xdr:rowOff>79286</xdr:rowOff>
    </xdr:to>
    <xdr:sp macro="" textlink="">
      <xdr:nvSpPr>
        <xdr:cNvPr id="311" name="楕円 310"/>
        <xdr:cNvSpPr/>
      </xdr:nvSpPr>
      <xdr:spPr>
        <a:xfrm>
          <a:off x="6921500" y="66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70413</xdr:rowOff>
    </xdr:from>
    <xdr:ext cx="378565" cy="259045"/>
    <xdr:sp macro="" textlink="">
      <xdr:nvSpPr>
        <xdr:cNvPr id="312" name="テキスト ボックス 311"/>
        <xdr:cNvSpPr txBox="1"/>
      </xdr:nvSpPr>
      <xdr:spPr>
        <a:xfrm>
          <a:off x="6783017" y="6756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96891</xdr:rowOff>
    </xdr:from>
    <xdr:to>
      <xdr:col>55</xdr:col>
      <xdr:colOff>0</xdr:colOff>
      <xdr:row>58</xdr:row>
      <xdr:rowOff>114623</xdr:rowOff>
    </xdr:to>
    <xdr:cxnSp macro="">
      <xdr:nvCxnSpPr>
        <xdr:cNvPr id="339" name="直線コネクタ 338"/>
        <xdr:cNvCxnSpPr/>
      </xdr:nvCxnSpPr>
      <xdr:spPr>
        <a:xfrm>
          <a:off x="9639300" y="10040991"/>
          <a:ext cx="8382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96891</xdr:rowOff>
    </xdr:from>
    <xdr:to>
      <xdr:col>50</xdr:col>
      <xdr:colOff>114300</xdr:colOff>
      <xdr:row>58</xdr:row>
      <xdr:rowOff>111449</xdr:rowOff>
    </xdr:to>
    <xdr:cxnSp macro="">
      <xdr:nvCxnSpPr>
        <xdr:cNvPr id="342" name="直線コネクタ 341"/>
        <xdr:cNvCxnSpPr/>
      </xdr:nvCxnSpPr>
      <xdr:spPr>
        <a:xfrm flipV="1">
          <a:off x="8750300" y="10040991"/>
          <a:ext cx="889000" cy="1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111449</xdr:rowOff>
    </xdr:from>
    <xdr:to>
      <xdr:col>45</xdr:col>
      <xdr:colOff>177800</xdr:colOff>
      <xdr:row>58</xdr:row>
      <xdr:rowOff>114668</xdr:rowOff>
    </xdr:to>
    <xdr:cxnSp macro="">
      <xdr:nvCxnSpPr>
        <xdr:cNvPr id="345" name="直線コネクタ 344"/>
        <xdr:cNvCxnSpPr/>
      </xdr:nvCxnSpPr>
      <xdr:spPr>
        <a:xfrm flipV="1">
          <a:off x="7861300" y="10055549"/>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65384</xdr:rowOff>
    </xdr:from>
    <xdr:to>
      <xdr:col>41</xdr:col>
      <xdr:colOff>50800</xdr:colOff>
      <xdr:row>58</xdr:row>
      <xdr:rowOff>114668</xdr:rowOff>
    </xdr:to>
    <xdr:cxnSp macro="">
      <xdr:nvCxnSpPr>
        <xdr:cNvPr id="348" name="直線コネクタ 347"/>
        <xdr:cNvCxnSpPr/>
      </xdr:nvCxnSpPr>
      <xdr:spPr>
        <a:xfrm>
          <a:off x="6972300" y="10009484"/>
          <a:ext cx="889000" cy="4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63823</xdr:rowOff>
    </xdr:from>
    <xdr:to>
      <xdr:col>55</xdr:col>
      <xdr:colOff>50800</xdr:colOff>
      <xdr:row>58</xdr:row>
      <xdr:rowOff>165423</xdr:rowOff>
    </xdr:to>
    <xdr:sp macro="" textlink="">
      <xdr:nvSpPr>
        <xdr:cNvPr id="358" name="楕円 357"/>
        <xdr:cNvSpPr/>
      </xdr:nvSpPr>
      <xdr:spPr>
        <a:xfrm>
          <a:off x="10426700" y="100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46091</xdr:rowOff>
    </xdr:from>
    <xdr:to>
      <xdr:col>50</xdr:col>
      <xdr:colOff>165100</xdr:colOff>
      <xdr:row>58</xdr:row>
      <xdr:rowOff>147691</xdr:rowOff>
    </xdr:to>
    <xdr:sp macro="" textlink="">
      <xdr:nvSpPr>
        <xdr:cNvPr id="360" name="楕円 359"/>
        <xdr:cNvSpPr/>
      </xdr:nvSpPr>
      <xdr:spPr>
        <a:xfrm>
          <a:off x="9588500" y="99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138818</xdr:rowOff>
    </xdr:from>
    <xdr:ext cx="534377" cy="259045"/>
    <xdr:sp macro="" textlink="">
      <xdr:nvSpPr>
        <xdr:cNvPr id="361" name="テキスト ボックス 360"/>
        <xdr:cNvSpPr txBox="1"/>
      </xdr:nvSpPr>
      <xdr:spPr>
        <a:xfrm>
          <a:off x="9372111" y="1008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60649</xdr:rowOff>
    </xdr:from>
    <xdr:to>
      <xdr:col>46</xdr:col>
      <xdr:colOff>38100</xdr:colOff>
      <xdr:row>58</xdr:row>
      <xdr:rowOff>162249</xdr:rowOff>
    </xdr:to>
    <xdr:sp macro="" textlink="">
      <xdr:nvSpPr>
        <xdr:cNvPr id="362" name="楕円 361"/>
        <xdr:cNvSpPr/>
      </xdr:nvSpPr>
      <xdr:spPr>
        <a:xfrm>
          <a:off x="8699500" y="100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153376</xdr:rowOff>
    </xdr:from>
    <xdr:ext cx="534377" cy="259045"/>
    <xdr:sp macro="" textlink="">
      <xdr:nvSpPr>
        <xdr:cNvPr id="363" name="テキスト ボックス 362"/>
        <xdr:cNvSpPr txBox="1"/>
      </xdr:nvSpPr>
      <xdr:spPr>
        <a:xfrm>
          <a:off x="8483111" y="100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63868</xdr:rowOff>
    </xdr:from>
    <xdr:to>
      <xdr:col>41</xdr:col>
      <xdr:colOff>101600</xdr:colOff>
      <xdr:row>58</xdr:row>
      <xdr:rowOff>165468</xdr:rowOff>
    </xdr:to>
    <xdr:sp macro="" textlink="">
      <xdr:nvSpPr>
        <xdr:cNvPr id="364" name="楕円 363"/>
        <xdr:cNvSpPr/>
      </xdr:nvSpPr>
      <xdr:spPr>
        <a:xfrm>
          <a:off x="78105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156595</xdr:rowOff>
    </xdr:from>
    <xdr:ext cx="534377" cy="259045"/>
    <xdr:sp macro="" textlink="">
      <xdr:nvSpPr>
        <xdr:cNvPr id="365" name="テキスト ボックス 364"/>
        <xdr:cNvSpPr txBox="1"/>
      </xdr:nvSpPr>
      <xdr:spPr>
        <a:xfrm>
          <a:off x="7594111" y="101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14584</xdr:rowOff>
    </xdr:from>
    <xdr:to>
      <xdr:col>36</xdr:col>
      <xdr:colOff>165100</xdr:colOff>
      <xdr:row>58</xdr:row>
      <xdr:rowOff>116184</xdr:rowOff>
    </xdr:to>
    <xdr:sp macro="" textlink="">
      <xdr:nvSpPr>
        <xdr:cNvPr id="366" name="楕円 365"/>
        <xdr:cNvSpPr/>
      </xdr:nvSpPr>
      <xdr:spPr>
        <a:xfrm>
          <a:off x="6921500" y="99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107311</xdr:rowOff>
    </xdr:from>
    <xdr:ext cx="599010" cy="259045"/>
    <xdr:sp macro="" textlink="">
      <xdr:nvSpPr>
        <xdr:cNvPr id="367" name="テキスト ボックス 366"/>
        <xdr:cNvSpPr txBox="1"/>
      </xdr:nvSpPr>
      <xdr:spPr>
        <a:xfrm>
          <a:off x="6672795" y="1005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161172</xdr:rowOff>
    </xdr:from>
    <xdr:to>
      <xdr:col>55</xdr:col>
      <xdr:colOff>0</xdr:colOff>
      <xdr:row>78</xdr:row>
      <xdr:rowOff>169985</xdr:rowOff>
    </xdr:to>
    <xdr:cxnSp macro="">
      <xdr:nvCxnSpPr>
        <xdr:cNvPr id="396" name="直線コネクタ 395"/>
        <xdr:cNvCxnSpPr/>
      </xdr:nvCxnSpPr>
      <xdr:spPr>
        <a:xfrm flipV="1">
          <a:off x="9639300" y="13534272"/>
          <a:ext cx="8382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137001</xdr:rowOff>
    </xdr:from>
    <xdr:to>
      <xdr:col>50</xdr:col>
      <xdr:colOff>114300</xdr:colOff>
      <xdr:row>78</xdr:row>
      <xdr:rowOff>169985</xdr:rowOff>
    </xdr:to>
    <xdr:cxnSp macro="">
      <xdr:nvCxnSpPr>
        <xdr:cNvPr id="399" name="直線コネクタ 398"/>
        <xdr:cNvCxnSpPr/>
      </xdr:nvCxnSpPr>
      <xdr:spPr>
        <a:xfrm>
          <a:off x="8750300" y="13510101"/>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137001</xdr:rowOff>
    </xdr:from>
    <xdr:to>
      <xdr:col>45</xdr:col>
      <xdr:colOff>177800</xdr:colOff>
      <xdr:row>78</xdr:row>
      <xdr:rowOff>166590</xdr:rowOff>
    </xdr:to>
    <xdr:cxnSp macro="">
      <xdr:nvCxnSpPr>
        <xdr:cNvPr id="402" name="直線コネクタ 401"/>
        <xdr:cNvCxnSpPr/>
      </xdr:nvCxnSpPr>
      <xdr:spPr>
        <a:xfrm flipV="1">
          <a:off x="7861300" y="13510101"/>
          <a:ext cx="889000" cy="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151736</xdr:rowOff>
    </xdr:from>
    <xdr:to>
      <xdr:col>41</xdr:col>
      <xdr:colOff>50800</xdr:colOff>
      <xdr:row>78</xdr:row>
      <xdr:rowOff>166590</xdr:rowOff>
    </xdr:to>
    <xdr:cxnSp macro="">
      <xdr:nvCxnSpPr>
        <xdr:cNvPr id="405" name="直線コネクタ 404"/>
        <xdr:cNvCxnSpPr/>
      </xdr:nvCxnSpPr>
      <xdr:spPr>
        <a:xfrm>
          <a:off x="6972300" y="13524836"/>
          <a:ext cx="889000" cy="1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110372</xdr:rowOff>
    </xdr:from>
    <xdr:to>
      <xdr:col>55</xdr:col>
      <xdr:colOff>50800</xdr:colOff>
      <xdr:row>79</xdr:row>
      <xdr:rowOff>40522</xdr:rowOff>
    </xdr:to>
    <xdr:sp macro="" textlink="">
      <xdr:nvSpPr>
        <xdr:cNvPr id="415" name="楕円 414"/>
        <xdr:cNvSpPr/>
      </xdr:nvSpPr>
      <xdr:spPr>
        <a:xfrm>
          <a:off x="10426700" y="134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54265</xdr:rowOff>
    </xdr:from>
    <xdr:ext cx="534377" cy="259045"/>
    <xdr:sp macro="" textlink="">
      <xdr:nvSpPr>
        <xdr:cNvPr id="416" name="商工費該当値テキスト"/>
        <xdr:cNvSpPr txBox="1"/>
      </xdr:nvSpPr>
      <xdr:spPr>
        <a:xfrm>
          <a:off x="10528300" y="1342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119185</xdr:rowOff>
    </xdr:from>
    <xdr:to>
      <xdr:col>50</xdr:col>
      <xdr:colOff>165100</xdr:colOff>
      <xdr:row>79</xdr:row>
      <xdr:rowOff>49335</xdr:rowOff>
    </xdr:to>
    <xdr:sp macro="" textlink="">
      <xdr:nvSpPr>
        <xdr:cNvPr id="417" name="楕円 416"/>
        <xdr:cNvSpPr/>
      </xdr:nvSpPr>
      <xdr:spPr>
        <a:xfrm>
          <a:off x="9588500" y="13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40462</xdr:rowOff>
    </xdr:from>
    <xdr:ext cx="534377" cy="259045"/>
    <xdr:sp macro="" textlink="">
      <xdr:nvSpPr>
        <xdr:cNvPr id="418" name="テキスト ボックス 417"/>
        <xdr:cNvSpPr txBox="1"/>
      </xdr:nvSpPr>
      <xdr:spPr>
        <a:xfrm>
          <a:off x="9372111" y="135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86201</xdr:rowOff>
    </xdr:from>
    <xdr:to>
      <xdr:col>46</xdr:col>
      <xdr:colOff>38100</xdr:colOff>
      <xdr:row>79</xdr:row>
      <xdr:rowOff>16351</xdr:rowOff>
    </xdr:to>
    <xdr:sp macro="" textlink="">
      <xdr:nvSpPr>
        <xdr:cNvPr id="419" name="楕円 418"/>
        <xdr:cNvSpPr/>
      </xdr:nvSpPr>
      <xdr:spPr>
        <a:xfrm>
          <a:off x="8699500" y="1345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7478</xdr:rowOff>
    </xdr:from>
    <xdr:ext cx="534377" cy="259045"/>
    <xdr:sp macro="" textlink="">
      <xdr:nvSpPr>
        <xdr:cNvPr id="420" name="テキスト ボックス 419"/>
        <xdr:cNvSpPr txBox="1"/>
      </xdr:nvSpPr>
      <xdr:spPr>
        <a:xfrm>
          <a:off x="8483111" y="135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115790</xdr:rowOff>
    </xdr:from>
    <xdr:to>
      <xdr:col>41</xdr:col>
      <xdr:colOff>101600</xdr:colOff>
      <xdr:row>79</xdr:row>
      <xdr:rowOff>45940</xdr:rowOff>
    </xdr:to>
    <xdr:sp macro="" textlink="">
      <xdr:nvSpPr>
        <xdr:cNvPr id="421" name="楕円 420"/>
        <xdr:cNvSpPr/>
      </xdr:nvSpPr>
      <xdr:spPr>
        <a:xfrm>
          <a:off x="7810500" y="134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37067</xdr:rowOff>
    </xdr:from>
    <xdr:ext cx="534377" cy="259045"/>
    <xdr:sp macro="" textlink="">
      <xdr:nvSpPr>
        <xdr:cNvPr id="422" name="テキスト ボックス 421"/>
        <xdr:cNvSpPr txBox="1"/>
      </xdr:nvSpPr>
      <xdr:spPr>
        <a:xfrm>
          <a:off x="7594111" y="1358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100936</xdr:rowOff>
    </xdr:from>
    <xdr:to>
      <xdr:col>36</xdr:col>
      <xdr:colOff>165100</xdr:colOff>
      <xdr:row>79</xdr:row>
      <xdr:rowOff>31086</xdr:rowOff>
    </xdr:to>
    <xdr:sp macro="" textlink="">
      <xdr:nvSpPr>
        <xdr:cNvPr id="423" name="楕円 422"/>
        <xdr:cNvSpPr/>
      </xdr:nvSpPr>
      <xdr:spPr>
        <a:xfrm>
          <a:off x="6921500" y="134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22213</xdr:rowOff>
    </xdr:from>
    <xdr:ext cx="534377" cy="259045"/>
    <xdr:sp macro="" textlink="">
      <xdr:nvSpPr>
        <xdr:cNvPr id="424" name="テキスト ボックス 423"/>
        <xdr:cNvSpPr txBox="1"/>
      </xdr:nvSpPr>
      <xdr:spPr>
        <a:xfrm>
          <a:off x="6705111" y="1356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44793</xdr:rowOff>
    </xdr:from>
    <xdr:to>
      <xdr:col>55</xdr:col>
      <xdr:colOff>0</xdr:colOff>
      <xdr:row>98</xdr:row>
      <xdr:rowOff>51958</xdr:rowOff>
    </xdr:to>
    <xdr:cxnSp macro="">
      <xdr:nvCxnSpPr>
        <xdr:cNvPr id="451" name="直線コネクタ 450"/>
        <xdr:cNvCxnSpPr/>
      </xdr:nvCxnSpPr>
      <xdr:spPr>
        <a:xfrm flipV="1">
          <a:off x="9639300" y="16846893"/>
          <a:ext cx="838200" cy="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15008</xdr:rowOff>
    </xdr:from>
    <xdr:to>
      <xdr:col>50</xdr:col>
      <xdr:colOff>114300</xdr:colOff>
      <xdr:row>98</xdr:row>
      <xdr:rowOff>51958</xdr:rowOff>
    </xdr:to>
    <xdr:cxnSp macro="">
      <xdr:nvCxnSpPr>
        <xdr:cNvPr id="454" name="直線コネクタ 453"/>
        <xdr:cNvCxnSpPr/>
      </xdr:nvCxnSpPr>
      <xdr:spPr>
        <a:xfrm>
          <a:off x="8750300" y="16817108"/>
          <a:ext cx="8890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15008</xdr:rowOff>
    </xdr:from>
    <xdr:to>
      <xdr:col>45</xdr:col>
      <xdr:colOff>177800</xdr:colOff>
      <xdr:row>98</xdr:row>
      <xdr:rowOff>32662</xdr:rowOff>
    </xdr:to>
    <xdr:cxnSp macro="">
      <xdr:nvCxnSpPr>
        <xdr:cNvPr id="457" name="直線コネクタ 456"/>
        <xdr:cNvCxnSpPr/>
      </xdr:nvCxnSpPr>
      <xdr:spPr>
        <a:xfrm flipV="1">
          <a:off x="7861300" y="16817108"/>
          <a:ext cx="889000" cy="1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27620</xdr:rowOff>
    </xdr:from>
    <xdr:to>
      <xdr:col>41</xdr:col>
      <xdr:colOff>50800</xdr:colOff>
      <xdr:row>98</xdr:row>
      <xdr:rowOff>32662</xdr:rowOff>
    </xdr:to>
    <xdr:cxnSp macro="">
      <xdr:nvCxnSpPr>
        <xdr:cNvPr id="460" name="直線コネクタ 459"/>
        <xdr:cNvCxnSpPr/>
      </xdr:nvCxnSpPr>
      <xdr:spPr>
        <a:xfrm>
          <a:off x="6972300" y="16829720"/>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165443</xdr:rowOff>
    </xdr:from>
    <xdr:to>
      <xdr:col>55</xdr:col>
      <xdr:colOff>50800</xdr:colOff>
      <xdr:row>98</xdr:row>
      <xdr:rowOff>95593</xdr:rowOff>
    </xdr:to>
    <xdr:sp macro="" textlink="">
      <xdr:nvSpPr>
        <xdr:cNvPr id="470" name="楕円 469"/>
        <xdr:cNvSpPr/>
      </xdr:nvSpPr>
      <xdr:spPr>
        <a:xfrm>
          <a:off x="10426700" y="167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100244</xdr:rowOff>
    </xdr:from>
    <xdr:ext cx="599010" cy="259045"/>
    <xdr:sp macro="" textlink="">
      <xdr:nvSpPr>
        <xdr:cNvPr id="471" name="土木費該当値テキスト"/>
        <xdr:cNvSpPr txBox="1"/>
      </xdr:nvSpPr>
      <xdr:spPr>
        <a:xfrm>
          <a:off x="10528300" y="16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1158</xdr:rowOff>
    </xdr:from>
    <xdr:to>
      <xdr:col>50</xdr:col>
      <xdr:colOff>165100</xdr:colOff>
      <xdr:row>98</xdr:row>
      <xdr:rowOff>102758</xdr:rowOff>
    </xdr:to>
    <xdr:sp macro="" textlink="">
      <xdr:nvSpPr>
        <xdr:cNvPr id="472" name="楕円 471"/>
        <xdr:cNvSpPr/>
      </xdr:nvSpPr>
      <xdr:spPr>
        <a:xfrm>
          <a:off x="9588500" y="168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93885</xdr:rowOff>
    </xdr:from>
    <xdr:ext cx="534377" cy="259045"/>
    <xdr:sp macro="" textlink="">
      <xdr:nvSpPr>
        <xdr:cNvPr id="473" name="テキスト ボックス 472"/>
        <xdr:cNvSpPr txBox="1"/>
      </xdr:nvSpPr>
      <xdr:spPr>
        <a:xfrm>
          <a:off x="9372111" y="168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135658</xdr:rowOff>
    </xdr:from>
    <xdr:to>
      <xdr:col>46</xdr:col>
      <xdr:colOff>38100</xdr:colOff>
      <xdr:row>98</xdr:row>
      <xdr:rowOff>65808</xdr:rowOff>
    </xdr:to>
    <xdr:sp macro="" textlink="">
      <xdr:nvSpPr>
        <xdr:cNvPr id="474" name="楕円 473"/>
        <xdr:cNvSpPr/>
      </xdr:nvSpPr>
      <xdr:spPr>
        <a:xfrm>
          <a:off x="8699500" y="167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82335</xdr:rowOff>
    </xdr:from>
    <xdr:ext cx="599010" cy="259045"/>
    <xdr:sp macro="" textlink="">
      <xdr:nvSpPr>
        <xdr:cNvPr id="475" name="テキスト ボックス 474"/>
        <xdr:cNvSpPr txBox="1"/>
      </xdr:nvSpPr>
      <xdr:spPr>
        <a:xfrm>
          <a:off x="8450795" y="1654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153312</xdr:rowOff>
    </xdr:from>
    <xdr:to>
      <xdr:col>41</xdr:col>
      <xdr:colOff>101600</xdr:colOff>
      <xdr:row>98</xdr:row>
      <xdr:rowOff>83462</xdr:rowOff>
    </xdr:to>
    <xdr:sp macro="" textlink="">
      <xdr:nvSpPr>
        <xdr:cNvPr id="476" name="楕円 475"/>
        <xdr:cNvSpPr/>
      </xdr:nvSpPr>
      <xdr:spPr>
        <a:xfrm>
          <a:off x="7810500" y="1678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74589</xdr:rowOff>
    </xdr:from>
    <xdr:ext cx="599010" cy="259045"/>
    <xdr:sp macro="" textlink="">
      <xdr:nvSpPr>
        <xdr:cNvPr id="477" name="テキスト ボックス 476"/>
        <xdr:cNvSpPr txBox="1"/>
      </xdr:nvSpPr>
      <xdr:spPr>
        <a:xfrm>
          <a:off x="7561795" y="1687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148270</xdr:rowOff>
    </xdr:from>
    <xdr:to>
      <xdr:col>36</xdr:col>
      <xdr:colOff>165100</xdr:colOff>
      <xdr:row>98</xdr:row>
      <xdr:rowOff>78420</xdr:rowOff>
    </xdr:to>
    <xdr:sp macro="" textlink="">
      <xdr:nvSpPr>
        <xdr:cNvPr id="478" name="楕円 477"/>
        <xdr:cNvSpPr/>
      </xdr:nvSpPr>
      <xdr:spPr>
        <a:xfrm>
          <a:off x="6921500" y="167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69547</xdr:rowOff>
    </xdr:from>
    <xdr:ext cx="599010" cy="259045"/>
    <xdr:sp macro="" textlink="">
      <xdr:nvSpPr>
        <xdr:cNvPr id="479" name="テキスト ボックス 478"/>
        <xdr:cNvSpPr txBox="1"/>
      </xdr:nvSpPr>
      <xdr:spPr>
        <a:xfrm>
          <a:off x="6672795" y="168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140614</xdr:rowOff>
    </xdr:from>
    <xdr:to>
      <xdr:col>85</xdr:col>
      <xdr:colOff>127000</xdr:colOff>
      <xdr:row>37</xdr:row>
      <xdr:rowOff>144333</xdr:rowOff>
    </xdr:to>
    <xdr:cxnSp macro="">
      <xdr:nvCxnSpPr>
        <xdr:cNvPr id="508" name="直線コネクタ 507"/>
        <xdr:cNvCxnSpPr/>
      </xdr:nvCxnSpPr>
      <xdr:spPr>
        <a:xfrm flipV="1">
          <a:off x="15481300" y="6484264"/>
          <a:ext cx="8382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138260</xdr:rowOff>
    </xdr:from>
    <xdr:to>
      <xdr:col>81</xdr:col>
      <xdr:colOff>50800</xdr:colOff>
      <xdr:row>37</xdr:row>
      <xdr:rowOff>144333</xdr:rowOff>
    </xdr:to>
    <xdr:cxnSp macro="">
      <xdr:nvCxnSpPr>
        <xdr:cNvPr id="511" name="直線コネクタ 510"/>
        <xdr:cNvCxnSpPr/>
      </xdr:nvCxnSpPr>
      <xdr:spPr>
        <a:xfrm>
          <a:off x="14592300" y="6481910"/>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138260</xdr:rowOff>
    </xdr:from>
    <xdr:to>
      <xdr:col>76</xdr:col>
      <xdr:colOff>114300</xdr:colOff>
      <xdr:row>37</xdr:row>
      <xdr:rowOff>147320</xdr:rowOff>
    </xdr:to>
    <xdr:cxnSp macro="">
      <xdr:nvCxnSpPr>
        <xdr:cNvPr id="514" name="直線コネクタ 513"/>
        <xdr:cNvCxnSpPr/>
      </xdr:nvCxnSpPr>
      <xdr:spPr>
        <a:xfrm flipV="1">
          <a:off x="13703300" y="6481910"/>
          <a:ext cx="8890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138542</xdr:rowOff>
    </xdr:from>
    <xdr:to>
      <xdr:col>71</xdr:col>
      <xdr:colOff>177800</xdr:colOff>
      <xdr:row>37</xdr:row>
      <xdr:rowOff>147320</xdr:rowOff>
    </xdr:to>
    <xdr:cxnSp macro="">
      <xdr:nvCxnSpPr>
        <xdr:cNvPr id="517" name="直線コネクタ 516"/>
        <xdr:cNvCxnSpPr/>
      </xdr:nvCxnSpPr>
      <xdr:spPr>
        <a:xfrm>
          <a:off x="12814300" y="6482192"/>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89814</xdr:rowOff>
    </xdr:from>
    <xdr:to>
      <xdr:col>85</xdr:col>
      <xdr:colOff>177800</xdr:colOff>
      <xdr:row>38</xdr:row>
      <xdr:rowOff>19965</xdr:rowOff>
    </xdr:to>
    <xdr:sp macro="" textlink="">
      <xdr:nvSpPr>
        <xdr:cNvPr id="527" name="楕円 526"/>
        <xdr:cNvSpPr/>
      </xdr:nvSpPr>
      <xdr:spPr>
        <a:xfrm>
          <a:off x="162687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68241</xdr:rowOff>
    </xdr:from>
    <xdr:ext cx="534377" cy="259045"/>
    <xdr:sp macro="" textlink="">
      <xdr:nvSpPr>
        <xdr:cNvPr id="528" name="消防費該当値テキスト"/>
        <xdr:cNvSpPr txBox="1"/>
      </xdr:nvSpPr>
      <xdr:spPr>
        <a:xfrm>
          <a:off x="16370300" y="6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93533</xdr:rowOff>
    </xdr:from>
    <xdr:to>
      <xdr:col>81</xdr:col>
      <xdr:colOff>101600</xdr:colOff>
      <xdr:row>38</xdr:row>
      <xdr:rowOff>23683</xdr:rowOff>
    </xdr:to>
    <xdr:sp macro="" textlink="">
      <xdr:nvSpPr>
        <xdr:cNvPr id="529" name="楕円 528"/>
        <xdr:cNvSpPr/>
      </xdr:nvSpPr>
      <xdr:spPr>
        <a:xfrm>
          <a:off x="15430500" y="64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14810</xdr:rowOff>
    </xdr:from>
    <xdr:ext cx="534377" cy="259045"/>
    <xdr:sp macro="" textlink="">
      <xdr:nvSpPr>
        <xdr:cNvPr id="530" name="テキスト ボックス 529"/>
        <xdr:cNvSpPr txBox="1"/>
      </xdr:nvSpPr>
      <xdr:spPr>
        <a:xfrm>
          <a:off x="15214111" y="65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87460</xdr:rowOff>
    </xdr:from>
    <xdr:to>
      <xdr:col>76</xdr:col>
      <xdr:colOff>165100</xdr:colOff>
      <xdr:row>38</xdr:row>
      <xdr:rowOff>17610</xdr:rowOff>
    </xdr:to>
    <xdr:sp macro="" textlink="">
      <xdr:nvSpPr>
        <xdr:cNvPr id="531" name="楕円 530"/>
        <xdr:cNvSpPr/>
      </xdr:nvSpPr>
      <xdr:spPr>
        <a:xfrm>
          <a:off x="14541500" y="64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8737</xdr:rowOff>
    </xdr:from>
    <xdr:ext cx="534377" cy="259045"/>
    <xdr:sp macro="" textlink="">
      <xdr:nvSpPr>
        <xdr:cNvPr id="532" name="テキスト ボックス 531"/>
        <xdr:cNvSpPr txBox="1"/>
      </xdr:nvSpPr>
      <xdr:spPr>
        <a:xfrm>
          <a:off x="14325111" y="65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96520</xdr:rowOff>
    </xdr:from>
    <xdr:to>
      <xdr:col>72</xdr:col>
      <xdr:colOff>38100</xdr:colOff>
      <xdr:row>38</xdr:row>
      <xdr:rowOff>26670</xdr:rowOff>
    </xdr:to>
    <xdr:sp macro="" textlink="">
      <xdr:nvSpPr>
        <xdr:cNvPr id="533" name="楕円 532"/>
        <xdr:cNvSpPr/>
      </xdr:nvSpPr>
      <xdr:spPr>
        <a:xfrm>
          <a:off x="13652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17797</xdr:rowOff>
    </xdr:from>
    <xdr:ext cx="534377" cy="259045"/>
    <xdr:sp macro="" textlink="">
      <xdr:nvSpPr>
        <xdr:cNvPr id="534" name="テキスト ボックス 533"/>
        <xdr:cNvSpPr txBox="1"/>
      </xdr:nvSpPr>
      <xdr:spPr>
        <a:xfrm>
          <a:off x="13436111" y="65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87742</xdr:rowOff>
    </xdr:from>
    <xdr:to>
      <xdr:col>67</xdr:col>
      <xdr:colOff>101600</xdr:colOff>
      <xdr:row>38</xdr:row>
      <xdr:rowOff>17892</xdr:rowOff>
    </xdr:to>
    <xdr:sp macro="" textlink="">
      <xdr:nvSpPr>
        <xdr:cNvPr id="535" name="楕円 534"/>
        <xdr:cNvSpPr/>
      </xdr:nvSpPr>
      <xdr:spPr>
        <a:xfrm>
          <a:off x="12763500" y="64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9019</xdr:rowOff>
    </xdr:from>
    <xdr:ext cx="534377" cy="259045"/>
    <xdr:sp macro="" textlink="">
      <xdr:nvSpPr>
        <xdr:cNvPr id="536" name="テキスト ボックス 535"/>
        <xdr:cNvSpPr txBox="1"/>
      </xdr:nvSpPr>
      <xdr:spPr>
        <a:xfrm>
          <a:off x="12547111" y="65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121748</xdr:rowOff>
    </xdr:from>
    <xdr:to>
      <xdr:col>85</xdr:col>
      <xdr:colOff>127000</xdr:colOff>
      <xdr:row>57</xdr:row>
      <xdr:rowOff>136597</xdr:rowOff>
    </xdr:to>
    <xdr:cxnSp macro="">
      <xdr:nvCxnSpPr>
        <xdr:cNvPr id="565" name="直線コネクタ 564"/>
        <xdr:cNvCxnSpPr/>
      </xdr:nvCxnSpPr>
      <xdr:spPr>
        <a:xfrm>
          <a:off x="15481300" y="9894398"/>
          <a:ext cx="8382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121748</xdr:rowOff>
    </xdr:from>
    <xdr:to>
      <xdr:col>81</xdr:col>
      <xdr:colOff>50800</xdr:colOff>
      <xdr:row>58</xdr:row>
      <xdr:rowOff>13901</xdr:rowOff>
    </xdr:to>
    <xdr:cxnSp macro="">
      <xdr:nvCxnSpPr>
        <xdr:cNvPr id="568" name="直線コネクタ 567"/>
        <xdr:cNvCxnSpPr/>
      </xdr:nvCxnSpPr>
      <xdr:spPr>
        <a:xfrm flipV="1">
          <a:off x="14592300" y="9894398"/>
          <a:ext cx="889000" cy="6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13901</xdr:rowOff>
    </xdr:from>
    <xdr:to>
      <xdr:col>76</xdr:col>
      <xdr:colOff>114300</xdr:colOff>
      <xdr:row>58</xdr:row>
      <xdr:rowOff>30686</xdr:rowOff>
    </xdr:to>
    <xdr:cxnSp macro="">
      <xdr:nvCxnSpPr>
        <xdr:cNvPr id="571" name="直線コネクタ 570"/>
        <xdr:cNvCxnSpPr/>
      </xdr:nvCxnSpPr>
      <xdr:spPr>
        <a:xfrm flipV="1">
          <a:off x="13703300" y="9958001"/>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73" name="テキスト ボックス 57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144476</xdr:rowOff>
    </xdr:from>
    <xdr:to>
      <xdr:col>71</xdr:col>
      <xdr:colOff>177800</xdr:colOff>
      <xdr:row>58</xdr:row>
      <xdr:rowOff>30686</xdr:rowOff>
    </xdr:to>
    <xdr:cxnSp macro="">
      <xdr:nvCxnSpPr>
        <xdr:cNvPr id="574" name="直線コネクタ 573"/>
        <xdr:cNvCxnSpPr/>
      </xdr:nvCxnSpPr>
      <xdr:spPr>
        <a:xfrm>
          <a:off x="12814300" y="9917126"/>
          <a:ext cx="889000" cy="5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78" name="テキスト ボックス 577"/>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85797</xdr:rowOff>
    </xdr:from>
    <xdr:to>
      <xdr:col>85</xdr:col>
      <xdr:colOff>177800</xdr:colOff>
      <xdr:row>58</xdr:row>
      <xdr:rowOff>15947</xdr:rowOff>
    </xdr:to>
    <xdr:sp macro="" textlink="">
      <xdr:nvSpPr>
        <xdr:cNvPr id="584" name="楕円 583"/>
        <xdr:cNvSpPr/>
      </xdr:nvSpPr>
      <xdr:spPr>
        <a:xfrm>
          <a:off x="16268700" y="985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108674</xdr:rowOff>
    </xdr:from>
    <xdr:ext cx="599010" cy="259045"/>
    <xdr:sp macro="" textlink="">
      <xdr:nvSpPr>
        <xdr:cNvPr id="585" name="教育費該当値テキスト"/>
        <xdr:cNvSpPr txBox="1"/>
      </xdr:nvSpPr>
      <xdr:spPr>
        <a:xfrm>
          <a:off x="16370300" y="970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70948</xdr:rowOff>
    </xdr:from>
    <xdr:to>
      <xdr:col>81</xdr:col>
      <xdr:colOff>101600</xdr:colOff>
      <xdr:row>58</xdr:row>
      <xdr:rowOff>1098</xdr:rowOff>
    </xdr:to>
    <xdr:sp macro="" textlink="">
      <xdr:nvSpPr>
        <xdr:cNvPr id="586" name="楕円 585"/>
        <xdr:cNvSpPr/>
      </xdr:nvSpPr>
      <xdr:spPr>
        <a:xfrm>
          <a:off x="15430500" y="98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17625</xdr:rowOff>
    </xdr:from>
    <xdr:ext cx="599010" cy="259045"/>
    <xdr:sp macro="" textlink="">
      <xdr:nvSpPr>
        <xdr:cNvPr id="587" name="テキスト ボックス 586"/>
        <xdr:cNvSpPr txBox="1"/>
      </xdr:nvSpPr>
      <xdr:spPr>
        <a:xfrm>
          <a:off x="15181795" y="961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134551</xdr:rowOff>
    </xdr:from>
    <xdr:to>
      <xdr:col>76</xdr:col>
      <xdr:colOff>165100</xdr:colOff>
      <xdr:row>58</xdr:row>
      <xdr:rowOff>64701</xdr:rowOff>
    </xdr:to>
    <xdr:sp macro="" textlink="">
      <xdr:nvSpPr>
        <xdr:cNvPr id="588" name="楕円 587"/>
        <xdr:cNvSpPr/>
      </xdr:nvSpPr>
      <xdr:spPr>
        <a:xfrm>
          <a:off x="14541500" y="99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55828</xdr:rowOff>
    </xdr:from>
    <xdr:ext cx="599010" cy="259045"/>
    <xdr:sp macro="" textlink="">
      <xdr:nvSpPr>
        <xdr:cNvPr id="589" name="テキスト ボックス 588"/>
        <xdr:cNvSpPr txBox="1"/>
      </xdr:nvSpPr>
      <xdr:spPr>
        <a:xfrm>
          <a:off x="14292795" y="999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151336</xdr:rowOff>
    </xdr:from>
    <xdr:to>
      <xdr:col>72</xdr:col>
      <xdr:colOff>38100</xdr:colOff>
      <xdr:row>58</xdr:row>
      <xdr:rowOff>81486</xdr:rowOff>
    </xdr:to>
    <xdr:sp macro="" textlink="">
      <xdr:nvSpPr>
        <xdr:cNvPr id="590" name="楕円 589"/>
        <xdr:cNvSpPr/>
      </xdr:nvSpPr>
      <xdr:spPr>
        <a:xfrm>
          <a:off x="13652500" y="992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72613</xdr:rowOff>
    </xdr:from>
    <xdr:ext cx="534377" cy="259045"/>
    <xdr:sp macro="" textlink="">
      <xdr:nvSpPr>
        <xdr:cNvPr id="591" name="テキスト ボックス 590"/>
        <xdr:cNvSpPr txBox="1"/>
      </xdr:nvSpPr>
      <xdr:spPr>
        <a:xfrm>
          <a:off x="13436111" y="1001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93676</xdr:rowOff>
    </xdr:from>
    <xdr:to>
      <xdr:col>67</xdr:col>
      <xdr:colOff>101600</xdr:colOff>
      <xdr:row>58</xdr:row>
      <xdr:rowOff>23826</xdr:rowOff>
    </xdr:to>
    <xdr:sp macro="" textlink="">
      <xdr:nvSpPr>
        <xdr:cNvPr id="592" name="楕円 591"/>
        <xdr:cNvSpPr/>
      </xdr:nvSpPr>
      <xdr:spPr>
        <a:xfrm>
          <a:off x="12763500" y="98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40353</xdr:rowOff>
    </xdr:from>
    <xdr:ext cx="599010" cy="259045"/>
    <xdr:sp macro="" textlink="">
      <xdr:nvSpPr>
        <xdr:cNvPr id="593" name="テキスト ボックス 592"/>
        <xdr:cNvSpPr txBox="1"/>
      </xdr:nvSpPr>
      <xdr:spPr>
        <a:xfrm>
          <a:off x="12514795" y="964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33965</xdr:rowOff>
    </xdr:from>
    <xdr:to>
      <xdr:col>85</xdr:col>
      <xdr:colOff>127000</xdr:colOff>
      <xdr:row>79</xdr:row>
      <xdr:rowOff>39052</xdr:rowOff>
    </xdr:to>
    <xdr:cxnSp macro="">
      <xdr:nvCxnSpPr>
        <xdr:cNvPr id="622" name="直線コネクタ 621"/>
        <xdr:cNvCxnSpPr/>
      </xdr:nvCxnSpPr>
      <xdr:spPr>
        <a:xfrm flipV="1">
          <a:off x="15481300" y="13578515"/>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36891</xdr:rowOff>
    </xdr:from>
    <xdr:to>
      <xdr:col>81</xdr:col>
      <xdr:colOff>50800</xdr:colOff>
      <xdr:row>79</xdr:row>
      <xdr:rowOff>39052</xdr:rowOff>
    </xdr:to>
    <xdr:cxnSp macro="">
      <xdr:nvCxnSpPr>
        <xdr:cNvPr id="625" name="直線コネクタ 624"/>
        <xdr:cNvCxnSpPr/>
      </xdr:nvCxnSpPr>
      <xdr:spPr>
        <a:xfrm>
          <a:off x="14592300" y="13581441"/>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36891</xdr:rowOff>
    </xdr:from>
    <xdr:to>
      <xdr:col>76</xdr:col>
      <xdr:colOff>114300</xdr:colOff>
      <xdr:row>79</xdr:row>
      <xdr:rowOff>41711</xdr:rowOff>
    </xdr:to>
    <xdr:cxnSp macro="">
      <xdr:nvCxnSpPr>
        <xdr:cNvPr id="628" name="直線コネクタ 627"/>
        <xdr:cNvCxnSpPr/>
      </xdr:nvCxnSpPr>
      <xdr:spPr>
        <a:xfrm flipV="1">
          <a:off x="13703300" y="13581441"/>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41711</xdr:rowOff>
    </xdr:from>
    <xdr:to>
      <xdr:col>71</xdr:col>
      <xdr:colOff>177800</xdr:colOff>
      <xdr:row>79</xdr:row>
      <xdr:rowOff>43245</xdr:rowOff>
    </xdr:to>
    <xdr:cxnSp macro="">
      <xdr:nvCxnSpPr>
        <xdr:cNvPr id="631" name="直線コネクタ 630"/>
        <xdr:cNvCxnSpPr/>
      </xdr:nvCxnSpPr>
      <xdr:spPr>
        <a:xfrm flipV="1">
          <a:off x="12814300" y="13586261"/>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154615</xdr:rowOff>
    </xdr:from>
    <xdr:to>
      <xdr:col>85</xdr:col>
      <xdr:colOff>177800</xdr:colOff>
      <xdr:row>79</xdr:row>
      <xdr:rowOff>84765</xdr:rowOff>
    </xdr:to>
    <xdr:sp macro="" textlink="">
      <xdr:nvSpPr>
        <xdr:cNvPr id="641" name="楕円 640"/>
        <xdr:cNvSpPr/>
      </xdr:nvSpPr>
      <xdr:spPr>
        <a:xfrm>
          <a:off x="16268700" y="135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78959</xdr:rowOff>
    </xdr:from>
    <xdr:ext cx="469744" cy="259045"/>
    <xdr:sp macro="" textlink="">
      <xdr:nvSpPr>
        <xdr:cNvPr id="642" name="災害復旧費該当値テキスト"/>
        <xdr:cNvSpPr txBox="1"/>
      </xdr:nvSpPr>
      <xdr:spPr>
        <a:xfrm>
          <a:off x="16370300" y="13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159702</xdr:rowOff>
    </xdr:from>
    <xdr:to>
      <xdr:col>81</xdr:col>
      <xdr:colOff>101600</xdr:colOff>
      <xdr:row>79</xdr:row>
      <xdr:rowOff>89852</xdr:rowOff>
    </xdr:to>
    <xdr:sp macro="" textlink="">
      <xdr:nvSpPr>
        <xdr:cNvPr id="643" name="楕円 642"/>
        <xdr:cNvSpPr/>
      </xdr:nvSpPr>
      <xdr:spPr>
        <a:xfrm>
          <a:off x="15430500" y="135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80979</xdr:rowOff>
    </xdr:from>
    <xdr:ext cx="469744" cy="259045"/>
    <xdr:sp macro="" textlink="">
      <xdr:nvSpPr>
        <xdr:cNvPr id="644" name="テキスト ボックス 643"/>
        <xdr:cNvSpPr txBox="1"/>
      </xdr:nvSpPr>
      <xdr:spPr>
        <a:xfrm>
          <a:off x="15246428" y="1362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157541</xdr:rowOff>
    </xdr:from>
    <xdr:to>
      <xdr:col>76</xdr:col>
      <xdr:colOff>165100</xdr:colOff>
      <xdr:row>79</xdr:row>
      <xdr:rowOff>87691</xdr:rowOff>
    </xdr:to>
    <xdr:sp macro="" textlink="">
      <xdr:nvSpPr>
        <xdr:cNvPr id="645" name="楕円 644"/>
        <xdr:cNvSpPr/>
      </xdr:nvSpPr>
      <xdr:spPr>
        <a:xfrm>
          <a:off x="14541500" y="135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78818</xdr:rowOff>
    </xdr:from>
    <xdr:ext cx="469744" cy="259045"/>
    <xdr:sp macro="" textlink="">
      <xdr:nvSpPr>
        <xdr:cNvPr id="646" name="テキスト ボックス 645"/>
        <xdr:cNvSpPr txBox="1"/>
      </xdr:nvSpPr>
      <xdr:spPr>
        <a:xfrm>
          <a:off x="14357428" y="1362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162361</xdr:rowOff>
    </xdr:from>
    <xdr:to>
      <xdr:col>72</xdr:col>
      <xdr:colOff>38100</xdr:colOff>
      <xdr:row>79</xdr:row>
      <xdr:rowOff>92511</xdr:rowOff>
    </xdr:to>
    <xdr:sp macro="" textlink="">
      <xdr:nvSpPr>
        <xdr:cNvPr id="647" name="楕円 646"/>
        <xdr:cNvSpPr/>
      </xdr:nvSpPr>
      <xdr:spPr>
        <a:xfrm>
          <a:off x="13652500" y="135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83638</xdr:rowOff>
    </xdr:from>
    <xdr:ext cx="378565" cy="259045"/>
    <xdr:sp macro="" textlink="">
      <xdr:nvSpPr>
        <xdr:cNvPr id="648" name="テキスト ボックス 647"/>
        <xdr:cNvSpPr txBox="1"/>
      </xdr:nvSpPr>
      <xdr:spPr>
        <a:xfrm>
          <a:off x="13514017" y="13628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163895</xdr:rowOff>
    </xdr:from>
    <xdr:to>
      <xdr:col>67</xdr:col>
      <xdr:colOff>101600</xdr:colOff>
      <xdr:row>79</xdr:row>
      <xdr:rowOff>94045</xdr:rowOff>
    </xdr:to>
    <xdr:sp macro="" textlink="">
      <xdr:nvSpPr>
        <xdr:cNvPr id="649" name="楕円 648"/>
        <xdr:cNvSpPr/>
      </xdr:nvSpPr>
      <xdr:spPr>
        <a:xfrm>
          <a:off x="12763500" y="135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85172</xdr:rowOff>
    </xdr:from>
    <xdr:ext cx="378565" cy="259045"/>
    <xdr:sp macro="" textlink="">
      <xdr:nvSpPr>
        <xdr:cNvPr id="650" name="テキスト ボックス 649"/>
        <xdr:cNvSpPr txBox="1"/>
      </xdr:nvSpPr>
      <xdr:spPr>
        <a:xfrm>
          <a:off x="12625017" y="136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117819</xdr:rowOff>
    </xdr:from>
    <xdr:to>
      <xdr:col>85</xdr:col>
      <xdr:colOff>127000</xdr:colOff>
      <xdr:row>97</xdr:row>
      <xdr:rowOff>124237</xdr:rowOff>
    </xdr:to>
    <xdr:cxnSp macro="">
      <xdr:nvCxnSpPr>
        <xdr:cNvPr id="679" name="直線コネクタ 678"/>
        <xdr:cNvCxnSpPr/>
      </xdr:nvCxnSpPr>
      <xdr:spPr>
        <a:xfrm>
          <a:off x="15481300" y="16748469"/>
          <a:ext cx="8382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115274</xdr:rowOff>
    </xdr:from>
    <xdr:to>
      <xdr:col>81</xdr:col>
      <xdr:colOff>50800</xdr:colOff>
      <xdr:row>97</xdr:row>
      <xdr:rowOff>117819</xdr:rowOff>
    </xdr:to>
    <xdr:cxnSp macro="">
      <xdr:nvCxnSpPr>
        <xdr:cNvPr id="682" name="直線コネクタ 681"/>
        <xdr:cNvCxnSpPr/>
      </xdr:nvCxnSpPr>
      <xdr:spPr>
        <a:xfrm>
          <a:off x="14592300" y="16745924"/>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115274</xdr:rowOff>
    </xdr:from>
    <xdr:to>
      <xdr:col>76</xdr:col>
      <xdr:colOff>114300</xdr:colOff>
      <xdr:row>97</xdr:row>
      <xdr:rowOff>118193</xdr:rowOff>
    </xdr:to>
    <xdr:cxnSp macro="">
      <xdr:nvCxnSpPr>
        <xdr:cNvPr id="685" name="直線コネクタ 684"/>
        <xdr:cNvCxnSpPr/>
      </xdr:nvCxnSpPr>
      <xdr:spPr>
        <a:xfrm flipV="1">
          <a:off x="13703300" y="16745924"/>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107206</xdr:rowOff>
    </xdr:from>
    <xdr:to>
      <xdr:col>71</xdr:col>
      <xdr:colOff>177800</xdr:colOff>
      <xdr:row>97</xdr:row>
      <xdr:rowOff>118193</xdr:rowOff>
    </xdr:to>
    <xdr:cxnSp macro="">
      <xdr:nvCxnSpPr>
        <xdr:cNvPr id="688" name="直線コネクタ 687"/>
        <xdr:cNvCxnSpPr/>
      </xdr:nvCxnSpPr>
      <xdr:spPr>
        <a:xfrm>
          <a:off x="12814300" y="16737856"/>
          <a:ext cx="889000" cy="1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73437</xdr:rowOff>
    </xdr:from>
    <xdr:to>
      <xdr:col>85</xdr:col>
      <xdr:colOff>177800</xdr:colOff>
      <xdr:row>98</xdr:row>
      <xdr:rowOff>3587</xdr:rowOff>
    </xdr:to>
    <xdr:sp macro="" textlink="">
      <xdr:nvSpPr>
        <xdr:cNvPr id="698" name="楕円 697"/>
        <xdr:cNvSpPr/>
      </xdr:nvSpPr>
      <xdr:spPr>
        <a:xfrm>
          <a:off x="16268700" y="167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51864</xdr:rowOff>
    </xdr:from>
    <xdr:ext cx="599010" cy="259045"/>
    <xdr:sp macro="" textlink="">
      <xdr:nvSpPr>
        <xdr:cNvPr id="699" name="公債費該当値テキスト"/>
        <xdr:cNvSpPr txBox="1"/>
      </xdr:nvSpPr>
      <xdr:spPr>
        <a:xfrm>
          <a:off x="16370300" y="1668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67019</xdr:rowOff>
    </xdr:from>
    <xdr:to>
      <xdr:col>81</xdr:col>
      <xdr:colOff>101600</xdr:colOff>
      <xdr:row>97</xdr:row>
      <xdr:rowOff>168619</xdr:rowOff>
    </xdr:to>
    <xdr:sp macro="" textlink="">
      <xdr:nvSpPr>
        <xdr:cNvPr id="700" name="楕円 699"/>
        <xdr:cNvSpPr/>
      </xdr:nvSpPr>
      <xdr:spPr>
        <a:xfrm>
          <a:off x="15430500" y="166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159746</xdr:rowOff>
    </xdr:from>
    <xdr:ext cx="599010" cy="259045"/>
    <xdr:sp macro="" textlink="">
      <xdr:nvSpPr>
        <xdr:cNvPr id="701" name="テキスト ボックス 700"/>
        <xdr:cNvSpPr txBox="1"/>
      </xdr:nvSpPr>
      <xdr:spPr>
        <a:xfrm>
          <a:off x="15181795" y="1679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64474</xdr:rowOff>
    </xdr:from>
    <xdr:to>
      <xdr:col>76</xdr:col>
      <xdr:colOff>165100</xdr:colOff>
      <xdr:row>97</xdr:row>
      <xdr:rowOff>166074</xdr:rowOff>
    </xdr:to>
    <xdr:sp macro="" textlink="">
      <xdr:nvSpPr>
        <xdr:cNvPr id="702" name="楕円 701"/>
        <xdr:cNvSpPr/>
      </xdr:nvSpPr>
      <xdr:spPr>
        <a:xfrm>
          <a:off x="14541500" y="166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157201</xdr:rowOff>
    </xdr:from>
    <xdr:ext cx="599010" cy="259045"/>
    <xdr:sp macro="" textlink="">
      <xdr:nvSpPr>
        <xdr:cNvPr id="703" name="テキスト ボックス 702"/>
        <xdr:cNvSpPr txBox="1"/>
      </xdr:nvSpPr>
      <xdr:spPr>
        <a:xfrm>
          <a:off x="14292795" y="1678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67393</xdr:rowOff>
    </xdr:from>
    <xdr:to>
      <xdr:col>72</xdr:col>
      <xdr:colOff>38100</xdr:colOff>
      <xdr:row>97</xdr:row>
      <xdr:rowOff>168993</xdr:rowOff>
    </xdr:to>
    <xdr:sp macro="" textlink="">
      <xdr:nvSpPr>
        <xdr:cNvPr id="704" name="楕円 703"/>
        <xdr:cNvSpPr/>
      </xdr:nvSpPr>
      <xdr:spPr>
        <a:xfrm>
          <a:off x="13652500" y="166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160120</xdr:rowOff>
    </xdr:from>
    <xdr:ext cx="599010" cy="259045"/>
    <xdr:sp macro="" textlink="">
      <xdr:nvSpPr>
        <xdr:cNvPr id="705" name="テキスト ボックス 704"/>
        <xdr:cNvSpPr txBox="1"/>
      </xdr:nvSpPr>
      <xdr:spPr>
        <a:xfrm>
          <a:off x="13403795" y="1679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56406</xdr:rowOff>
    </xdr:from>
    <xdr:to>
      <xdr:col>67</xdr:col>
      <xdr:colOff>101600</xdr:colOff>
      <xdr:row>97</xdr:row>
      <xdr:rowOff>158006</xdr:rowOff>
    </xdr:to>
    <xdr:sp macro="" textlink="">
      <xdr:nvSpPr>
        <xdr:cNvPr id="706" name="楕円 705"/>
        <xdr:cNvSpPr/>
      </xdr:nvSpPr>
      <xdr:spPr>
        <a:xfrm>
          <a:off x="12763500" y="16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149133</xdr:rowOff>
    </xdr:from>
    <xdr:ext cx="599010" cy="259045"/>
    <xdr:sp macro="" textlink="">
      <xdr:nvSpPr>
        <xdr:cNvPr id="707" name="テキスト ボックス 706"/>
        <xdr:cNvSpPr txBox="1"/>
      </xdr:nvSpPr>
      <xdr:spPr>
        <a:xfrm>
          <a:off x="12514795" y="1677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全体として、人口規模から全国平均・北海道平均より高い数値となっている。また、類似団体分類上（</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人未満）、本町は人口の多い自治体であることから、類似団体平均よりは低い数値となっている。</a:t>
          </a:r>
        </a:p>
        <a:p>
          <a:r>
            <a:rPr kumimoji="1" lang="ja-JP" altLang="en-US" sz="1300">
              <a:latin typeface="ＭＳ Ｐゴシック" panose="020B0600070205080204" pitchFamily="50" charset="-128"/>
              <a:ea typeface="ＭＳ Ｐゴシック" panose="020B0600070205080204" pitchFamily="50" charset="-128"/>
            </a:rPr>
            <a:t>　そのうえで比較的類似団体平均に近い科目（商工費・土木費・教育費・公債費）は、本町として負担割合の高い科目といえる。</a:t>
          </a:r>
        </a:p>
        <a:p>
          <a:r>
            <a:rPr kumimoji="1" lang="ja-JP" altLang="en-US" sz="1300">
              <a:latin typeface="ＭＳ Ｐゴシック" panose="020B0600070205080204" pitchFamily="50" charset="-128"/>
              <a:ea typeface="ＭＳ Ｐゴシック" panose="020B0600070205080204" pitchFamily="50" charset="-128"/>
            </a:rPr>
            <a:t>　衛生費については環境モデル都市としてのごみ分別の細分化による循環型社会形成の取組み、商工費については国際観光リゾート・ニセコ観光圏を有し観光振興施策に注力していること、土木費については豪雪地帯による除雪対策経費や道路橋りょう下水道等の長寿命化対策、教育費は人口増に伴う児童生徒数増による教育環境向上対策など、本町の特徴・独自の取組みによるものといえる。</a:t>
          </a:r>
        </a:p>
        <a:p>
          <a:r>
            <a:rPr kumimoji="1" lang="ja-JP" altLang="en-US" sz="1300">
              <a:latin typeface="ＭＳ Ｐゴシック" panose="020B0600070205080204" pitchFamily="50" charset="-128"/>
              <a:ea typeface="ＭＳ Ｐゴシック" panose="020B0600070205080204" pitchFamily="50" charset="-128"/>
            </a:rPr>
            <a:t>　一方、公債費については、過去の施設整備の事業費の大きさ、集中的実施となったことによるものであり、財政運営圧迫の要因となることから、計画的な投資的事業展開による新規発行債の調整等を進めており、着実な地方債残高の減少と将来的な公債費抑制の取組を継続して実施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北海道ニセコ町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大雪による除雪費が高騰したため財政調整基金を取崩して対応しているが、それ以外では財政調整基金の取崩しは行わず比較的安定的な経営をしているが、財政健全化に向けた取り組み・見直しは不可避であり、中長期的視点からより一層計画的・安定的な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北海道ニセコ町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実質単年度収支は比較的安定し黒字運営を継続しているが、財政健全化に向けた取り組み・見直しは不可避であり、中長期的視点からより一層計画的・安定的な運営に努める。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V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4541959</v>
      </c>
      <c r="BO4" s="441"/>
      <c r="BP4" s="441"/>
      <c r="BQ4" s="441"/>
      <c r="BR4" s="441"/>
      <c r="BS4" s="441"/>
      <c r="BT4" s="441"/>
      <c r="BU4" s="442"/>
      <c r="BV4" s="440">
        <v>4689227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5.6</v>
      </c>
      <c r="CU4" s="622"/>
      <c r="CV4" s="622"/>
      <c r="CW4" s="622"/>
      <c r="CX4" s="622"/>
      <c r="CY4" s="622"/>
      <c r="CZ4" s="622"/>
      <c r="DA4" s="623"/>
      <c r="DB4" s="621">
        <v>6.2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4387656</v>
      </c>
      <c r="BO5" s="446"/>
      <c r="BP5" s="446"/>
      <c r="BQ5" s="446"/>
      <c r="BR5" s="446"/>
      <c r="BS5" s="446"/>
      <c r="BT5" s="446"/>
      <c r="BU5" s="447"/>
      <c r="BV5" s="445">
        <v>4520175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85.6</v>
      </c>
      <c r="CU5" s="416"/>
      <c r="CV5" s="416"/>
      <c r="CW5" s="416"/>
      <c r="CX5" s="416"/>
      <c r="CY5" s="416"/>
      <c r="CZ5" s="416"/>
      <c r="DA5" s="417"/>
      <c r="DB5" s="415">
        <v>84.9</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154303</v>
      </c>
      <c r="BO6" s="446"/>
      <c r="BP6" s="446"/>
      <c r="BQ6" s="446"/>
      <c r="BR6" s="446"/>
      <c r="BS6" s="446"/>
      <c r="BT6" s="446"/>
      <c r="BU6" s="447"/>
      <c r="BV6" s="445">
        <v>169052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89</v>
      </c>
      <c r="CU6" s="596"/>
      <c r="CV6" s="596"/>
      <c r="CW6" s="596"/>
      <c r="CX6" s="596"/>
      <c r="CY6" s="596"/>
      <c r="CZ6" s="596"/>
      <c r="DA6" s="597"/>
      <c r="DB6" s="595">
        <v>88.4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0</v>
      </c>
      <c r="BO7" s="446"/>
      <c r="BP7" s="446"/>
      <c r="BQ7" s="446"/>
      <c r="BR7" s="446"/>
      <c r="BS7" s="446"/>
      <c r="BT7" s="446"/>
      <c r="BU7" s="447"/>
      <c r="BV7" s="445">
        <v>129</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2740870</v>
      </c>
      <c r="CU7" s="446"/>
      <c r="CV7" s="446"/>
      <c r="CW7" s="446"/>
      <c r="CX7" s="446"/>
      <c r="CY7" s="446"/>
      <c r="CZ7" s="446"/>
      <c r="DA7" s="447"/>
      <c r="DB7" s="445">
        <v>2742997</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154303</v>
      </c>
      <c r="BO8" s="446"/>
      <c r="BP8" s="446"/>
      <c r="BQ8" s="446"/>
      <c r="BR8" s="446"/>
      <c r="BS8" s="446"/>
      <c r="BT8" s="446"/>
      <c r="BU8" s="447"/>
      <c r="BV8" s="445">
        <v>168923</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0.27</v>
      </c>
      <c r="CU8" s="559"/>
      <c r="CV8" s="559"/>
      <c r="CW8" s="559"/>
      <c r="CX8" s="559"/>
      <c r="CY8" s="559"/>
      <c r="CZ8" s="559"/>
      <c r="DA8" s="560"/>
      <c r="DB8" s="558">
        <v>0.25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4958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-14620</v>
      </c>
      <c r="BO9" s="446"/>
      <c r="BP9" s="446"/>
      <c r="BQ9" s="446"/>
      <c r="BR9" s="446"/>
      <c r="BS9" s="446"/>
      <c r="BT9" s="446"/>
      <c r="BU9" s="447"/>
      <c r="BV9" s="445">
        <v>2675</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19.100000000000001</v>
      </c>
      <c r="CU9" s="416"/>
      <c r="CV9" s="416"/>
      <c r="CW9" s="416"/>
      <c r="CX9" s="416"/>
      <c r="CY9" s="416"/>
      <c r="CZ9" s="416"/>
      <c r="DA9" s="417"/>
      <c r="DB9" s="415">
        <v>19.100000000000001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4823</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41</v>
      </c>
      <c r="BO10" s="446"/>
      <c r="BP10" s="446"/>
      <c r="BQ10" s="446"/>
      <c r="BR10" s="446"/>
      <c r="BS10" s="446"/>
      <c r="BT10" s="446"/>
      <c r="BU10" s="447"/>
      <c r="BV10" s="445">
        <v>14561</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5203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30000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4772</v>
      </c>
      <c r="S13" s="549"/>
      <c r="T13" s="549"/>
      <c r="U13" s="549"/>
      <c r="V13" s="550"/>
      <c r="W13" s="536" t="s">
        <v>133</v>
      </c>
      <c r="X13" s="458"/>
      <c r="Y13" s="458"/>
      <c r="Z13" s="458"/>
      <c r="AA13" s="458"/>
      <c r="AB13" s="459"/>
      <c r="AC13" s="421">
        <v>480</v>
      </c>
      <c r="AD13" s="422"/>
      <c r="AE13" s="422"/>
      <c r="AF13" s="422"/>
      <c r="AG13" s="423"/>
      <c r="AH13" s="421">
        <v>491</v>
      </c>
      <c r="AI13" s="422"/>
      <c r="AJ13" s="422"/>
      <c r="AK13" s="422"/>
      <c r="AL13" s="424"/>
      <c r="AM13" s="514" t="s">
        <v>134</v>
      </c>
      <c r="AN13" s="419"/>
      <c r="AO13" s="419"/>
      <c r="AP13" s="419"/>
      <c r="AQ13" s="419"/>
      <c r="AR13" s="419"/>
      <c r="AS13" s="419"/>
      <c r="AT13" s="420"/>
      <c r="AU13" s="502" t="s">
        <v>114</v>
      </c>
      <c r="AV13" s="503"/>
      <c r="AW13" s="503"/>
      <c r="AX13" s="503"/>
      <c r="AY13" s="425" t="s">
        <v>135</v>
      </c>
      <c r="AZ13" s="426"/>
      <c r="BA13" s="426"/>
      <c r="BB13" s="426"/>
      <c r="BC13" s="426"/>
      <c r="BD13" s="426"/>
      <c r="BE13" s="426"/>
      <c r="BF13" s="426"/>
      <c r="BG13" s="426"/>
      <c r="BH13" s="426"/>
      <c r="BI13" s="426"/>
      <c r="BJ13" s="426"/>
      <c r="BK13" s="426"/>
      <c r="BL13" s="426"/>
      <c r="BM13" s="427"/>
      <c r="BN13" s="445">
        <v>-44579</v>
      </c>
      <c r="BO13" s="446"/>
      <c r="BP13" s="446"/>
      <c r="BQ13" s="446"/>
      <c r="BR13" s="446"/>
      <c r="BS13" s="446"/>
      <c r="BT13" s="446"/>
      <c r="BU13" s="447"/>
      <c r="BV13" s="445">
        <v>17236</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12.2</v>
      </c>
      <c r="CU13" s="416"/>
      <c r="CV13" s="416"/>
      <c r="CW13" s="416"/>
      <c r="CX13" s="416"/>
      <c r="CY13" s="416"/>
      <c r="CZ13" s="416"/>
      <c r="DA13" s="417"/>
      <c r="DB13" s="415">
        <v>13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5142</v>
      </c>
      <c r="S14" s="549"/>
      <c r="T14" s="549"/>
      <c r="U14" s="549"/>
      <c r="V14" s="550"/>
      <c r="W14" s="551"/>
      <c r="X14" s="461"/>
      <c r="Y14" s="461"/>
      <c r="Z14" s="461"/>
      <c r="AA14" s="461"/>
      <c r="AB14" s="462"/>
      <c r="AC14" s="541">
        <v>19.3</v>
      </c>
      <c r="AD14" s="542"/>
      <c r="AE14" s="542"/>
      <c r="AF14" s="542"/>
      <c r="AG14" s="543"/>
      <c r="AH14" s="541">
        <v>21.3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41.4</v>
      </c>
      <c r="CU14" s="553"/>
      <c r="CV14" s="553"/>
      <c r="CW14" s="553"/>
      <c r="CX14" s="553"/>
      <c r="CY14" s="553"/>
      <c r="CZ14" s="553"/>
      <c r="DA14" s="554"/>
      <c r="DB14" s="552">
        <v>46.2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4782</v>
      </c>
      <c r="S15" s="549"/>
      <c r="T15" s="549"/>
      <c r="U15" s="549"/>
      <c r="V15" s="550"/>
      <c r="W15" s="536" t="s">
        <v>139</v>
      </c>
      <c r="X15" s="458"/>
      <c r="Y15" s="458"/>
      <c r="Z15" s="458"/>
      <c r="AA15" s="458"/>
      <c r="AB15" s="459"/>
      <c r="AC15" s="421">
        <v>226</v>
      </c>
      <c r="AD15" s="422"/>
      <c r="AE15" s="422"/>
      <c r="AF15" s="422"/>
      <c r="AG15" s="423"/>
      <c r="AH15" s="421">
        <v>226</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718407</v>
      </c>
      <c r="BO15" s="441"/>
      <c r="BP15" s="441"/>
      <c r="BQ15" s="441"/>
      <c r="BR15" s="441"/>
      <c r="BS15" s="441"/>
      <c r="BT15" s="441"/>
      <c r="BU15" s="442"/>
      <c r="BV15" s="440">
        <v>670046</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9.1</v>
      </c>
      <c r="AD16" s="542"/>
      <c r="AE16" s="542"/>
      <c r="AF16" s="542"/>
      <c r="AG16" s="543"/>
      <c r="AH16" s="541">
        <v>9.8000000000000007</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2435134</v>
      </c>
      <c r="BO16" s="446"/>
      <c r="BP16" s="446"/>
      <c r="BQ16" s="446"/>
      <c r="BR16" s="446"/>
      <c r="BS16" s="446"/>
      <c r="BT16" s="446"/>
      <c r="BU16" s="447"/>
      <c r="BV16" s="445">
        <v>2455357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1786</v>
      </c>
      <c r="AD17" s="422"/>
      <c r="AE17" s="422"/>
      <c r="AF17" s="422"/>
      <c r="AG17" s="423"/>
      <c r="AH17" s="421">
        <v>1592</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913071</v>
      </c>
      <c r="BO17" s="446"/>
      <c r="BP17" s="446"/>
      <c r="BQ17" s="446"/>
      <c r="BR17" s="446"/>
      <c r="BS17" s="446"/>
      <c r="BT17" s="446"/>
      <c r="BU17" s="447"/>
      <c r="BV17" s="445">
        <v>848573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197.13</v>
      </c>
      <c r="M18" s="510"/>
      <c r="N18" s="510"/>
      <c r="O18" s="510"/>
      <c r="P18" s="510"/>
      <c r="Q18" s="510"/>
      <c r="R18" s="511"/>
      <c r="S18" s="511"/>
      <c r="T18" s="511"/>
      <c r="U18" s="511"/>
      <c r="V18" s="512"/>
      <c r="W18" s="526"/>
      <c r="X18" s="527"/>
      <c r="Y18" s="527"/>
      <c r="Z18" s="527"/>
      <c r="AA18" s="527"/>
      <c r="AB18" s="537"/>
      <c r="AC18" s="409">
        <v>71.7</v>
      </c>
      <c r="AD18" s="410"/>
      <c r="AE18" s="410"/>
      <c r="AF18" s="410"/>
      <c r="AG18" s="513"/>
      <c r="AH18" s="409">
        <v>68.900000000000006</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2471862</v>
      </c>
      <c r="BO18" s="446"/>
      <c r="BP18" s="446"/>
      <c r="BQ18" s="446"/>
      <c r="BR18" s="446"/>
      <c r="BS18" s="446"/>
      <c r="BT18" s="446"/>
      <c r="BU18" s="447"/>
      <c r="BV18" s="445">
        <v>2428452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25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3290275</v>
      </c>
      <c r="BO19" s="446"/>
      <c r="BP19" s="446"/>
      <c r="BQ19" s="446"/>
      <c r="BR19" s="446"/>
      <c r="BS19" s="446"/>
      <c r="BT19" s="446"/>
      <c r="BU19" s="447"/>
      <c r="BV19" s="445">
        <v>3315425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2274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5789996</v>
      </c>
      <c r="BO23" s="446"/>
      <c r="BP23" s="446"/>
      <c r="BQ23" s="446"/>
      <c r="BR23" s="446"/>
      <c r="BS23" s="446"/>
      <c r="BT23" s="446"/>
      <c r="BU23" s="447"/>
      <c r="BV23" s="445">
        <v>5961523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6700</v>
      </c>
      <c r="R24" s="422"/>
      <c r="S24" s="422"/>
      <c r="T24" s="422"/>
      <c r="U24" s="422"/>
      <c r="V24" s="423"/>
      <c r="W24" s="487"/>
      <c r="X24" s="478"/>
      <c r="Y24" s="479"/>
      <c r="Z24" s="418" t="s">
        <v>163</v>
      </c>
      <c r="AA24" s="419"/>
      <c r="AB24" s="419"/>
      <c r="AC24" s="419"/>
      <c r="AD24" s="419"/>
      <c r="AE24" s="419"/>
      <c r="AF24" s="419"/>
      <c r="AG24" s="420"/>
      <c r="AH24" s="421">
        <v>77</v>
      </c>
      <c r="AI24" s="422"/>
      <c r="AJ24" s="422"/>
      <c r="AK24" s="422"/>
      <c r="AL24" s="423"/>
      <c r="AM24" s="421">
        <v>237622</v>
      </c>
      <c r="AN24" s="422"/>
      <c r="AO24" s="422"/>
      <c r="AP24" s="422"/>
      <c r="AQ24" s="422"/>
      <c r="AR24" s="423"/>
      <c r="AS24" s="421">
        <v>3086</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5023849</v>
      </c>
      <c r="BO24" s="446"/>
      <c r="BP24" s="446"/>
      <c r="BQ24" s="446"/>
      <c r="BR24" s="446"/>
      <c r="BS24" s="446"/>
      <c r="BT24" s="446"/>
      <c r="BU24" s="447"/>
      <c r="BV24" s="445">
        <v>5136879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5700</v>
      </c>
      <c r="R25" s="422"/>
      <c r="S25" s="422"/>
      <c r="T25" s="422"/>
      <c r="U25" s="422"/>
      <c r="V25" s="423"/>
      <c r="W25" s="487"/>
      <c r="X25" s="478"/>
      <c r="Y25" s="479"/>
      <c r="Z25" s="418" t="s">
        <v>166</v>
      </c>
      <c r="AA25" s="419"/>
      <c r="AB25" s="419"/>
      <c r="AC25" s="419"/>
      <c r="AD25" s="419"/>
      <c r="AE25" s="419"/>
      <c r="AF25" s="419"/>
      <c r="AG25" s="420"/>
      <c r="AH25" s="421" t="s">
        <v>123</v>
      </c>
      <c r="AI25" s="422"/>
      <c r="AJ25" s="422"/>
      <c r="AK25" s="422"/>
      <c r="AL25" s="423"/>
      <c r="AM25" s="421" t="s">
        <v>123</v>
      </c>
      <c r="AN25" s="422"/>
      <c r="AO25" s="422"/>
      <c r="AP25" s="422"/>
      <c r="AQ25" s="422"/>
      <c r="AR25" s="423"/>
      <c r="AS25" s="421" t="s">
        <v>123</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30322</v>
      </c>
      <c r="BO25" s="441"/>
      <c r="BP25" s="441"/>
      <c r="BQ25" s="441"/>
      <c r="BR25" s="441"/>
      <c r="BS25" s="441"/>
      <c r="BT25" s="441"/>
      <c r="BU25" s="442"/>
      <c r="BV25" s="440">
        <v>27695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5200</v>
      </c>
      <c r="R26" s="422"/>
      <c r="S26" s="422"/>
      <c r="T26" s="422"/>
      <c r="U26" s="422"/>
      <c r="V26" s="423"/>
      <c r="W26" s="487"/>
      <c r="X26" s="478"/>
      <c r="Y26" s="479"/>
      <c r="Z26" s="418" t="s">
        <v>169</v>
      </c>
      <c r="AA26" s="500"/>
      <c r="AB26" s="500"/>
      <c r="AC26" s="500"/>
      <c r="AD26" s="500"/>
      <c r="AE26" s="500"/>
      <c r="AF26" s="500"/>
      <c r="AG26" s="501"/>
      <c r="AH26" s="421" t="s">
        <v>170</v>
      </c>
      <c r="AI26" s="422"/>
      <c r="AJ26" s="422"/>
      <c r="AK26" s="422"/>
      <c r="AL26" s="423"/>
      <c r="AM26" s="421" t="s">
        <v>171</v>
      </c>
      <c r="AN26" s="422"/>
      <c r="AO26" s="422"/>
      <c r="AP26" s="422"/>
      <c r="AQ26" s="422"/>
      <c r="AR26" s="423"/>
      <c r="AS26" s="421" t="s">
        <v>172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172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2580</v>
      </c>
      <c r="R27" s="422"/>
      <c r="S27" s="422"/>
      <c r="T27" s="422"/>
      <c r="U27" s="422"/>
      <c r="V27" s="423"/>
      <c r="W27" s="487"/>
      <c r="X27" s="478"/>
      <c r="Y27" s="479"/>
      <c r="Z27" s="418" t="s">
        <v>175</v>
      </c>
      <c r="AA27" s="419"/>
      <c r="AB27" s="419"/>
      <c r="AC27" s="419"/>
      <c r="AD27" s="419"/>
      <c r="AE27" s="419"/>
      <c r="AF27" s="419"/>
      <c r="AG27" s="420"/>
      <c r="AH27" s="421">
        <v>9</v>
      </c>
      <c r="AI27" s="422"/>
      <c r="AJ27" s="422"/>
      <c r="AK27" s="422"/>
      <c r="AL27" s="423"/>
      <c r="AM27" s="421">
        <v>26325</v>
      </c>
      <c r="AN27" s="422"/>
      <c r="AO27" s="422"/>
      <c r="AP27" s="422"/>
      <c r="AQ27" s="422"/>
      <c r="AR27" s="423"/>
      <c r="AS27" s="421">
        <v>2925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205567</v>
      </c>
      <c r="BO27" s="449"/>
      <c r="BP27" s="449"/>
      <c r="BQ27" s="449"/>
      <c r="BR27" s="449"/>
      <c r="BS27" s="449"/>
      <c r="BT27" s="449"/>
      <c r="BU27" s="450"/>
      <c r="BV27" s="448">
        <v>205561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2050</v>
      </c>
      <c r="R28" s="422"/>
      <c r="S28" s="422"/>
      <c r="T28" s="422"/>
      <c r="U28" s="422"/>
      <c r="V28" s="423"/>
      <c r="W28" s="487"/>
      <c r="X28" s="478"/>
      <c r="Y28" s="479"/>
      <c r="Z28" s="418" t="s">
        <v>178</v>
      </c>
      <c r="AA28" s="419"/>
      <c r="AB28" s="419"/>
      <c r="AC28" s="419"/>
      <c r="AD28" s="419"/>
      <c r="AE28" s="419"/>
      <c r="AF28" s="419"/>
      <c r="AG28" s="420"/>
      <c r="AH28" s="421" t="s">
        <v>123</v>
      </c>
      <c r="AI28" s="422"/>
      <c r="AJ28" s="422"/>
      <c r="AK28" s="422"/>
      <c r="AL28" s="423"/>
      <c r="AM28" s="421" t="s">
        <v>170</v>
      </c>
      <c r="AN28" s="422"/>
      <c r="AO28" s="422"/>
      <c r="AP28" s="422"/>
      <c r="AQ28" s="422"/>
      <c r="AR28" s="423"/>
      <c r="AS28" s="421" t="s">
        <v>171</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487277</v>
      </c>
      <c r="BO28" s="441"/>
      <c r="BP28" s="441"/>
      <c r="BQ28" s="441"/>
      <c r="BR28" s="441"/>
      <c r="BS28" s="441"/>
      <c r="BT28" s="441"/>
      <c r="BU28" s="442"/>
      <c r="BV28" s="440">
        <v>517236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8</v>
      </c>
      <c r="M29" s="422"/>
      <c r="N29" s="422"/>
      <c r="O29" s="422"/>
      <c r="P29" s="423"/>
      <c r="Q29" s="421">
        <v>1700</v>
      </c>
      <c r="R29" s="422"/>
      <c r="S29" s="422"/>
      <c r="T29" s="422"/>
      <c r="U29" s="422"/>
      <c r="V29" s="423"/>
      <c r="W29" s="488"/>
      <c r="X29" s="489"/>
      <c r="Y29" s="490"/>
      <c r="Z29" s="418" t="s">
        <v>181</v>
      </c>
      <c r="AA29" s="419"/>
      <c r="AB29" s="419"/>
      <c r="AC29" s="419"/>
      <c r="AD29" s="419"/>
      <c r="AE29" s="419"/>
      <c r="AF29" s="419"/>
      <c r="AG29" s="420"/>
      <c r="AH29" s="421">
        <v>86</v>
      </c>
      <c r="AI29" s="422"/>
      <c r="AJ29" s="422"/>
      <c r="AK29" s="422"/>
      <c r="AL29" s="423"/>
      <c r="AM29" s="421">
        <v>263947</v>
      </c>
      <c r="AN29" s="422"/>
      <c r="AO29" s="422"/>
      <c r="AP29" s="422"/>
      <c r="AQ29" s="422"/>
      <c r="AR29" s="423"/>
      <c r="AS29" s="421">
        <v>3069</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50013</v>
      </c>
      <c r="BO29" s="446"/>
      <c r="BP29" s="446"/>
      <c r="BQ29" s="446"/>
      <c r="BR29" s="446"/>
      <c r="BS29" s="446"/>
      <c r="BT29" s="446"/>
      <c r="BU29" s="447"/>
      <c r="BV29" s="445">
        <v>50009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94.5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770695</v>
      </c>
      <c r="BO30" s="449"/>
      <c r="BP30" s="449"/>
      <c r="BQ30" s="449"/>
      <c r="BR30" s="449"/>
      <c r="BS30" s="449"/>
      <c r="BT30" s="449"/>
      <c r="BU30" s="450"/>
      <c r="BV30" s="448">
        <v>711234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195</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4</v>
      </c>
      <c r="BF34" s="404"/>
      <c r="BG34" s="403" t="str">
        <f>IF('各会計、関係団体の財政状況及び健全化判断比率'!B30="","",'各会計、関係団体の財政状況及び健全化判断比率'!B30)</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後志広域連合</v>
      </c>
      <c r="BZ34" s="403"/>
      <c r="CA34" s="403"/>
      <c r="CB34" s="403"/>
      <c r="CC34" s="403"/>
      <c r="CD34" s="403"/>
      <c r="CE34" s="403"/>
      <c r="CF34" s="403"/>
      <c r="CG34" s="403"/>
      <c r="CH34" s="403"/>
      <c r="CI34" s="403"/>
      <c r="CJ34" s="403"/>
      <c r="CK34" s="403"/>
      <c r="CL34" s="403"/>
      <c r="CM34" s="403"/>
      <c r="CN34" s="193"/>
      <c r="CO34" s="404">
        <f>IF(CQ34="","",MAX(C34:D43,U34:V43,AM34:AN43,BE34:BF43,BW34:BX43)+1)</f>
        <v>11</v>
      </c>
      <c r="CP34" s="404"/>
      <c r="CQ34" s="403" t="str">
        <f>IF('各会計、関係団体の財政状況及び健全化判断比率'!BS7="","",'各会計、関係団体の財政状況及び健全化判断比率'!BS7)</f>
        <v>キラットニセコ</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5</v>
      </c>
      <c r="BF35" s="404"/>
      <c r="BG35" s="403" t="str">
        <f>IF('各会計、関係団体の財政状況及び健全化判断比率'!B31="","",'各会計、関係団体の財政状況及び健全化判断比率'!B31)</f>
        <v>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羊蹄山麓衛生組合</v>
      </c>
      <c r="BZ35" s="403"/>
      <c r="CA35" s="403"/>
      <c r="CB35" s="403"/>
      <c r="CC35" s="403"/>
      <c r="CD35" s="403"/>
      <c r="CE35" s="403"/>
      <c r="CF35" s="403"/>
      <c r="CG35" s="403"/>
      <c r="CH35" s="403"/>
      <c r="CI35" s="403"/>
      <c r="CJ35" s="403"/>
      <c r="CK35" s="403"/>
      <c r="CL35" s="403"/>
      <c r="CM35" s="403"/>
      <c r="CN35" s="193"/>
      <c r="CO35" s="404">
        <f t="shared" ref="CO35:CO43" si="3">IF(CQ35="","",CO34+1)</f>
        <v>12</v>
      </c>
      <c r="CP35" s="404"/>
      <c r="CQ35" s="403" t="str">
        <f>IF('各会計、関係団体の財政状況及び健全化判断比率'!BS8="","",'各会計、関係団体の財政状況及び健全化判断比率'!BS8)</f>
        <v>ニセコ町土地開発公社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6</v>
      </c>
      <c r="BF36" s="404"/>
      <c r="BG36" s="403" t="str">
        <f>IF('各会計、関係団体の財政状況及び健全化判断比率'!B32="","",'各会計、関係団体の財政状況及び健全化判断比率'!B32)</f>
        <v>農業集落排水事業特別会計</v>
      </c>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羊蹄山ろく消防組合</v>
      </c>
      <c r="BZ36" s="403"/>
      <c r="CA36" s="403"/>
      <c r="CB36" s="403"/>
      <c r="CC36" s="403"/>
      <c r="CD36" s="403"/>
      <c r="CE36" s="403"/>
      <c r="CF36" s="403"/>
      <c r="CG36" s="403"/>
      <c r="CH36" s="403"/>
      <c r="CI36" s="403"/>
      <c r="CJ36" s="403"/>
      <c r="CK36" s="403"/>
      <c r="CL36" s="403"/>
      <c r="CM36" s="403"/>
      <c r="CN36" s="193"/>
      <c r="CO36" s="404">
        <f t="shared" si="3"/>
        <v>13</v>
      </c>
      <c r="CP36" s="404"/>
      <c r="CQ36" s="403" t="str">
        <f>IF('各会計、関係団体の財政状況及び健全化判断比率'!BS9="","",'各会計、関係団体の財政状況及び健全化判断比率'!BS9)</f>
        <v>ニセコリゾート観光協会</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後志教育研修センター</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Vobzrf3VDIGcxdr90u1TbqFgTfH++56cokiwbgXwwY9XmDPhb6FIMAypBbcUIRzNEojlLXY2GAe+HUXpP4Ecw==" saltValue="Tp5f6tPR69o01mHrtuq7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224" t="s">
        <v>542</v>
      </c>
      <c r="D34" s="1224"/>
      <c r="E34" s="1225"/>
      <c r="F34" s="32">
        <v>5.25</v>
      </c>
      <c r="G34" s="33">
        <v>5.91</v>
      </c>
      <c r="H34" s="33">
        <v>6.11</v>
      </c>
      <c r="I34" s="33">
        <v>6.15</v>
      </c>
      <c r="J34" s="34">
        <v>5.62</v>
      </c>
      <c r="K34" s="22"/>
      <c r="L34" s="22"/>
      <c r="M34" s="22"/>
      <c r="N34" s="22"/>
      <c r="O34" s="22"/>
      <c r="P34" s="22"/>
    </row>
    <row r="35" spans="1:16" ht="39" customHeight="1" x14ac:dyDescent="0.15">
      <c r="A35" s="22"/>
      <c r="B35" s="35"/>
      <c r="C35" s="1218" t="s">
        <v>543</v>
      </c>
      <c r="D35" s="1219"/>
      <c r="E35" s="1220"/>
      <c r="F35" s="36">
        <v>0.06</v>
      </c>
      <c r="G35" s="37">
        <v>0.04</v>
      </c>
      <c r="H35" s="37">
        <v>0.03</v>
      </c>
      <c r="I35" s="37">
        <v>0.04</v>
      </c>
      <c r="J35" s="38">
        <v>0.02</v>
      </c>
      <c r="K35" s="22"/>
      <c r="L35" s="22"/>
      <c r="M35" s="22"/>
      <c r="N35" s="22"/>
      <c r="O35" s="22"/>
      <c r="P35" s="22"/>
    </row>
    <row r="36" spans="1:16" ht="39" customHeight="1" x14ac:dyDescent="0.15">
      <c r="A36" s="22"/>
      <c r="B36" s="35"/>
      <c r="C36" s="1218" t="s">
        <v>544</v>
      </c>
      <c r="D36" s="1219"/>
      <c r="E36" s="1220"/>
      <c r="F36" s="36">
        <v>0</v>
      </c>
      <c r="G36" s="37">
        <v>0</v>
      </c>
      <c r="H36" s="37">
        <v>0</v>
      </c>
      <c r="I36" s="37">
        <v>0.01</v>
      </c>
      <c r="J36" s="38">
        <v>0.01</v>
      </c>
      <c r="K36" s="22"/>
      <c r="L36" s="22"/>
      <c r="M36" s="22"/>
      <c r="N36" s="22"/>
      <c r="O36" s="22"/>
      <c r="P36" s="22"/>
    </row>
    <row r="37" spans="1:16" ht="39" customHeight="1" x14ac:dyDescent="0.15">
      <c r="A37" s="22"/>
      <c r="B37" s="35"/>
      <c r="C37" s="1218" t="s">
        <v>545</v>
      </c>
      <c r="D37" s="1219"/>
      <c r="E37" s="1220"/>
      <c r="F37" s="36">
        <v>0</v>
      </c>
      <c r="G37" s="37">
        <v>0.01</v>
      </c>
      <c r="H37" s="37">
        <v>0</v>
      </c>
      <c r="I37" s="37">
        <v>0.01</v>
      </c>
      <c r="J37" s="38">
        <v>0.01</v>
      </c>
      <c r="K37" s="22"/>
      <c r="L37" s="22"/>
      <c r="M37" s="22"/>
      <c r="N37" s="22"/>
      <c r="O37" s="22"/>
      <c r="P37" s="22"/>
    </row>
    <row r="38" spans="1:16" ht="39" customHeight="1" x14ac:dyDescent="0.15">
      <c r="A38" s="22"/>
      <c r="B38" s="35"/>
      <c r="C38" s="1218" t="s">
        <v>546</v>
      </c>
      <c r="D38" s="1219"/>
      <c r="E38" s="1220"/>
      <c r="F38" s="36">
        <v>0</v>
      </c>
      <c r="G38" s="37">
        <v>0</v>
      </c>
      <c r="H38" s="37">
        <v>0</v>
      </c>
      <c r="I38" s="37">
        <v>0</v>
      </c>
      <c r="J38" s="38">
        <v>0</v>
      </c>
      <c r="K38" s="22"/>
      <c r="L38" s="22"/>
      <c r="M38" s="22"/>
      <c r="N38" s="22"/>
      <c r="O38" s="22"/>
      <c r="P38" s="22"/>
    </row>
    <row r="39" spans="1:16" ht="39" customHeight="1" x14ac:dyDescent="0.15">
      <c r="A39" s="22"/>
      <c r="B39" s="35"/>
      <c r="C39" s="1218" t="s">
        <v>547</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548</v>
      </c>
      <c r="D42" s="1219"/>
      <c r="E42" s="1220"/>
      <c r="F42" s="36" t="s">
        <v>492</v>
      </c>
      <c r="G42" s="37" t="s">
        <v>492</v>
      </c>
      <c r="H42" s="37" t="s">
        <v>492</v>
      </c>
      <c r="I42" s="37" t="s">
        <v>492</v>
      </c>
      <c r="J42" s="38" t="s">
        <v>492</v>
      </c>
      <c r="K42" s="22"/>
      <c r="L42" s="22"/>
      <c r="M42" s="22"/>
      <c r="N42" s="22"/>
      <c r="O42" s="22"/>
      <c r="P42" s="22"/>
    </row>
    <row r="43" spans="1:16" ht="39" customHeight="1" thickBot="1" x14ac:dyDescent="0.2">
      <c r="A43" s="22"/>
      <c r="B43" s="40"/>
      <c r="C43" s="1221" t="s">
        <v>549</v>
      </c>
      <c r="D43" s="1222"/>
      <c r="E43" s="1223"/>
      <c r="F43" s="41" t="s">
        <v>492</v>
      </c>
      <c r="G43" s="42" t="s">
        <v>492</v>
      </c>
      <c r="H43" s="42" t="s">
        <v>492</v>
      </c>
      <c r="I43" s="42" t="s">
        <v>492</v>
      </c>
      <c r="J43" s="43" t="s">
        <v>492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wCc76gztdoBBgW9ZXmRFMedftSgwUCLW0XXnTOd1i9brR0hIkUq6w/Fwy8Q31nAeo6/uq48y72vup8J+SXnUg==" saltValue="qScoAiiMuQUiSuRhHnK8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714</v>
      </c>
      <c r="L45" s="60">
        <v>703</v>
      </c>
      <c r="M45" s="60">
        <v>722</v>
      </c>
      <c r="N45" s="60">
        <v>727</v>
      </c>
      <c r="O45" s="61">
        <v>718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492</v>
      </c>
      <c r="L46" s="64" t="s">
        <v>492</v>
      </c>
      <c r="M46" s="64" t="s">
        <v>492</v>
      </c>
      <c r="N46" s="64" t="s">
        <v>492</v>
      </c>
      <c r="O46" s="65" t="s">
        <v>492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492</v>
      </c>
      <c r="L47" s="64" t="s">
        <v>492</v>
      </c>
      <c r="M47" s="64" t="s">
        <v>492</v>
      </c>
      <c r="N47" s="64" t="s">
        <v>492</v>
      </c>
      <c r="O47" s="65" t="s">
        <v>492</v>
      </c>
      <c r="P47" s="48"/>
      <c r="Q47" s="48"/>
      <c r="R47" s="48"/>
      <c r="S47" s="48"/>
      <c r="T47" s="48"/>
      <c r="U47" s="48"/>
    </row>
    <row r="48" spans="1:21" ht="30.75" customHeight="1" x14ac:dyDescent="0.15">
      <c r="A48" s="48"/>
      <c r="B48" s="1236"/>
      <c r="C48" s="1237"/>
      <c r="D48" s="62"/>
      <c r="E48" s="1228" t="s">
        <v>15</v>
      </c>
      <c r="F48" s="1228"/>
      <c r="G48" s="1228"/>
      <c r="H48" s="1228"/>
      <c r="I48" s="1228"/>
      <c r="J48" s="1229"/>
      <c r="K48" s="63">
        <v>153</v>
      </c>
      <c r="L48" s="64">
        <v>151</v>
      </c>
      <c r="M48" s="64">
        <v>146</v>
      </c>
      <c r="N48" s="64">
        <v>140</v>
      </c>
      <c r="O48" s="65">
        <v>136</v>
      </c>
      <c r="P48" s="48"/>
      <c r="Q48" s="48"/>
      <c r="R48" s="48"/>
      <c r="S48" s="48"/>
      <c r="T48" s="48"/>
      <c r="U48" s="48"/>
    </row>
    <row r="49" spans="1:21" ht="30.75" customHeight="1" x14ac:dyDescent="0.15">
      <c r="A49" s="48"/>
      <c r="B49" s="1236"/>
      <c r="C49" s="1237"/>
      <c r="D49" s="62"/>
      <c r="E49" s="1228" t="s">
        <v>16</v>
      </c>
      <c r="F49" s="1228"/>
      <c r="G49" s="1228"/>
      <c r="H49" s="1228"/>
      <c r="I49" s="1228"/>
      <c r="J49" s="1229"/>
      <c r="K49" s="63">
        <v>2</v>
      </c>
      <c r="L49" s="64">
        <v>1</v>
      </c>
      <c r="M49" s="64">
        <v>7</v>
      </c>
      <c r="N49" s="64">
        <v>8</v>
      </c>
      <c r="O49" s="65">
        <v>10</v>
      </c>
      <c r="P49" s="48"/>
      <c r="Q49" s="48"/>
      <c r="R49" s="48"/>
      <c r="S49" s="48"/>
      <c r="T49" s="48"/>
      <c r="U49" s="48"/>
    </row>
    <row r="50" spans="1:21" ht="30.75" customHeight="1" x14ac:dyDescent="0.15">
      <c r="A50" s="48"/>
      <c r="B50" s="1236"/>
      <c r="C50" s="1237"/>
      <c r="D50" s="62"/>
      <c r="E50" s="1228" t="s">
        <v>17</v>
      </c>
      <c r="F50" s="1228"/>
      <c r="G50" s="1228"/>
      <c r="H50" s="1228"/>
      <c r="I50" s="1228"/>
      <c r="J50" s="1229"/>
      <c r="K50" s="63">
        <v>5</v>
      </c>
      <c r="L50" s="64">
        <v>5</v>
      </c>
      <c r="M50" s="64">
        <v>5</v>
      </c>
      <c r="N50" s="64">
        <v>5</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1</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556</v>
      </c>
      <c r="L52" s="64">
        <v>556</v>
      </c>
      <c r="M52" s="64">
        <v>590</v>
      </c>
      <c r="N52" s="64">
        <v>617</v>
      </c>
      <c r="O52" s="65">
        <v>599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318</v>
      </c>
      <c r="L53" s="69">
        <v>305</v>
      </c>
      <c r="M53" s="69">
        <v>290</v>
      </c>
      <c r="N53" s="69">
        <v>263</v>
      </c>
      <c r="O53" s="70">
        <v>265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5L9e55s2aEfJfNxyjpIZyqQ55mXQFchcUfF+dCHNfQbUz0ZxZ3+4WueSX6hEDl6Xwe3wFA8ti9t7CX1a8Da4w==" saltValue="cMhlGzCueB6xBkVpQJpvL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535</v>
      </c>
      <c r="J40" s="79" t="s">
        <v>536</v>
      </c>
      <c r="K40" s="79" t="s">
        <v>537</v>
      </c>
      <c r="L40" s="79" t="s">
        <v>538</v>
      </c>
      <c r="M40" s="80" t="s">
        <v>539</v>
      </c>
    </row>
    <row r="41" spans="2:13" ht="27.75" customHeight="1" x14ac:dyDescent="0.15">
      <c r="B41" s="1254" t="s">
        <v>24</v>
      </c>
      <c r="C41" s="1255"/>
      <c r="D41" s="81"/>
      <c r="E41" s="1256" t="s">
        <v>25</v>
      </c>
      <c r="F41" s="1256"/>
      <c r="G41" s="1256"/>
      <c r="H41" s="1257"/>
      <c r="I41" s="82">
        <v>6484</v>
      </c>
      <c r="J41" s="83">
        <v>6262</v>
      </c>
      <c r="K41" s="83">
        <v>6154</v>
      </c>
      <c r="L41" s="83">
        <v>5962</v>
      </c>
      <c r="M41" s="84">
        <v>5790</v>
      </c>
    </row>
    <row r="42" spans="2:13" ht="27.75" customHeight="1" x14ac:dyDescent="0.15">
      <c r="B42" s="1244"/>
      <c r="C42" s="1245"/>
      <c r="D42" s="85"/>
      <c r="E42" s="1248" t="s">
        <v>26</v>
      </c>
      <c r="F42" s="1248"/>
      <c r="G42" s="1248"/>
      <c r="H42" s="1249"/>
      <c r="I42" s="86">
        <v>60</v>
      </c>
      <c r="J42" s="87">
        <v>8</v>
      </c>
      <c r="K42" s="87">
        <v>4</v>
      </c>
      <c r="L42" s="87" t="s">
        <v>492</v>
      </c>
      <c r="M42" s="88" t="s">
        <v>492</v>
      </c>
    </row>
    <row r="43" spans="2:13" ht="27.75" customHeight="1" x14ac:dyDescent="0.15">
      <c r="B43" s="1244"/>
      <c r="C43" s="1245"/>
      <c r="D43" s="85"/>
      <c r="E43" s="1248" t="s">
        <v>27</v>
      </c>
      <c r="F43" s="1248"/>
      <c r="G43" s="1248"/>
      <c r="H43" s="1249"/>
      <c r="I43" s="86">
        <v>1418</v>
      </c>
      <c r="J43" s="87">
        <v>1281</v>
      </c>
      <c r="K43" s="87">
        <v>1275</v>
      </c>
      <c r="L43" s="87">
        <v>1337</v>
      </c>
      <c r="M43" s="88">
        <v>1295</v>
      </c>
    </row>
    <row r="44" spans="2:13" ht="27.75" customHeight="1" x14ac:dyDescent="0.15">
      <c r="B44" s="1244"/>
      <c r="C44" s="1245"/>
      <c r="D44" s="85"/>
      <c r="E44" s="1248" t="s">
        <v>28</v>
      </c>
      <c r="F44" s="1248"/>
      <c r="G44" s="1248"/>
      <c r="H44" s="1249"/>
      <c r="I44" s="86">
        <v>54</v>
      </c>
      <c r="J44" s="87">
        <v>70</v>
      </c>
      <c r="K44" s="87">
        <v>64</v>
      </c>
      <c r="L44" s="87">
        <v>57</v>
      </c>
      <c r="M44" s="88">
        <v>48</v>
      </c>
    </row>
    <row r="45" spans="2:13" ht="27.75" customHeight="1" x14ac:dyDescent="0.15">
      <c r="B45" s="1244"/>
      <c r="C45" s="1245"/>
      <c r="D45" s="85"/>
      <c r="E45" s="1248" t="s">
        <v>29</v>
      </c>
      <c r="F45" s="1248"/>
      <c r="G45" s="1248"/>
      <c r="H45" s="1249"/>
      <c r="I45" s="86">
        <v>840</v>
      </c>
      <c r="J45" s="87">
        <v>723</v>
      </c>
      <c r="K45" s="87">
        <v>709</v>
      </c>
      <c r="L45" s="87">
        <v>556</v>
      </c>
      <c r="M45" s="88">
        <v>519</v>
      </c>
    </row>
    <row r="46" spans="2:13" ht="27.75" customHeight="1" x14ac:dyDescent="0.15">
      <c r="B46" s="1244"/>
      <c r="C46" s="1245"/>
      <c r="D46" s="89"/>
      <c r="E46" s="1248" t="s">
        <v>30</v>
      </c>
      <c r="F46" s="1248"/>
      <c r="G46" s="1248"/>
      <c r="H46" s="1249"/>
      <c r="I46" s="86" t="s">
        <v>492</v>
      </c>
      <c r="J46" s="87" t="s">
        <v>492</v>
      </c>
      <c r="K46" s="87" t="s">
        <v>492</v>
      </c>
      <c r="L46" s="87" t="s">
        <v>492</v>
      </c>
      <c r="M46" s="88" t="s">
        <v>492</v>
      </c>
    </row>
    <row r="47" spans="2:13" ht="27.75" customHeight="1" x14ac:dyDescent="0.15">
      <c r="B47" s="1244"/>
      <c r="C47" s="1245"/>
      <c r="D47" s="90"/>
      <c r="E47" s="1258" t="s">
        <v>31</v>
      </c>
      <c r="F47" s="1259"/>
      <c r="G47" s="1259"/>
      <c r="H47" s="1260"/>
      <c r="I47" s="86" t="s">
        <v>492</v>
      </c>
      <c r="J47" s="87" t="s">
        <v>492</v>
      </c>
      <c r="K47" s="87" t="s">
        <v>492</v>
      </c>
      <c r="L47" s="87" t="s">
        <v>492</v>
      </c>
      <c r="M47" s="88" t="s">
        <v>492</v>
      </c>
    </row>
    <row r="48" spans="2:13" ht="27.75" customHeight="1" x14ac:dyDescent="0.15">
      <c r="B48" s="1244"/>
      <c r="C48" s="1245"/>
      <c r="D48" s="85"/>
      <c r="E48" s="1248" t="s">
        <v>32</v>
      </c>
      <c r="F48" s="1248"/>
      <c r="G48" s="1248"/>
      <c r="H48" s="1249"/>
      <c r="I48" s="86" t="s">
        <v>492</v>
      </c>
      <c r="J48" s="87" t="s">
        <v>492</v>
      </c>
      <c r="K48" s="87" t="s">
        <v>492</v>
      </c>
      <c r="L48" s="87" t="s">
        <v>492</v>
      </c>
      <c r="M48" s="88" t="s">
        <v>492</v>
      </c>
    </row>
    <row r="49" spans="2:13" ht="27.75" customHeight="1" x14ac:dyDescent="0.15">
      <c r="B49" s="1246"/>
      <c r="C49" s="1247"/>
      <c r="D49" s="85"/>
      <c r="E49" s="1248" t="s">
        <v>33</v>
      </c>
      <c r="F49" s="1248"/>
      <c r="G49" s="1248"/>
      <c r="H49" s="1249"/>
      <c r="I49" s="86" t="s">
        <v>492</v>
      </c>
      <c r="J49" s="87" t="s">
        <v>492</v>
      </c>
      <c r="K49" s="87" t="s">
        <v>492</v>
      </c>
      <c r="L49" s="87" t="s">
        <v>492</v>
      </c>
      <c r="M49" s="88" t="s">
        <v>492</v>
      </c>
    </row>
    <row r="50" spans="2:13" ht="27.75" customHeight="1" x14ac:dyDescent="0.15">
      <c r="B50" s="1242" t="s">
        <v>34</v>
      </c>
      <c r="C50" s="1243"/>
      <c r="D50" s="91"/>
      <c r="E50" s="1248" t="s">
        <v>35</v>
      </c>
      <c r="F50" s="1248"/>
      <c r="G50" s="1248"/>
      <c r="H50" s="1249"/>
      <c r="I50" s="86">
        <v>1271</v>
      </c>
      <c r="J50" s="87">
        <v>1226</v>
      </c>
      <c r="K50" s="87">
        <v>1300</v>
      </c>
      <c r="L50" s="87">
        <v>1427</v>
      </c>
      <c r="M50" s="88">
        <v>1456</v>
      </c>
    </row>
    <row r="51" spans="2:13" ht="27.75" customHeight="1" x14ac:dyDescent="0.15">
      <c r="B51" s="1244"/>
      <c r="C51" s="1245"/>
      <c r="D51" s="85"/>
      <c r="E51" s="1248" t="s">
        <v>36</v>
      </c>
      <c r="F51" s="1248"/>
      <c r="G51" s="1248"/>
      <c r="H51" s="1249"/>
      <c r="I51" s="86">
        <v>840</v>
      </c>
      <c r="J51" s="87">
        <v>769</v>
      </c>
      <c r="K51" s="87">
        <v>772</v>
      </c>
      <c r="L51" s="87">
        <v>796</v>
      </c>
      <c r="M51" s="88">
        <v>772</v>
      </c>
    </row>
    <row r="52" spans="2:13" ht="27.75" customHeight="1" x14ac:dyDescent="0.15">
      <c r="B52" s="1246"/>
      <c r="C52" s="1247"/>
      <c r="D52" s="85"/>
      <c r="E52" s="1248" t="s">
        <v>37</v>
      </c>
      <c r="F52" s="1248"/>
      <c r="G52" s="1248"/>
      <c r="H52" s="1249"/>
      <c r="I52" s="86">
        <v>4837</v>
      </c>
      <c r="J52" s="87">
        <v>4719</v>
      </c>
      <c r="K52" s="87">
        <v>4652</v>
      </c>
      <c r="L52" s="87">
        <v>4662</v>
      </c>
      <c r="M52" s="88">
        <v>4497</v>
      </c>
    </row>
    <row r="53" spans="2:13" ht="27.75" customHeight="1" thickBot="1" x14ac:dyDescent="0.2">
      <c r="B53" s="1250" t="s">
        <v>38</v>
      </c>
      <c r="C53" s="1251"/>
      <c r="D53" s="92"/>
      <c r="E53" s="1252" t="s">
        <v>39</v>
      </c>
      <c r="F53" s="1252"/>
      <c r="G53" s="1252"/>
      <c r="H53" s="1253"/>
      <c r="I53" s="93">
        <v>1908</v>
      </c>
      <c r="J53" s="94">
        <v>1629</v>
      </c>
      <c r="K53" s="94">
        <v>1482</v>
      </c>
      <c r="L53" s="94">
        <v>1027</v>
      </c>
      <c r="M53" s="95">
        <v>926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CNo7do+VNxvoxfiR5K8r56EQbHhPt2qaLjspRD4GylEAzPwwOSARPguczwRo1ueQDTI6btZBnAhw7Sg++dq9g==" saltValue="IkcKjeYYSB6CoaNBt4Ae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topLeftCell="A46" zoomScale="65" zoomScaleNormal="65"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537</v>
      </c>
      <c r="G54" s="104" t="s">
        <v>538</v>
      </c>
      <c r="H54" s="105" t="s">
        <v>539</v>
      </c>
    </row>
    <row r="55" spans="2:8" ht="52.5" customHeight="1" x14ac:dyDescent="0.15">
      <c r="B55" s="106"/>
      <c r="C55" s="1269" t="s">
        <v>42</v>
      </c>
      <c r="D55" s="1269"/>
      <c r="E55" s="1270"/>
      <c r="F55" s="107">
        <v>503</v>
      </c>
      <c r="G55" s="107">
        <v>517</v>
      </c>
      <c r="H55" s="108">
        <v>487</v>
      </c>
    </row>
    <row r="56" spans="2:8" ht="52.5" customHeight="1" x14ac:dyDescent="0.15">
      <c r="B56" s="109"/>
      <c r="C56" s="1271" t="s">
        <v>43</v>
      </c>
      <c r="D56" s="1271"/>
      <c r="E56" s="1272"/>
      <c r="F56" s="110">
        <v>30</v>
      </c>
      <c r="G56" s="110">
        <v>50</v>
      </c>
      <c r="H56" s="111">
        <v>50</v>
      </c>
    </row>
    <row r="57" spans="2:8" ht="53.25" customHeight="1" x14ac:dyDescent="0.15">
      <c r="B57" s="109"/>
      <c r="C57" s="1273" t="s">
        <v>44</v>
      </c>
      <c r="D57" s="1273"/>
      <c r="E57" s="1274"/>
      <c r="F57" s="112">
        <v>599</v>
      </c>
      <c r="G57" s="112">
        <v>711</v>
      </c>
      <c r="H57" s="113">
        <v>771</v>
      </c>
    </row>
    <row r="58" spans="2:8" ht="45.75" customHeight="1" x14ac:dyDescent="0.15">
      <c r="B58" s="114"/>
      <c r="C58" s="1261" t="s">
        <v>583</v>
      </c>
      <c r="D58" s="1262"/>
      <c r="E58" s="1263"/>
      <c r="F58" s="115">
        <v>423</v>
      </c>
      <c r="G58" s="115">
        <v>423</v>
      </c>
      <c r="H58" s="116">
        <v>401</v>
      </c>
    </row>
    <row r="59" spans="2:8" ht="45.75" customHeight="1" x14ac:dyDescent="0.15">
      <c r="B59" s="114"/>
      <c r="C59" s="1261" t="s">
        <v>584</v>
      </c>
      <c r="D59" s="1262"/>
      <c r="E59" s="1263"/>
      <c r="F59" s="115">
        <v>20</v>
      </c>
      <c r="G59" s="115">
        <v>100</v>
      </c>
      <c r="H59" s="116">
        <v>161</v>
      </c>
    </row>
    <row r="60" spans="2:8" ht="45.75" customHeight="1" x14ac:dyDescent="0.15">
      <c r="B60" s="114"/>
      <c r="C60" s="1261" t="s">
        <v>585</v>
      </c>
      <c r="D60" s="1262"/>
      <c r="E60" s="1263"/>
      <c r="F60" s="115">
        <v>71</v>
      </c>
      <c r="G60" s="115">
        <v>71</v>
      </c>
      <c r="H60" s="116">
        <v>70</v>
      </c>
    </row>
    <row r="61" spans="2:8" ht="45.75" customHeight="1" x14ac:dyDescent="0.15">
      <c r="B61" s="114"/>
      <c r="C61" s="1261" t="s">
        <v>586</v>
      </c>
      <c r="D61" s="1262"/>
      <c r="E61" s="1263"/>
      <c r="F61" s="115">
        <v>20</v>
      </c>
      <c r="G61" s="115">
        <v>50</v>
      </c>
      <c r="H61" s="116">
        <v>62</v>
      </c>
    </row>
    <row r="62" spans="2:8" ht="45.75" customHeight="1" thickBot="1" x14ac:dyDescent="0.2">
      <c r="B62" s="117"/>
      <c r="C62" s="1264" t="s">
        <v>587</v>
      </c>
      <c r="D62" s="1265"/>
      <c r="E62" s="1266"/>
      <c r="F62" s="118">
        <v>23</v>
      </c>
      <c r="G62" s="118">
        <v>25</v>
      </c>
      <c r="H62" s="119">
        <v>35</v>
      </c>
    </row>
    <row r="63" spans="2:8" ht="52.5" customHeight="1" thickBot="1" x14ac:dyDescent="0.2">
      <c r="B63" s="120"/>
      <c r="C63" s="1267" t="s">
        <v>45</v>
      </c>
      <c r="D63" s="1267"/>
      <c r="E63" s="1268"/>
      <c r="F63" s="121">
        <v>1132</v>
      </c>
      <c r="G63" s="121">
        <v>1278</v>
      </c>
      <c r="H63" s="122">
        <v>1308</v>
      </c>
    </row>
    <row r="64" spans="2:8" ht="15" customHeight="1" x14ac:dyDescent="0.15"/>
    <row r="65" ht="0" hidden="1" customHeight="1" x14ac:dyDescent="0.15"/>
    <row r="66" ht="0" hidden="1" customHeight="1" x14ac:dyDescent="0.15"/>
  </sheetData>
  <sheetProtection algorithmName="SHA-512" hashValue="oqBZeNW+jSEcKMXgTEYB+X7pcrCr3CoIQEr+LwFtJC0WplcZP5U5uLZTSQFEpzOotmbif+EcNQi6rrJIMBdfQQ==" saltValue="V8pB2gA3fEbOpktUAz8Q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569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570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571</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535</v>
      </c>
      <c r="BQ50" s="1288"/>
      <c r="BR50" s="1288"/>
      <c r="BS50" s="1288"/>
      <c r="BT50" s="1288"/>
      <c r="BU50" s="1288"/>
      <c r="BV50" s="1288"/>
      <c r="BW50" s="1288"/>
      <c r="BX50" s="1288" t="s">
        <v>536</v>
      </c>
      <c r="BY50" s="1288"/>
      <c r="BZ50" s="1288"/>
      <c r="CA50" s="1288"/>
      <c r="CB50" s="1288"/>
      <c r="CC50" s="1288"/>
      <c r="CD50" s="1288"/>
      <c r="CE50" s="1288"/>
      <c r="CF50" s="1288" t="s">
        <v>537</v>
      </c>
      <c r="CG50" s="1288"/>
      <c r="CH50" s="1288"/>
      <c r="CI50" s="1288"/>
      <c r="CJ50" s="1288"/>
      <c r="CK50" s="1288"/>
      <c r="CL50" s="1288"/>
      <c r="CM50" s="1288"/>
      <c r="CN50" s="1288" t="s">
        <v>538</v>
      </c>
      <c r="CO50" s="1288"/>
      <c r="CP50" s="1288"/>
      <c r="CQ50" s="1288"/>
      <c r="CR50" s="1288"/>
      <c r="CS50" s="1288"/>
      <c r="CT50" s="1288"/>
      <c r="CU50" s="1288"/>
      <c r="CV50" s="1288" t="s">
        <v>539</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572</v>
      </c>
      <c r="AO51" s="1291"/>
      <c r="AP51" s="1291"/>
      <c r="AQ51" s="1291"/>
      <c r="AR51" s="1291"/>
      <c r="AS51" s="1291"/>
      <c r="AT51" s="1291"/>
      <c r="AU51" s="1291"/>
      <c r="AV51" s="1291"/>
      <c r="AW51" s="1291"/>
      <c r="AX51" s="1291"/>
      <c r="AY51" s="1291"/>
      <c r="AZ51" s="1291"/>
      <c r="BA51" s="1291"/>
      <c r="BB51" s="1291" t="s">
        <v>573</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66.8</v>
      </c>
      <c r="CG51" s="1289"/>
      <c r="CH51" s="1289"/>
      <c r="CI51" s="1289"/>
      <c r="CJ51" s="1289"/>
      <c r="CK51" s="1289"/>
      <c r="CL51" s="1289"/>
      <c r="CM51" s="1289"/>
      <c r="CN51" s="1289">
        <v>46.2</v>
      </c>
      <c r="CO51" s="1289"/>
      <c r="CP51" s="1289"/>
      <c r="CQ51" s="1289"/>
      <c r="CR51" s="1289"/>
      <c r="CS51" s="1289"/>
      <c r="CT51" s="1289"/>
      <c r="CU51" s="1289"/>
      <c r="CV51" s="1289">
        <v>41.4</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574</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45.7</v>
      </c>
      <c r="CG53" s="1289"/>
      <c r="CH53" s="1289"/>
      <c r="CI53" s="1289"/>
      <c r="CJ53" s="1289"/>
      <c r="CK53" s="1289"/>
      <c r="CL53" s="1289"/>
      <c r="CM53" s="1289"/>
      <c r="CN53" s="1289">
        <v>47.8</v>
      </c>
      <c r="CO53" s="1289"/>
      <c r="CP53" s="1289"/>
      <c r="CQ53" s="1289"/>
      <c r="CR53" s="1289"/>
      <c r="CS53" s="1289"/>
      <c r="CT53" s="1289"/>
      <c r="CU53" s="1289"/>
      <c r="CV53" s="1289">
        <v>49.4</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575</v>
      </c>
      <c r="AO55" s="1288"/>
      <c r="AP55" s="1288"/>
      <c r="AQ55" s="1288"/>
      <c r="AR55" s="1288"/>
      <c r="AS55" s="1288"/>
      <c r="AT55" s="1288"/>
      <c r="AU55" s="1288"/>
      <c r="AV55" s="1288"/>
      <c r="AW55" s="1288"/>
      <c r="AX55" s="1288"/>
      <c r="AY55" s="1288"/>
      <c r="AZ55" s="1288"/>
      <c r="BA55" s="1288"/>
      <c r="BB55" s="1291" t="s">
        <v>576</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0</v>
      </c>
      <c r="CG55" s="1289"/>
      <c r="CH55" s="1289"/>
      <c r="CI55" s="1289"/>
      <c r="CJ55" s="1289"/>
      <c r="CK55" s="1289"/>
      <c r="CL55" s="1289"/>
      <c r="CM55" s="1289"/>
      <c r="CN55" s="1289">
        <v>0</v>
      </c>
      <c r="CO55" s="1289"/>
      <c r="CP55" s="1289"/>
      <c r="CQ55" s="1289"/>
      <c r="CR55" s="1289"/>
      <c r="CS55" s="1289"/>
      <c r="CT55" s="1289"/>
      <c r="CU55" s="1289"/>
      <c r="CV55" s="1289">
        <v>0</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577</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54.2</v>
      </c>
      <c r="CG57" s="1289"/>
      <c r="CH57" s="1289"/>
      <c r="CI57" s="1289"/>
      <c r="CJ57" s="1289"/>
      <c r="CK57" s="1289"/>
      <c r="CL57" s="1289"/>
      <c r="CM57" s="1289"/>
      <c r="CN57" s="1289">
        <v>56.3</v>
      </c>
      <c r="CO57" s="1289"/>
      <c r="CP57" s="1289"/>
      <c r="CQ57" s="1289"/>
      <c r="CR57" s="1289"/>
      <c r="CS57" s="1289"/>
      <c r="CT57" s="1289"/>
      <c r="CU57" s="1289"/>
      <c r="CV57" s="1289">
        <v>56.7</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578</v>
      </c>
    </row>
    <row r="64" spans="1:109" x14ac:dyDescent="0.15">
      <c r="B64" s="374"/>
      <c r="G64" s="381"/>
      <c r="I64" s="394"/>
      <c r="J64" s="394"/>
      <c r="K64" s="394"/>
      <c r="L64" s="394"/>
      <c r="M64" s="394"/>
      <c r="N64" s="395"/>
      <c r="AM64" s="381"/>
      <c r="AN64" s="381" t="s">
        <v>569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579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571</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535</v>
      </c>
      <c r="BQ72" s="1288"/>
      <c r="BR72" s="1288"/>
      <c r="BS72" s="1288"/>
      <c r="BT72" s="1288"/>
      <c r="BU72" s="1288"/>
      <c r="BV72" s="1288"/>
      <c r="BW72" s="1288"/>
      <c r="BX72" s="1288" t="s">
        <v>536</v>
      </c>
      <c r="BY72" s="1288"/>
      <c r="BZ72" s="1288"/>
      <c r="CA72" s="1288"/>
      <c r="CB72" s="1288"/>
      <c r="CC72" s="1288"/>
      <c r="CD72" s="1288"/>
      <c r="CE72" s="1288"/>
      <c r="CF72" s="1288" t="s">
        <v>537</v>
      </c>
      <c r="CG72" s="1288"/>
      <c r="CH72" s="1288"/>
      <c r="CI72" s="1288"/>
      <c r="CJ72" s="1288"/>
      <c r="CK72" s="1288"/>
      <c r="CL72" s="1288"/>
      <c r="CM72" s="1288"/>
      <c r="CN72" s="1288" t="s">
        <v>538</v>
      </c>
      <c r="CO72" s="1288"/>
      <c r="CP72" s="1288"/>
      <c r="CQ72" s="1288"/>
      <c r="CR72" s="1288"/>
      <c r="CS72" s="1288"/>
      <c r="CT72" s="1288"/>
      <c r="CU72" s="1288"/>
      <c r="CV72" s="1288" t="s">
        <v>539</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572</v>
      </c>
      <c r="AO73" s="1291"/>
      <c r="AP73" s="1291"/>
      <c r="AQ73" s="1291"/>
      <c r="AR73" s="1291"/>
      <c r="AS73" s="1291"/>
      <c r="AT73" s="1291"/>
      <c r="AU73" s="1291"/>
      <c r="AV73" s="1291"/>
      <c r="AW73" s="1291"/>
      <c r="AX73" s="1291"/>
      <c r="AY73" s="1291"/>
      <c r="AZ73" s="1291"/>
      <c r="BA73" s="1291"/>
      <c r="BB73" s="1291" t="s">
        <v>576</v>
      </c>
      <c r="BC73" s="1291"/>
      <c r="BD73" s="1291"/>
      <c r="BE73" s="1291"/>
      <c r="BF73" s="1291"/>
      <c r="BG73" s="1291"/>
      <c r="BH73" s="1291"/>
      <c r="BI73" s="1291"/>
      <c r="BJ73" s="1291"/>
      <c r="BK73" s="1291"/>
      <c r="BL73" s="1291"/>
      <c r="BM73" s="1291"/>
      <c r="BN73" s="1291"/>
      <c r="BO73" s="1291"/>
      <c r="BP73" s="1289">
        <v>86.8</v>
      </c>
      <c r="BQ73" s="1289"/>
      <c r="BR73" s="1289"/>
      <c r="BS73" s="1289"/>
      <c r="BT73" s="1289"/>
      <c r="BU73" s="1289"/>
      <c r="BV73" s="1289"/>
      <c r="BW73" s="1289"/>
      <c r="BX73" s="1289">
        <v>75.2</v>
      </c>
      <c r="BY73" s="1289"/>
      <c r="BZ73" s="1289"/>
      <c r="CA73" s="1289"/>
      <c r="CB73" s="1289"/>
      <c r="CC73" s="1289"/>
      <c r="CD73" s="1289"/>
      <c r="CE73" s="1289"/>
      <c r="CF73" s="1289">
        <v>66.8</v>
      </c>
      <c r="CG73" s="1289"/>
      <c r="CH73" s="1289"/>
      <c r="CI73" s="1289"/>
      <c r="CJ73" s="1289"/>
      <c r="CK73" s="1289"/>
      <c r="CL73" s="1289"/>
      <c r="CM73" s="1289"/>
      <c r="CN73" s="1289">
        <v>46.2</v>
      </c>
      <c r="CO73" s="1289"/>
      <c r="CP73" s="1289"/>
      <c r="CQ73" s="1289"/>
      <c r="CR73" s="1289"/>
      <c r="CS73" s="1289"/>
      <c r="CT73" s="1289"/>
      <c r="CU73" s="1289"/>
      <c r="CV73" s="1289">
        <v>41.4</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580</v>
      </c>
      <c r="BC75" s="1291"/>
      <c r="BD75" s="1291"/>
      <c r="BE75" s="1291"/>
      <c r="BF75" s="1291"/>
      <c r="BG75" s="1291"/>
      <c r="BH75" s="1291"/>
      <c r="BI75" s="1291"/>
      <c r="BJ75" s="1291"/>
      <c r="BK75" s="1291"/>
      <c r="BL75" s="1291"/>
      <c r="BM75" s="1291"/>
      <c r="BN75" s="1291"/>
      <c r="BO75" s="1291"/>
      <c r="BP75" s="1289">
        <v>14.7</v>
      </c>
      <c r="BQ75" s="1289"/>
      <c r="BR75" s="1289"/>
      <c r="BS75" s="1289"/>
      <c r="BT75" s="1289"/>
      <c r="BU75" s="1289"/>
      <c r="BV75" s="1289"/>
      <c r="BW75" s="1289"/>
      <c r="BX75" s="1289">
        <v>14.3</v>
      </c>
      <c r="BY75" s="1289"/>
      <c r="BZ75" s="1289"/>
      <c r="CA75" s="1289"/>
      <c r="CB75" s="1289"/>
      <c r="CC75" s="1289"/>
      <c r="CD75" s="1289"/>
      <c r="CE75" s="1289"/>
      <c r="CF75" s="1289">
        <v>13.8</v>
      </c>
      <c r="CG75" s="1289"/>
      <c r="CH75" s="1289"/>
      <c r="CI75" s="1289"/>
      <c r="CJ75" s="1289"/>
      <c r="CK75" s="1289"/>
      <c r="CL75" s="1289"/>
      <c r="CM75" s="1289"/>
      <c r="CN75" s="1289">
        <v>13</v>
      </c>
      <c r="CO75" s="1289"/>
      <c r="CP75" s="1289"/>
      <c r="CQ75" s="1289"/>
      <c r="CR75" s="1289"/>
      <c r="CS75" s="1289"/>
      <c r="CT75" s="1289"/>
      <c r="CU75" s="1289"/>
      <c r="CV75" s="1289">
        <v>12.2</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575</v>
      </c>
      <c r="AO77" s="1288"/>
      <c r="AP77" s="1288"/>
      <c r="AQ77" s="1288"/>
      <c r="AR77" s="1288"/>
      <c r="AS77" s="1288"/>
      <c r="AT77" s="1288"/>
      <c r="AU77" s="1288"/>
      <c r="AV77" s="1288"/>
      <c r="AW77" s="1288"/>
      <c r="AX77" s="1288"/>
      <c r="AY77" s="1288"/>
      <c r="AZ77" s="1288"/>
      <c r="BA77" s="1288"/>
      <c r="BB77" s="1291" t="s">
        <v>576</v>
      </c>
      <c r="BC77" s="1291"/>
      <c r="BD77" s="1291"/>
      <c r="BE77" s="1291"/>
      <c r="BF77" s="1291"/>
      <c r="BG77" s="1291"/>
      <c r="BH77" s="1291"/>
      <c r="BI77" s="1291"/>
      <c r="BJ77" s="1291"/>
      <c r="BK77" s="1291"/>
      <c r="BL77" s="1291"/>
      <c r="BM77" s="1291"/>
      <c r="BN77" s="1291"/>
      <c r="BO77" s="1291"/>
      <c r="BP77" s="1289">
        <v>0</v>
      </c>
      <c r="BQ77" s="1289"/>
      <c r="BR77" s="1289"/>
      <c r="BS77" s="1289"/>
      <c r="BT77" s="1289"/>
      <c r="BU77" s="1289"/>
      <c r="BV77" s="1289"/>
      <c r="BW77" s="1289"/>
      <c r="BX77" s="1289">
        <v>0</v>
      </c>
      <c r="BY77" s="1289"/>
      <c r="BZ77" s="1289"/>
      <c r="CA77" s="1289"/>
      <c r="CB77" s="1289"/>
      <c r="CC77" s="1289"/>
      <c r="CD77" s="1289"/>
      <c r="CE77" s="1289"/>
      <c r="CF77" s="1289">
        <v>0</v>
      </c>
      <c r="CG77" s="1289"/>
      <c r="CH77" s="1289"/>
      <c r="CI77" s="1289"/>
      <c r="CJ77" s="1289"/>
      <c r="CK77" s="1289"/>
      <c r="CL77" s="1289"/>
      <c r="CM77" s="1289"/>
      <c r="CN77" s="1289">
        <v>0</v>
      </c>
      <c r="CO77" s="1289"/>
      <c r="CP77" s="1289"/>
      <c r="CQ77" s="1289"/>
      <c r="CR77" s="1289"/>
      <c r="CS77" s="1289"/>
      <c r="CT77" s="1289"/>
      <c r="CU77" s="1289"/>
      <c r="CV77" s="1289">
        <v>0</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580</v>
      </c>
      <c r="BC79" s="1291"/>
      <c r="BD79" s="1291"/>
      <c r="BE79" s="1291"/>
      <c r="BF79" s="1291"/>
      <c r="BG79" s="1291"/>
      <c r="BH79" s="1291"/>
      <c r="BI79" s="1291"/>
      <c r="BJ79" s="1291"/>
      <c r="BK79" s="1291"/>
      <c r="BL79" s="1291"/>
      <c r="BM79" s="1291"/>
      <c r="BN79" s="1291"/>
      <c r="BO79" s="1291"/>
      <c r="BP79" s="1289">
        <v>9.1999999999999993</v>
      </c>
      <c r="BQ79" s="1289"/>
      <c r="BR79" s="1289"/>
      <c r="BS79" s="1289"/>
      <c r="BT79" s="1289"/>
      <c r="BU79" s="1289"/>
      <c r="BV79" s="1289"/>
      <c r="BW79" s="1289"/>
      <c r="BX79" s="1289">
        <v>8.1999999999999993</v>
      </c>
      <c r="BY79" s="1289"/>
      <c r="BZ79" s="1289"/>
      <c r="CA79" s="1289"/>
      <c r="CB79" s="1289"/>
      <c r="CC79" s="1289"/>
      <c r="CD79" s="1289"/>
      <c r="CE79" s="1289"/>
      <c r="CF79" s="1289">
        <v>7.8</v>
      </c>
      <c r="CG79" s="1289"/>
      <c r="CH79" s="1289"/>
      <c r="CI79" s="1289"/>
      <c r="CJ79" s="1289"/>
      <c r="CK79" s="1289"/>
      <c r="CL79" s="1289"/>
      <c r="CM79" s="1289"/>
      <c r="CN79" s="1289">
        <v>7.4</v>
      </c>
      <c r="CO79" s="1289"/>
      <c r="CP79" s="1289"/>
      <c r="CQ79" s="1289"/>
      <c r="CR79" s="1289"/>
      <c r="CS79" s="1289"/>
      <c r="CT79" s="1289"/>
      <c r="CU79" s="1289"/>
      <c r="CV79" s="1289">
        <v>7.1</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oaw1OCuhtxM3yFYOy5Tl2kvsozDmz65XKRm8lF7iXucc5fkY0cAHTjKsfdMwv47jrbs1wlyqDCJUcALJWBFyQ==" saltValue="WWhCHTu6Fcv3PZfCXeXp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uXhvUTftJy++PinC/VH39ZbjKRzORGq79zyM1gy2ysYarfYfvfUi/B0WyyrlW7Vxm0CLuJGgDgct8RJOe0D2w==" saltValue="eB6CAeDMznQlPEAX0aFA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XEBlz6w6v5A0uBemgrcNI35UbZ/MBt81xpG4NZmbDJ4BS1ytExQ/onDeeo6K0abMQrEKdDKK3FC+4z4XIOEpQ==" saltValue="+XxuGZU4LJbTXUBLxs/W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532</v>
      </c>
      <c r="G2" s="136"/>
      <c r="H2" s="137"/>
    </row>
    <row r="3" spans="1:8" x14ac:dyDescent="0.15">
      <c r="A3" s="133" t="s">
        <v>525</v>
      </c>
      <c r="B3" s="138"/>
      <c r="C3" s="139"/>
      <c r="D3" s="140">
        <v>278893</v>
      </c>
      <c r="E3" s="141"/>
      <c r="F3" s="142">
        <v>316331</v>
      </c>
      <c r="G3" s="143"/>
      <c r="H3" s="144"/>
    </row>
    <row r="4" spans="1:8" x14ac:dyDescent="0.15">
      <c r="A4" s="145"/>
      <c r="B4" s="146"/>
      <c r="C4" s="147"/>
      <c r="D4" s="148">
        <v>25333</v>
      </c>
      <c r="E4" s="149"/>
      <c r="F4" s="150">
        <v>106387</v>
      </c>
      <c r="G4" s="151"/>
      <c r="H4" s="152"/>
    </row>
    <row r="5" spans="1:8" x14ac:dyDescent="0.15">
      <c r="A5" s="133" t="s">
        <v>527</v>
      </c>
      <c r="B5" s="138"/>
      <c r="C5" s="139"/>
      <c r="D5" s="140">
        <v>99723</v>
      </c>
      <c r="E5" s="141"/>
      <c r="F5" s="142">
        <v>333013</v>
      </c>
      <c r="G5" s="143"/>
      <c r="H5" s="144"/>
    </row>
    <row r="6" spans="1:8" x14ac:dyDescent="0.15">
      <c r="A6" s="145"/>
      <c r="B6" s="146"/>
      <c r="C6" s="147"/>
      <c r="D6" s="148">
        <v>57497</v>
      </c>
      <c r="E6" s="149"/>
      <c r="F6" s="150">
        <v>126732</v>
      </c>
      <c r="G6" s="151"/>
      <c r="H6" s="152"/>
    </row>
    <row r="7" spans="1:8" x14ac:dyDescent="0.15">
      <c r="A7" s="133" t="s">
        <v>528</v>
      </c>
      <c r="B7" s="138"/>
      <c r="C7" s="139"/>
      <c r="D7" s="140">
        <v>142916</v>
      </c>
      <c r="E7" s="141"/>
      <c r="F7" s="142">
        <v>280458</v>
      </c>
      <c r="G7" s="143"/>
      <c r="H7" s="144"/>
    </row>
    <row r="8" spans="1:8" x14ac:dyDescent="0.15">
      <c r="A8" s="145"/>
      <c r="B8" s="146"/>
      <c r="C8" s="147"/>
      <c r="D8" s="148">
        <v>25580</v>
      </c>
      <c r="E8" s="149"/>
      <c r="F8" s="150">
        <v>127286</v>
      </c>
      <c r="G8" s="151"/>
      <c r="H8" s="152"/>
    </row>
    <row r="9" spans="1:8" x14ac:dyDescent="0.15">
      <c r="A9" s="133" t="s">
        <v>529</v>
      </c>
      <c r="B9" s="138"/>
      <c r="C9" s="139"/>
      <c r="D9" s="140">
        <v>133114</v>
      </c>
      <c r="E9" s="141"/>
      <c r="F9" s="142">
        <v>291945</v>
      </c>
      <c r="G9" s="143"/>
      <c r="H9" s="144"/>
    </row>
    <row r="10" spans="1:8" x14ac:dyDescent="0.15">
      <c r="A10" s="145"/>
      <c r="B10" s="146"/>
      <c r="C10" s="147"/>
      <c r="D10" s="148">
        <v>63328</v>
      </c>
      <c r="E10" s="149"/>
      <c r="F10" s="150">
        <v>127651</v>
      </c>
      <c r="G10" s="151"/>
      <c r="H10" s="152"/>
    </row>
    <row r="11" spans="1:8" x14ac:dyDescent="0.15">
      <c r="A11" s="133" t="s">
        <v>530</v>
      </c>
      <c r="B11" s="138"/>
      <c r="C11" s="139"/>
      <c r="D11" s="140">
        <v>95250</v>
      </c>
      <c r="E11" s="141"/>
      <c r="F11" s="142">
        <v>291173</v>
      </c>
      <c r="G11" s="143"/>
      <c r="H11" s="144"/>
    </row>
    <row r="12" spans="1:8" x14ac:dyDescent="0.15">
      <c r="A12" s="145"/>
      <c r="B12" s="146"/>
      <c r="C12" s="153"/>
      <c r="D12" s="148">
        <v>56684</v>
      </c>
      <c r="E12" s="149"/>
      <c r="F12" s="150">
        <v>119071</v>
      </c>
      <c r="G12" s="151"/>
      <c r="H12" s="152"/>
    </row>
    <row r="13" spans="1:8" x14ac:dyDescent="0.15">
      <c r="A13" s="133"/>
      <c r="B13" s="138"/>
      <c r="C13" s="154"/>
      <c r="D13" s="155">
        <v>149979</v>
      </c>
      <c r="E13" s="156"/>
      <c r="F13" s="157">
        <v>302584</v>
      </c>
      <c r="G13" s="158"/>
      <c r="H13" s="144"/>
    </row>
    <row r="14" spans="1:8" x14ac:dyDescent="0.15">
      <c r="A14" s="145"/>
      <c r="B14" s="146"/>
      <c r="C14" s="147"/>
      <c r="D14" s="148">
        <v>45684</v>
      </c>
      <c r="E14" s="149"/>
      <c r="F14" s="150">
        <v>121425</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5.25</v>
      </c>
      <c r="C19" s="159">
        <f>ROUND(VALUE(SUBSTITUTE(実質収支比率等に係る経年分析!G$48,"▲","-")),2)</f>
        <v>5.91</v>
      </c>
      <c r="D19" s="159">
        <f>ROUND(VALUE(SUBSTITUTE(実質収支比率等に係る経年分析!H$48,"▲","-")),2)</f>
        <v>6.11</v>
      </c>
      <c r="E19" s="159">
        <f>ROUND(VALUE(SUBSTITUTE(実質収支比率等に係る経年分析!I$48,"▲","-")),2)</f>
        <v>6.16</v>
      </c>
      <c r="F19" s="159">
        <f>ROUND(VALUE(SUBSTITUTE(実質収支比率等に係る経年分析!J$48,"▲","-")),2)</f>
        <v>5.63</v>
      </c>
    </row>
    <row r="20" spans="1:11" x14ac:dyDescent="0.15">
      <c r="A20" s="159" t="s">
        <v>49</v>
      </c>
      <c r="B20" s="159">
        <f>ROUND(VALUE(SUBSTITUTE(実質収支比率等に係る経年分析!F$47,"▲","-")),2)</f>
        <v>18.73</v>
      </c>
      <c r="C20" s="159">
        <f>ROUND(VALUE(SUBSTITUTE(実質収支比率等に係る経年分析!G$47,"▲","-")),2)</f>
        <v>18.98</v>
      </c>
      <c r="D20" s="159">
        <f>ROUND(VALUE(SUBSTITUTE(実質収支比率等に係る経年分析!H$47,"▲","-")),2)</f>
        <v>18.489999999999998</v>
      </c>
      <c r="E20" s="159">
        <f>ROUND(VALUE(SUBSTITUTE(実質収支比率等に係る経年分析!I$47,"▲","-")),2)</f>
        <v>18.86</v>
      </c>
      <c r="F20" s="159">
        <f>ROUND(VALUE(SUBSTITUTE(実質収支比率等に係る経年分析!J$47,"▲","-")),2)</f>
        <v>17.78</v>
      </c>
    </row>
    <row r="21" spans="1:11" x14ac:dyDescent="0.15">
      <c r="A21" s="159" t="s">
        <v>50</v>
      </c>
      <c r="B21" s="159">
        <f>IF(ISNUMBER(VALUE(SUBSTITUTE(実質収支比率等に係る経年分析!F$49,"▲","-"))),ROUND(VALUE(SUBSTITUTE(実質収支比率等に係る経年分析!F$49,"▲","-")),2),NA())</f>
        <v>-1.5</v>
      </c>
      <c r="C21" s="159">
        <f>IF(ISNUMBER(VALUE(SUBSTITUTE(実質収支比率等に係る経年分析!G$49,"▲","-"))),ROUND(VALUE(SUBSTITUTE(実質収支比率等に係る経年分析!G$49,"▲","-")),2),NA())</f>
        <v>0.59</v>
      </c>
      <c r="D21" s="159">
        <f>IF(ISNUMBER(VALUE(SUBSTITUTE(実質収支比率等に係る経年分析!H$49,"▲","-"))),ROUND(VALUE(SUBSTITUTE(実質収支比率等に係る経年分析!H$49,"▲","-")),2),NA())</f>
        <v>0.36</v>
      </c>
      <c r="E21" s="159">
        <f>IF(ISNUMBER(VALUE(SUBSTITUTE(実質収支比率等に係る経年分析!I$49,"▲","-"))),ROUND(VALUE(SUBSTITUTE(実質収支比率等に係る経年分析!I$49,"▲","-")),2),NA())</f>
        <v>0.63</v>
      </c>
      <c r="F21" s="159">
        <f>IF(ISNUMBER(VALUE(SUBSTITUTE(実質収支比率等に係る経年分析!J$49,"▲","-"))),ROUND(VALUE(SUBSTITUTE(実質収支比率等に係る経年分析!J$49,"▲","-")),2),NA())</f>
        <v>-1.63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0.01</v>
      </c>
    </row>
    <row r="34" spans="1:16" x14ac:dyDescent="0.15">
      <c r="A34" s="160" t="str">
        <f>IF(連結実質赤字比率に係る赤字・黒字の構成分析!C$36="",NA(),連結実質赤字比率に係る赤字・黒字の構成分析!C$36)</f>
        <v>公共下水道事業特別会計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0.01</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0.03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0.02</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5.25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5.91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6.11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6.15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5.62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556</v>
      </c>
      <c r="E42" s="161"/>
      <c r="F42" s="161"/>
      <c r="G42" s="161">
        <f>'実質公債費比率（分子）の構造'!L$52</f>
        <v>556</v>
      </c>
      <c r="H42" s="161"/>
      <c r="I42" s="161"/>
      <c r="J42" s="161">
        <f>'実質公債費比率（分子）の構造'!M$52</f>
        <v>590</v>
      </c>
      <c r="K42" s="161"/>
      <c r="L42" s="161"/>
      <c r="M42" s="161">
        <f>'実質公債費比率（分子）の構造'!N$52</f>
        <v>617</v>
      </c>
      <c r="N42" s="161"/>
      <c r="O42" s="161"/>
      <c r="P42" s="161">
        <f>'実質公債費比率（分子）の構造'!O$52</f>
        <v>599</v>
      </c>
    </row>
    <row r="43" spans="1:16" x14ac:dyDescent="0.15">
      <c r="A43" s="161" t="s">
        <v>58</v>
      </c>
      <c r="B43" s="161">
        <f>'実質公債費比率（分子）の構造'!K$51</f>
        <v>0</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5</v>
      </c>
      <c r="C44" s="161"/>
      <c r="D44" s="161"/>
      <c r="E44" s="161">
        <f>'実質公債費比率（分子）の構造'!L$50</f>
        <v>5</v>
      </c>
      <c r="F44" s="161"/>
      <c r="G44" s="161"/>
      <c r="H44" s="161">
        <f>'実質公債費比率（分子）の構造'!M$50</f>
        <v>5</v>
      </c>
      <c r="I44" s="161"/>
      <c r="J44" s="161"/>
      <c r="K44" s="161">
        <f>'実質公債費比率（分子）の構造'!N$50</f>
        <v>5</v>
      </c>
      <c r="L44" s="161"/>
      <c r="M44" s="161"/>
      <c r="N44" s="161">
        <f>'実質公債費比率（分子）の構造'!O$50</f>
        <v>0</v>
      </c>
      <c r="O44" s="161"/>
      <c r="P44" s="161"/>
    </row>
    <row r="45" spans="1:16" x14ac:dyDescent="0.15">
      <c r="A45" s="161" t="s">
        <v>60</v>
      </c>
      <c r="B45" s="161">
        <f>'実質公債費比率（分子）の構造'!K$49</f>
        <v>2</v>
      </c>
      <c r="C45" s="161"/>
      <c r="D45" s="161"/>
      <c r="E45" s="161">
        <f>'実質公債費比率（分子）の構造'!L$49</f>
        <v>1</v>
      </c>
      <c r="F45" s="161"/>
      <c r="G45" s="161"/>
      <c r="H45" s="161">
        <f>'実質公債費比率（分子）の構造'!M$49</f>
        <v>7</v>
      </c>
      <c r="I45" s="161"/>
      <c r="J45" s="161"/>
      <c r="K45" s="161">
        <f>'実質公債費比率（分子）の構造'!N$49</f>
        <v>8</v>
      </c>
      <c r="L45" s="161"/>
      <c r="M45" s="161"/>
      <c r="N45" s="161">
        <f>'実質公債費比率（分子）の構造'!O$49</f>
        <v>10</v>
      </c>
      <c r="O45" s="161"/>
      <c r="P45" s="161"/>
    </row>
    <row r="46" spans="1:16" x14ac:dyDescent="0.15">
      <c r="A46" s="161" t="s">
        <v>61</v>
      </c>
      <c r="B46" s="161">
        <f>'実質公債費比率（分子）の構造'!K$48</f>
        <v>153</v>
      </c>
      <c r="C46" s="161"/>
      <c r="D46" s="161"/>
      <c r="E46" s="161">
        <f>'実質公債費比率（分子）の構造'!L$48</f>
        <v>151</v>
      </c>
      <c r="F46" s="161"/>
      <c r="G46" s="161"/>
      <c r="H46" s="161">
        <f>'実質公債費比率（分子）の構造'!M$48</f>
        <v>146</v>
      </c>
      <c r="I46" s="161"/>
      <c r="J46" s="161"/>
      <c r="K46" s="161">
        <f>'実質公債費比率（分子）の構造'!N$48</f>
        <v>140</v>
      </c>
      <c r="L46" s="161"/>
      <c r="M46" s="161"/>
      <c r="N46" s="161">
        <f>'実質公債費比率（分子）の構造'!O$48</f>
        <v>136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714</v>
      </c>
      <c r="C49" s="161"/>
      <c r="D49" s="161"/>
      <c r="E49" s="161">
        <f>'実質公債費比率（分子）の構造'!L$45</f>
        <v>703</v>
      </c>
      <c r="F49" s="161"/>
      <c r="G49" s="161"/>
      <c r="H49" s="161">
        <f>'実質公債費比率（分子）の構造'!M$45</f>
        <v>722</v>
      </c>
      <c r="I49" s="161"/>
      <c r="J49" s="161"/>
      <c r="K49" s="161">
        <f>'実質公債費比率（分子）の構造'!N$45</f>
        <v>727</v>
      </c>
      <c r="L49" s="161"/>
      <c r="M49" s="161"/>
      <c r="N49" s="161">
        <f>'実質公債費比率（分子）の構造'!O$45</f>
        <v>718</v>
      </c>
      <c r="O49" s="161"/>
      <c r="P49" s="161"/>
    </row>
    <row r="50" spans="1:16" x14ac:dyDescent="0.15">
      <c r="A50" s="161" t="s">
        <v>65</v>
      </c>
      <c r="B50" s="161" t="e">
        <f>NA()</f>
        <v>#N/A</v>
      </c>
      <c r="C50" s="161">
        <f>IF(ISNUMBER('実質公債費比率（分子）の構造'!K$53),'実質公債費比率（分子）の構造'!K$53,NA())</f>
        <v>318</v>
      </c>
      <c r="D50" s="161" t="e">
        <f>NA()</f>
        <v>#N/A</v>
      </c>
      <c r="E50" s="161" t="e">
        <f>NA()</f>
        <v>#N/A</v>
      </c>
      <c r="F50" s="161">
        <f>IF(ISNUMBER('実質公債費比率（分子）の構造'!L$53),'実質公債費比率（分子）の構造'!L$53,NA())</f>
        <v>305</v>
      </c>
      <c r="G50" s="161" t="e">
        <f>NA()</f>
        <v>#N/A</v>
      </c>
      <c r="H50" s="161" t="e">
        <f>NA()</f>
        <v>#N/A</v>
      </c>
      <c r="I50" s="161">
        <f>IF(ISNUMBER('実質公債費比率（分子）の構造'!M$53),'実質公債費比率（分子）の構造'!M$53,NA())</f>
        <v>290</v>
      </c>
      <c r="J50" s="161" t="e">
        <f>NA()</f>
        <v>#N/A</v>
      </c>
      <c r="K50" s="161" t="e">
        <f>NA()</f>
        <v>#N/A</v>
      </c>
      <c r="L50" s="161">
        <f>IF(ISNUMBER('実質公債費比率（分子）の構造'!N$53),'実質公債費比率（分子）の構造'!N$53,NA())</f>
        <v>263</v>
      </c>
      <c r="M50" s="161" t="e">
        <f>NA()</f>
        <v>#N/A</v>
      </c>
      <c r="N50" s="161" t="e">
        <f>NA()</f>
        <v>#N/A</v>
      </c>
      <c r="O50" s="161">
        <f>IF(ISNUMBER('実質公債費比率（分子）の構造'!O$53),'実質公債費比率（分子）の構造'!O$53,NA())</f>
        <v>265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4837</v>
      </c>
      <c r="E56" s="160"/>
      <c r="F56" s="160"/>
      <c r="G56" s="160">
        <f>'将来負担比率（分子）の構造'!J$52</f>
        <v>4719</v>
      </c>
      <c r="H56" s="160"/>
      <c r="I56" s="160"/>
      <c r="J56" s="160">
        <f>'将来負担比率（分子）の構造'!K$52</f>
        <v>4652</v>
      </c>
      <c r="K56" s="160"/>
      <c r="L56" s="160"/>
      <c r="M56" s="160">
        <f>'将来負担比率（分子）の構造'!L$52</f>
        <v>4662</v>
      </c>
      <c r="N56" s="160"/>
      <c r="O56" s="160"/>
      <c r="P56" s="160">
        <f>'将来負担比率（分子）の構造'!M$52</f>
        <v>4497</v>
      </c>
    </row>
    <row r="57" spans="1:16" x14ac:dyDescent="0.15">
      <c r="A57" s="160" t="s">
        <v>36</v>
      </c>
      <c r="B57" s="160"/>
      <c r="C57" s="160"/>
      <c r="D57" s="160">
        <f>'将来負担比率（分子）の構造'!I$51</f>
        <v>840</v>
      </c>
      <c r="E57" s="160"/>
      <c r="F57" s="160"/>
      <c r="G57" s="160">
        <f>'将来負担比率（分子）の構造'!J$51</f>
        <v>769</v>
      </c>
      <c r="H57" s="160"/>
      <c r="I57" s="160"/>
      <c r="J57" s="160">
        <f>'将来負担比率（分子）の構造'!K$51</f>
        <v>772</v>
      </c>
      <c r="K57" s="160"/>
      <c r="L57" s="160"/>
      <c r="M57" s="160">
        <f>'将来負担比率（分子）の構造'!L$51</f>
        <v>796</v>
      </c>
      <c r="N57" s="160"/>
      <c r="O57" s="160"/>
      <c r="P57" s="160">
        <f>'将来負担比率（分子）の構造'!M$51</f>
        <v>772</v>
      </c>
    </row>
    <row r="58" spans="1:16" x14ac:dyDescent="0.15">
      <c r="A58" s="160" t="s">
        <v>35</v>
      </c>
      <c r="B58" s="160"/>
      <c r="C58" s="160"/>
      <c r="D58" s="160">
        <f>'将来負担比率（分子）の構造'!I$50</f>
        <v>1271</v>
      </c>
      <c r="E58" s="160"/>
      <c r="F58" s="160"/>
      <c r="G58" s="160">
        <f>'将来負担比率（分子）の構造'!J$50</f>
        <v>1226</v>
      </c>
      <c r="H58" s="160"/>
      <c r="I58" s="160"/>
      <c r="J58" s="160">
        <f>'将来負担比率（分子）の構造'!K$50</f>
        <v>1300</v>
      </c>
      <c r="K58" s="160"/>
      <c r="L58" s="160"/>
      <c r="M58" s="160">
        <f>'将来負担比率（分子）の構造'!L$50</f>
        <v>1427</v>
      </c>
      <c r="N58" s="160"/>
      <c r="O58" s="160"/>
      <c r="P58" s="160">
        <f>'将来負担比率（分子）の構造'!M$50</f>
        <v>1456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840</v>
      </c>
      <c r="C62" s="160"/>
      <c r="D62" s="160"/>
      <c r="E62" s="160">
        <f>'将来負担比率（分子）の構造'!J$45</f>
        <v>723</v>
      </c>
      <c r="F62" s="160"/>
      <c r="G62" s="160"/>
      <c r="H62" s="160">
        <f>'将来負担比率（分子）の構造'!K$45</f>
        <v>709</v>
      </c>
      <c r="I62" s="160"/>
      <c r="J62" s="160"/>
      <c r="K62" s="160">
        <f>'将来負担比率（分子）の構造'!L$45</f>
        <v>556</v>
      </c>
      <c r="L62" s="160"/>
      <c r="M62" s="160"/>
      <c r="N62" s="160">
        <f>'将来負担比率（分子）の構造'!M$45</f>
        <v>519</v>
      </c>
      <c r="O62" s="160"/>
      <c r="P62" s="160"/>
    </row>
    <row r="63" spans="1:16" x14ac:dyDescent="0.15">
      <c r="A63" s="160" t="s">
        <v>28</v>
      </c>
      <c r="B63" s="160">
        <f>'将来負担比率（分子）の構造'!I$44</f>
        <v>54</v>
      </c>
      <c r="C63" s="160"/>
      <c r="D63" s="160"/>
      <c r="E63" s="160">
        <f>'将来負担比率（分子）の構造'!J$44</f>
        <v>70</v>
      </c>
      <c r="F63" s="160"/>
      <c r="G63" s="160"/>
      <c r="H63" s="160">
        <f>'将来負担比率（分子）の構造'!K$44</f>
        <v>64</v>
      </c>
      <c r="I63" s="160"/>
      <c r="J63" s="160"/>
      <c r="K63" s="160">
        <f>'将来負担比率（分子）の構造'!L$44</f>
        <v>57</v>
      </c>
      <c r="L63" s="160"/>
      <c r="M63" s="160"/>
      <c r="N63" s="160">
        <f>'将来負担比率（分子）の構造'!M$44</f>
        <v>48</v>
      </c>
      <c r="O63" s="160"/>
      <c r="P63" s="160"/>
    </row>
    <row r="64" spans="1:16" x14ac:dyDescent="0.15">
      <c r="A64" s="160" t="s">
        <v>27</v>
      </c>
      <c r="B64" s="160">
        <f>'将来負担比率（分子）の構造'!I$43</f>
        <v>1418</v>
      </c>
      <c r="C64" s="160"/>
      <c r="D64" s="160"/>
      <c r="E64" s="160">
        <f>'将来負担比率（分子）の構造'!J$43</f>
        <v>1281</v>
      </c>
      <c r="F64" s="160"/>
      <c r="G64" s="160"/>
      <c r="H64" s="160">
        <f>'将来負担比率（分子）の構造'!K$43</f>
        <v>1275</v>
      </c>
      <c r="I64" s="160"/>
      <c r="J64" s="160"/>
      <c r="K64" s="160">
        <f>'将来負担比率（分子）の構造'!L$43</f>
        <v>1337</v>
      </c>
      <c r="L64" s="160"/>
      <c r="M64" s="160"/>
      <c r="N64" s="160">
        <f>'将来負担比率（分子）の構造'!M$43</f>
        <v>1295</v>
      </c>
      <c r="O64" s="160"/>
      <c r="P64" s="160"/>
    </row>
    <row r="65" spans="1:16" x14ac:dyDescent="0.15">
      <c r="A65" s="160" t="s">
        <v>26</v>
      </c>
      <c r="B65" s="160">
        <f>'将来負担比率（分子）の構造'!I$42</f>
        <v>60</v>
      </c>
      <c r="C65" s="160"/>
      <c r="D65" s="160"/>
      <c r="E65" s="160">
        <f>'将来負担比率（分子）の構造'!J$42</f>
        <v>8</v>
      </c>
      <c r="F65" s="160"/>
      <c r="G65" s="160"/>
      <c r="H65" s="160">
        <f>'将来負担比率（分子）の構造'!K$42</f>
        <v>4</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6484</v>
      </c>
      <c r="C66" s="160"/>
      <c r="D66" s="160"/>
      <c r="E66" s="160">
        <f>'将来負担比率（分子）の構造'!J$41</f>
        <v>6262</v>
      </c>
      <c r="F66" s="160"/>
      <c r="G66" s="160"/>
      <c r="H66" s="160">
        <f>'将来負担比率（分子）の構造'!K$41</f>
        <v>6154</v>
      </c>
      <c r="I66" s="160"/>
      <c r="J66" s="160"/>
      <c r="K66" s="160">
        <f>'将来負担比率（分子）の構造'!L$41</f>
        <v>5962</v>
      </c>
      <c r="L66" s="160"/>
      <c r="M66" s="160"/>
      <c r="N66" s="160">
        <f>'将来負担比率（分子）の構造'!M$41</f>
        <v>5790</v>
      </c>
      <c r="O66" s="160"/>
      <c r="P66" s="160"/>
    </row>
    <row r="67" spans="1:16" x14ac:dyDescent="0.15">
      <c r="A67" s="160" t="s">
        <v>69</v>
      </c>
      <c r="B67" s="160" t="e">
        <f>NA()</f>
        <v>#N/A</v>
      </c>
      <c r="C67" s="160">
        <f>IF(ISNUMBER('将来負担比率（分子）の構造'!I$53), IF('将来負担比率（分子）の構造'!I$53 &lt; 0, 0, '将来負担比率（分子）の構造'!I$53), NA())</f>
        <v>1908</v>
      </c>
      <c r="D67" s="160" t="e">
        <f>NA()</f>
        <v>#N/A</v>
      </c>
      <c r="E67" s="160" t="e">
        <f>NA()</f>
        <v>#N/A</v>
      </c>
      <c r="F67" s="160">
        <f>IF(ISNUMBER('将来負担比率（分子）の構造'!J$53), IF('将来負担比率（分子）の構造'!J$53 &lt; 0, 0, '将来負担比率（分子）の構造'!J$53), NA())</f>
        <v>1629</v>
      </c>
      <c r="G67" s="160" t="e">
        <f>NA()</f>
        <v>#N/A</v>
      </c>
      <c r="H67" s="160" t="e">
        <f>NA()</f>
        <v>#N/A</v>
      </c>
      <c r="I67" s="160">
        <f>IF(ISNUMBER('将来負担比率（分子）の構造'!K$53), IF('将来負担比率（分子）の構造'!K$53 &lt; 0, 0, '将来負担比率（分子）の構造'!K$53), NA())</f>
        <v>1482</v>
      </c>
      <c r="J67" s="160" t="e">
        <f>NA()</f>
        <v>#N/A</v>
      </c>
      <c r="K67" s="160" t="e">
        <f>NA()</f>
        <v>#N/A</v>
      </c>
      <c r="L67" s="160">
        <f>IF(ISNUMBER('将来負担比率（分子）の構造'!L$53), IF('将来負担比率（分子）の構造'!L$53 &lt; 0, 0, '将来負担比率（分子）の構造'!L$53), NA())</f>
        <v>1027</v>
      </c>
      <c r="M67" s="160" t="e">
        <f>NA()</f>
        <v>#N/A</v>
      </c>
      <c r="N67" s="160" t="e">
        <f>NA()</f>
        <v>#N/A</v>
      </c>
      <c r="O67" s="160">
        <f>IF(ISNUMBER('将来負担比率（分子）の構造'!M$53), IF('将来負担比率（分子）の構造'!M$53 &lt; 0, 0, '将来負担比率（分子）の構造'!M$53), NA())</f>
        <v>926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503</v>
      </c>
      <c r="C72" s="164">
        <f>基金残高に係る経年分析!G55</f>
        <v>517</v>
      </c>
      <c r="D72" s="164">
        <f>基金残高に係る経年分析!H55</f>
        <v>487</v>
      </c>
    </row>
    <row r="73" spans="1:16" x14ac:dyDescent="0.15">
      <c r="A73" s="163" t="s">
        <v>72</v>
      </c>
      <c r="B73" s="164">
        <f>基金残高に係る経年分析!F56</f>
        <v>30</v>
      </c>
      <c r="C73" s="164">
        <f>基金残高に係る経年分析!G56</f>
        <v>50</v>
      </c>
      <c r="D73" s="164">
        <f>基金残高に係る経年分析!H56</f>
        <v>50</v>
      </c>
    </row>
    <row r="74" spans="1:16" x14ac:dyDescent="0.15">
      <c r="A74" s="163" t="s">
        <v>73</v>
      </c>
      <c r="B74" s="164">
        <f>基金残高に係る経年分析!F57</f>
        <v>599</v>
      </c>
      <c r="C74" s="164">
        <f>基金残高に係る経年分析!G57</f>
        <v>711</v>
      </c>
      <c r="D74" s="164">
        <f>基金残高に係る経年分析!H57</f>
        <v>771</v>
      </c>
    </row>
  </sheetData>
  <sheetProtection algorithmName="SHA-512" hashValue="C2Brzm/5QUyCnE23mckJnZCmp/tH7+ioOMdmMdewnzl20i4zRagsZwisFStjeIsxbHv18VZETYrYYUwqqwdILA==" saltValue="MOA5Tl55CfyDuENfB6/C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887847</v>
      </c>
      <c r="S5" s="707"/>
      <c r="T5" s="707"/>
      <c r="U5" s="707"/>
      <c r="V5" s="707"/>
      <c r="W5" s="707"/>
      <c r="X5" s="707"/>
      <c r="Y5" s="753"/>
      <c r="Z5" s="771">
        <v>19.5</v>
      </c>
      <c r="AA5" s="771"/>
      <c r="AB5" s="771"/>
      <c r="AC5" s="771"/>
      <c r="AD5" s="772">
        <v>887847</v>
      </c>
      <c r="AE5" s="772"/>
      <c r="AF5" s="772"/>
      <c r="AG5" s="772"/>
      <c r="AH5" s="772"/>
      <c r="AI5" s="772"/>
      <c r="AJ5" s="772"/>
      <c r="AK5" s="772"/>
      <c r="AL5" s="754">
        <v>32</v>
      </c>
      <c r="AM5" s="723"/>
      <c r="AN5" s="723"/>
      <c r="AO5" s="755"/>
      <c r="AP5" s="740" t="s">
        <v>221</v>
      </c>
      <c r="AQ5" s="741"/>
      <c r="AR5" s="741"/>
      <c r="AS5" s="741"/>
      <c r="AT5" s="741"/>
      <c r="AU5" s="741"/>
      <c r="AV5" s="741"/>
      <c r="AW5" s="741"/>
      <c r="AX5" s="741"/>
      <c r="AY5" s="741"/>
      <c r="AZ5" s="741"/>
      <c r="BA5" s="741"/>
      <c r="BB5" s="741"/>
      <c r="BC5" s="741"/>
      <c r="BD5" s="741"/>
      <c r="BE5" s="741"/>
      <c r="BF5" s="742"/>
      <c r="BG5" s="641">
        <v>805834</v>
      </c>
      <c r="BH5" s="644"/>
      <c r="BI5" s="644"/>
      <c r="BJ5" s="644"/>
      <c r="BK5" s="644"/>
      <c r="BL5" s="644"/>
      <c r="BM5" s="644"/>
      <c r="BN5" s="645"/>
      <c r="BO5" s="703">
        <v>90.8</v>
      </c>
      <c r="BP5" s="703"/>
      <c r="BQ5" s="703"/>
      <c r="BR5" s="703"/>
      <c r="BS5" s="704">
        <v>10434</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53348</v>
      </c>
      <c r="S6" s="644"/>
      <c r="T6" s="644"/>
      <c r="U6" s="644"/>
      <c r="V6" s="644"/>
      <c r="W6" s="644"/>
      <c r="X6" s="644"/>
      <c r="Y6" s="645"/>
      <c r="Z6" s="703">
        <v>1.2</v>
      </c>
      <c r="AA6" s="703"/>
      <c r="AB6" s="703"/>
      <c r="AC6" s="703"/>
      <c r="AD6" s="704">
        <v>53348</v>
      </c>
      <c r="AE6" s="704"/>
      <c r="AF6" s="704"/>
      <c r="AG6" s="704"/>
      <c r="AH6" s="704"/>
      <c r="AI6" s="704"/>
      <c r="AJ6" s="704"/>
      <c r="AK6" s="704"/>
      <c r="AL6" s="646">
        <v>1.9</v>
      </c>
      <c r="AM6" s="647"/>
      <c r="AN6" s="647"/>
      <c r="AO6" s="705"/>
      <c r="AP6" s="638" t="s">
        <v>226</v>
      </c>
      <c r="AQ6" s="639"/>
      <c r="AR6" s="639"/>
      <c r="AS6" s="639"/>
      <c r="AT6" s="639"/>
      <c r="AU6" s="639"/>
      <c r="AV6" s="639"/>
      <c r="AW6" s="639"/>
      <c r="AX6" s="639"/>
      <c r="AY6" s="639"/>
      <c r="AZ6" s="639"/>
      <c r="BA6" s="639"/>
      <c r="BB6" s="639"/>
      <c r="BC6" s="639"/>
      <c r="BD6" s="639"/>
      <c r="BE6" s="639"/>
      <c r="BF6" s="640"/>
      <c r="BG6" s="641">
        <v>805834</v>
      </c>
      <c r="BH6" s="644"/>
      <c r="BI6" s="644"/>
      <c r="BJ6" s="644"/>
      <c r="BK6" s="644"/>
      <c r="BL6" s="644"/>
      <c r="BM6" s="644"/>
      <c r="BN6" s="645"/>
      <c r="BO6" s="703">
        <v>90.8</v>
      </c>
      <c r="BP6" s="703"/>
      <c r="BQ6" s="703"/>
      <c r="BR6" s="703"/>
      <c r="BS6" s="704">
        <v>10434</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57316</v>
      </c>
      <c r="CS6" s="644"/>
      <c r="CT6" s="644"/>
      <c r="CU6" s="644"/>
      <c r="CV6" s="644"/>
      <c r="CW6" s="644"/>
      <c r="CX6" s="644"/>
      <c r="CY6" s="645"/>
      <c r="CZ6" s="754">
        <v>1.3</v>
      </c>
      <c r="DA6" s="723"/>
      <c r="DB6" s="723"/>
      <c r="DC6" s="757"/>
      <c r="DD6" s="649" t="s">
        <v>228</v>
      </c>
      <c r="DE6" s="644"/>
      <c r="DF6" s="644"/>
      <c r="DG6" s="644"/>
      <c r="DH6" s="644"/>
      <c r="DI6" s="644"/>
      <c r="DJ6" s="644"/>
      <c r="DK6" s="644"/>
      <c r="DL6" s="644"/>
      <c r="DM6" s="644"/>
      <c r="DN6" s="644"/>
      <c r="DO6" s="644"/>
      <c r="DP6" s="645"/>
      <c r="DQ6" s="649">
        <v>57316</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838</v>
      </c>
      <c r="S7" s="644"/>
      <c r="T7" s="644"/>
      <c r="U7" s="644"/>
      <c r="V7" s="644"/>
      <c r="W7" s="644"/>
      <c r="X7" s="644"/>
      <c r="Y7" s="645"/>
      <c r="Z7" s="703">
        <v>0</v>
      </c>
      <c r="AA7" s="703"/>
      <c r="AB7" s="703"/>
      <c r="AC7" s="703"/>
      <c r="AD7" s="704">
        <v>838</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303406</v>
      </c>
      <c r="BH7" s="644"/>
      <c r="BI7" s="644"/>
      <c r="BJ7" s="644"/>
      <c r="BK7" s="644"/>
      <c r="BL7" s="644"/>
      <c r="BM7" s="644"/>
      <c r="BN7" s="645"/>
      <c r="BO7" s="703">
        <v>34.200000000000003</v>
      </c>
      <c r="BP7" s="703"/>
      <c r="BQ7" s="703"/>
      <c r="BR7" s="703"/>
      <c r="BS7" s="704">
        <v>10434</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721178</v>
      </c>
      <c r="CS7" s="644"/>
      <c r="CT7" s="644"/>
      <c r="CU7" s="644"/>
      <c r="CV7" s="644"/>
      <c r="CW7" s="644"/>
      <c r="CX7" s="644"/>
      <c r="CY7" s="645"/>
      <c r="CZ7" s="703">
        <v>16.399999999999999</v>
      </c>
      <c r="DA7" s="703"/>
      <c r="DB7" s="703"/>
      <c r="DC7" s="703"/>
      <c r="DD7" s="649">
        <v>33486</v>
      </c>
      <c r="DE7" s="644"/>
      <c r="DF7" s="644"/>
      <c r="DG7" s="644"/>
      <c r="DH7" s="644"/>
      <c r="DI7" s="644"/>
      <c r="DJ7" s="644"/>
      <c r="DK7" s="644"/>
      <c r="DL7" s="644"/>
      <c r="DM7" s="644"/>
      <c r="DN7" s="644"/>
      <c r="DO7" s="644"/>
      <c r="DP7" s="645"/>
      <c r="DQ7" s="649">
        <v>594326</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1205</v>
      </c>
      <c r="S8" s="644"/>
      <c r="T8" s="644"/>
      <c r="U8" s="644"/>
      <c r="V8" s="644"/>
      <c r="W8" s="644"/>
      <c r="X8" s="644"/>
      <c r="Y8" s="645"/>
      <c r="Z8" s="703">
        <v>0</v>
      </c>
      <c r="AA8" s="703"/>
      <c r="AB8" s="703"/>
      <c r="AC8" s="703"/>
      <c r="AD8" s="704">
        <v>1205</v>
      </c>
      <c r="AE8" s="704"/>
      <c r="AF8" s="704"/>
      <c r="AG8" s="704"/>
      <c r="AH8" s="704"/>
      <c r="AI8" s="704"/>
      <c r="AJ8" s="704"/>
      <c r="AK8" s="704"/>
      <c r="AL8" s="646">
        <v>0</v>
      </c>
      <c r="AM8" s="647"/>
      <c r="AN8" s="647"/>
      <c r="AO8" s="705"/>
      <c r="AP8" s="638" t="s">
        <v>233</v>
      </c>
      <c r="AQ8" s="639"/>
      <c r="AR8" s="639"/>
      <c r="AS8" s="639"/>
      <c r="AT8" s="639"/>
      <c r="AU8" s="639"/>
      <c r="AV8" s="639"/>
      <c r="AW8" s="639"/>
      <c r="AX8" s="639"/>
      <c r="AY8" s="639"/>
      <c r="AZ8" s="639"/>
      <c r="BA8" s="639"/>
      <c r="BB8" s="639"/>
      <c r="BC8" s="639"/>
      <c r="BD8" s="639"/>
      <c r="BE8" s="639"/>
      <c r="BF8" s="640"/>
      <c r="BG8" s="641">
        <v>9402</v>
      </c>
      <c r="BH8" s="644"/>
      <c r="BI8" s="644"/>
      <c r="BJ8" s="644"/>
      <c r="BK8" s="644"/>
      <c r="BL8" s="644"/>
      <c r="BM8" s="644"/>
      <c r="BN8" s="645"/>
      <c r="BO8" s="703">
        <v>1.1000000000000001</v>
      </c>
      <c r="BP8" s="703"/>
      <c r="BQ8" s="703"/>
      <c r="BR8" s="703"/>
      <c r="BS8" s="649" t="s">
        <v>228</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622480</v>
      </c>
      <c r="CS8" s="644"/>
      <c r="CT8" s="644"/>
      <c r="CU8" s="644"/>
      <c r="CV8" s="644"/>
      <c r="CW8" s="644"/>
      <c r="CX8" s="644"/>
      <c r="CY8" s="645"/>
      <c r="CZ8" s="703">
        <v>14.2</v>
      </c>
      <c r="DA8" s="703"/>
      <c r="DB8" s="703"/>
      <c r="DC8" s="703"/>
      <c r="DD8" s="649">
        <v>2480</v>
      </c>
      <c r="DE8" s="644"/>
      <c r="DF8" s="644"/>
      <c r="DG8" s="644"/>
      <c r="DH8" s="644"/>
      <c r="DI8" s="644"/>
      <c r="DJ8" s="644"/>
      <c r="DK8" s="644"/>
      <c r="DL8" s="644"/>
      <c r="DM8" s="644"/>
      <c r="DN8" s="644"/>
      <c r="DO8" s="644"/>
      <c r="DP8" s="645"/>
      <c r="DQ8" s="649">
        <v>362548</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1232</v>
      </c>
      <c r="S9" s="644"/>
      <c r="T9" s="644"/>
      <c r="U9" s="644"/>
      <c r="V9" s="644"/>
      <c r="W9" s="644"/>
      <c r="X9" s="644"/>
      <c r="Y9" s="645"/>
      <c r="Z9" s="703">
        <v>0</v>
      </c>
      <c r="AA9" s="703"/>
      <c r="AB9" s="703"/>
      <c r="AC9" s="703"/>
      <c r="AD9" s="704">
        <v>1232</v>
      </c>
      <c r="AE9" s="704"/>
      <c r="AF9" s="704"/>
      <c r="AG9" s="704"/>
      <c r="AH9" s="704"/>
      <c r="AI9" s="704"/>
      <c r="AJ9" s="704"/>
      <c r="AK9" s="704"/>
      <c r="AL9" s="646">
        <v>0</v>
      </c>
      <c r="AM9" s="647"/>
      <c r="AN9" s="647"/>
      <c r="AO9" s="705"/>
      <c r="AP9" s="638" t="s">
        <v>236</v>
      </c>
      <c r="AQ9" s="639"/>
      <c r="AR9" s="639"/>
      <c r="AS9" s="639"/>
      <c r="AT9" s="639"/>
      <c r="AU9" s="639"/>
      <c r="AV9" s="639"/>
      <c r="AW9" s="639"/>
      <c r="AX9" s="639"/>
      <c r="AY9" s="639"/>
      <c r="AZ9" s="639"/>
      <c r="BA9" s="639"/>
      <c r="BB9" s="639"/>
      <c r="BC9" s="639"/>
      <c r="BD9" s="639"/>
      <c r="BE9" s="639"/>
      <c r="BF9" s="640"/>
      <c r="BG9" s="641">
        <v>219304</v>
      </c>
      <c r="BH9" s="644"/>
      <c r="BI9" s="644"/>
      <c r="BJ9" s="644"/>
      <c r="BK9" s="644"/>
      <c r="BL9" s="644"/>
      <c r="BM9" s="644"/>
      <c r="BN9" s="645"/>
      <c r="BO9" s="703">
        <v>24.7</v>
      </c>
      <c r="BP9" s="703"/>
      <c r="BQ9" s="703"/>
      <c r="BR9" s="703"/>
      <c r="BS9" s="649" t="s">
        <v>228</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423476</v>
      </c>
      <c r="CS9" s="644"/>
      <c r="CT9" s="644"/>
      <c r="CU9" s="644"/>
      <c r="CV9" s="644"/>
      <c r="CW9" s="644"/>
      <c r="CX9" s="644"/>
      <c r="CY9" s="645"/>
      <c r="CZ9" s="703">
        <v>9.6999999999999993</v>
      </c>
      <c r="DA9" s="703"/>
      <c r="DB9" s="703"/>
      <c r="DC9" s="703"/>
      <c r="DD9" s="649">
        <v>101406</v>
      </c>
      <c r="DE9" s="644"/>
      <c r="DF9" s="644"/>
      <c r="DG9" s="644"/>
      <c r="DH9" s="644"/>
      <c r="DI9" s="644"/>
      <c r="DJ9" s="644"/>
      <c r="DK9" s="644"/>
      <c r="DL9" s="644"/>
      <c r="DM9" s="644"/>
      <c r="DN9" s="644"/>
      <c r="DO9" s="644"/>
      <c r="DP9" s="645"/>
      <c r="DQ9" s="649">
        <v>276531</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228</v>
      </c>
      <c r="S10" s="644"/>
      <c r="T10" s="644"/>
      <c r="U10" s="644"/>
      <c r="V10" s="644"/>
      <c r="W10" s="644"/>
      <c r="X10" s="644"/>
      <c r="Y10" s="645"/>
      <c r="Z10" s="703" t="s">
        <v>228</v>
      </c>
      <c r="AA10" s="703"/>
      <c r="AB10" s="703"/>
      <c r="AC10" s="703"/>
      <c r="AD10" s="704" t="s">
        <v>123</v>
      </c>
      <c r="AE10" s="704"/>
      <c r="AF10" s="704"/>
      <c r="AG10" s="704"/>
      <c r="AH10" s="704"/>
      <c r="AI10" s="704"/>
      <c r="AJ10" s="704"/>
      <c r="AK10" s="704"/>
      <c r="AL10" s="646" t="s">
        <v>228</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21935</v>
      </c>
      <c r="BH10" s="644"/>
      <c r="BI10" s="644"/>
      <c r="BJ10" s="644"/>
      <c r="BK10" s="644"/>
      <c r="BL10" s="644"/>
      <c r="BM10" s="644"/>
      <c r="BN10" s="645"/>
      <c r="BO10" s="703">
        <v>2.5</v>
      </c>
      <c r="BP10" s="703"/>
      <c r="BQ10" s="703"/>
      <c r="BR10" s="703"/>
      <c r="BS10" s="649" t="s">
        <v>123</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2038</v>
      </c>
      <c r="CS10" s="644"/>
      <c r="CT10" s="644"/>
      <c r="CU10" s="644"/>
      <c r="CV10" s="644"/>
      <c r="CW10" s="644"/>
      <c r="CX10" s="644"/>
      <c r="CY10" s="645"/>
      <c r="CZ10" s="703">
        <v>0</v>
      </c>
      <c r="DA10" s="703"/>
      <c r="DB10" s="703"/>
      <c r="DC10" s="703"/>
      <c r="DD10" s="649" t="s">
        <v>123</v>
      </c>
      <c r="DE10" s="644"/>
      <c r="DF10" s="644"/>
      <c r="DG10" s="644"/>
      <c r="DH10" s="644"/>
      <c r="DI10" s="644"/>
      <c r="DJ10" s="644"/>
      <c r="DK10" s="644"/>
      <c r="DL10" s="644"/>
      <c r="DM10" s="644"/>
      <c r="DN10" s="644"/>
      <c r="DO10" s="644"/>
      <c r="DP10" s="645"/>
      <c r="DQ10" s="649">
        <v>38</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228</v>
      </c>
      <c r="S11" s="644"/>
      <c r="T11" s="644"/>
      <c r="U11" s="644"/>
      <c r="V11" s="644"/>
      <c r="W11" s="644"/>
      <c r="X11" s="644"/>
      <c r="Y11" s="645"/>
      <c r="Z11" s="703" t="s">
        <v>228</v>
      </c>
      <c r="AA11" s="703"/>
      <c r="AB11" s="703"/>
      <c r="AC11" s="703"/>
      <c r="AD11" s="704" t="s">
        <v>123</v>
      </c>
      <c r="AE11" s="704"/>
      <c r="AF11" s="704"/>
      <c r="AG11" s="704"/>
      <c r="AH11" s="704"/>
      <c r="AI11" s="704"/>
      <c r="AJ11" s="704"/>
      <c r="AK11" s="704"/>
      <c r="AL11" s="646" t="s">
        <v>228</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52765</v>
      </c>
      <c r="BH11" s="644"/>
      <c r="BI11" s="644"/>
      <c r="BJ11" s="644"/>
      <c r="BK11" s="644"/>
      <c r="BL11" s="644"/>
      <c r="BM11" s="644"/>
      <c r="BN11" s="645"/>
      <c r="BO11" s="703">
        <v>5.9</v>
      </c>
      <c r="BP11" s="703"/>
      <c r="BQ11" s="703"/>
      <c r="BR11" s="703"/>
      <c r="BS11" s="649">
        <v>10434</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285381</v>
      </c>
      <c r="CS11" s="644"/>
      <c r="CT11" s="644"/>
      <c r="CU11" s="644"/>
      <c r="CV11" s="644"/>
      <c r="CW11" s="644"/>
      <c r="CX11" s="644"/>
      <c r="CY11" s="645"/>
      <c r="CZ11" s="703">
        <v>6.5</v>
      </c>
      <c r="DA11" s="703"/>
      <c r="DB11" s="703"/>
      <c r="DC11" s="703"/>
      <c r="DD11" s="649">
        <v>37930</v>
      </c>
      <c r="DE11" s="644"/>
      <c r="DF11" s="644"/>
      <c r="DG11" s="644"/>
      <c r="DH11" s="644"/>
      <c r="DI11" s="644"/>
      <c r="DJ11" s="644"/>
      <c r="DK11" s="644"/>
      <c r="DL11" s="644"/>
      <c r="DM11" s="644"/>
      <c r="DN11" s="644"/>
      <c r="DO11" s="644"/>
      <c r="DP11" s="645"/>
      <c r="DQ11" s="649">
        <v>130646</v>
      </c>
      <c r="DR11" s="644"/>
      <c r="DS11" s="644"/>
      <c r="DT11" s="644"/>
      <c r="DU11" s="644"/>
      <c r="DV11" s="644"/>
      <c r="DW11" s="644"/>
      <c r="DX11" s="644"/>
      <c r="DY11" s="644"/>
      <c r="DZ11" s="644"/>
      <c r="EA11" s="644"/>
      <c r="EB11" s="644"/>
      <c r="EC11" s="684"/>
    </row>
    <row r="12" spans="2:143" ht="11.25" customHeight="1" x14ac:dyDescent="0.15">
      <c r="B12" s="638" t="s">
        <v>244</v>
      </c>
      <c r="C12" s="639"/>
      <c r="D12" s="639"/>
      <c r="E12" s="639"/>
      <c r="F12" s="639"/>
      <c r="G12" s="639"/>
      <c r="H12" s="639"/>
      <c r="I12" s="639"/>
      <c r="J12" s="639"/>
      <c r="K12" s="639"/>
      <c r="L12" s="639"/>
      <c r="M12" s="639"/>
      <c r="N12" s="639"/>
      <c r="O12" s="639"/>
      <c r="P12" s="639"/>
      <c r="Q12" s="640"/>
      <c r="R12" s="641">
        <v>94898</v>
      </c>
      <c r="S12" s="644"/>
      <c r="T12" s="644"/>
      <c r="U12" s="644"/>
      <c r="V12" s="644"/>
      <c r="W12" s="644"/>
      <c r="X12" s="644"/>
      <c r="Y12" s="645"/>
      <c r="Z12" s="703">
        <v>2.1</v>
      </c>
      <c r="AA12" s="703"/>
      <c r="AB12" s="703"/>
      <c r="AC12" s="703"/>
      <c r="AD12" s="704">
        <v>94898</v>
      </c>
      <c r="AE12" s="704"/>
      <c r="AF12" s="704"/>
      <c r="AG12" s="704"/>
      <c r="AH12" s="704"/>
      <c r="AI12" s="704"/>
      <c r="AJ12" s="704"/>
      <c r="AK12" s="704"/>
      <c r="AL12" s="646">
        <v>3.4</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458070</v>
      </c>
      <c r="BH12" s="644"/>
      <c r="BI12" s="644"/>
      <c r="BJ12" s="644"/>
      <c r="BK12" s="644"/>
      <c r="BL12" s="644"/>
      <c r="BM12" s="644"/>
      <c r="BN12" s="645"/>
      <c r="BO12" s="703">
        <v>51.6</v>
      </c>
      <c r="BP12" s="703"/>
      <c r="BQ12" s="703"/>
      <c r="BR12" s="703"/>
      <c r="BS12" s="649" t="s">
        <v>123</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149475</v>
      </c>
      <c r="CS12" s="644"/>
      <c r="CT12" s="644"/>
      <c r="CU12" s="644"/>
      <c r="CV12" s="644"/>
      <c r="CW12" s="644"/>
      <c r="CX12" s="644"/>
      <c r="CY12" s="645"/>
      <c r="CZ12" s="703">
        <v>3.4</v>
      </c>
      <c r="DA12" s="703"/>
      <c r="DB12" s="703"/>
      <c r="DC12" s="703"/>
      <c r="DD12" s="649">
        <v>22414</v>
      </c>
      <c r="DE12" s="644"/>
      <c r="DF12" s="644"/>
      <c r="DG12" s="644"/>
      <c r="DH12" s="644"/>
      <c r="DI12" s="644"/>
      <c r="DJ12" s="644"/>
      <c r="DK12" s="644"/>
      <c r="DL12" s="644"/>
      <c r="DM12" s="644"/>
      <c r="DN12" s="644"/>
      <c r="DO12" s="644"/>
      <c r="DP12" s="645"/>
      <c r="DQ12" s="649">
        <v>108314</v>
      </c>
      <c r="DR12" s="644"/>
      <c r="DS12" s="644"/>
      <c r="DT12" s="644"/>
      <c r="DU12" s="644"/>
      <c r="DV12" s="644"/>
      <c r="DW12" s="644"/>
      <c r="DX12" s="644"/>
      <c r="DY12" s="644"/>
      <c r="DZ12" s="644"/>
      <c r="EA12" s="644"/>
      <c r="EB12" s="644"/>
      <c r="EC12" s="684"/>
    </row>
    <row r="13" spans="2:143" ht="11.25" customHeight="1" x14ac:dyDescent="0.15">
      <c r="B13" s="638" t="s">
        <v>247</v>
      </c>
      <c r="C13" s="639"/>
      <c r="D13" s="639"/>
      <c r="E13" s="639"/>
      <c r="F13" s="639"/>
      <c r="G13" s="639"/>
      <c r="H13" s="639"/>
      <c r="I13" s="639"/>
      <c r="J13" s="639"/>
      <c r="K13" s="639"/>
      <c r="L13" s="639"/>
      <c r="M13" s="639"/>
      <c r="N13" s="639"/>
      <c r="O13" s="639"/>
      <c r="P13" s="639"/>
      <c r="Q13" s="640"/>
      <c r="R13" s="641">
        <v>3749</v>
      </c>
      <c r="S13" s="644"/>
      <c r="T13" s="644"/>
      <c r="U13" s="644"/>
      <c r="V13" s="644"/>
      <c r="W13" s="644"/>
      <c r="X13" s="644"/>
      <c r="Y13" s="645"/>
      <c r="Z13" s="703">
        <v>0.1</v>
      </c>
      <c r="AA13" s="703"/>
      <c r="AB13" s="703"/>
      <c r="AC13" s="703"/>
      <c r="AD13" s="704">
        <v>3749</v>
      </c>
      <c r="AE13" s="704"/>
      <c r="AF13" s="704"/>
      <c r="AG13" s="704"/>
      <c r="AH13" s="704"/>
      <c r="AI13" s="704"/>
      <c r="AJ13" s="704"/>
      <c r="AK13" s="704"/>
      <c r="AL13" s="646">
        <v>0.1</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457964</v>
      </c>
      <c r="BH13" s="644"/>
      <c r="BI13" s="644"/>
      <c r="BJ13" s="644"/>
      <c r="BK13" s="644"/>
      <c r="BL13" s="644"/>
      <c r="BM13" s="644"/>
      <c r="BN13" s="645"/>
      <c r="BO13" s="703">
        <v>51.6</v>
      </c>
      <c r="BP13" s="703"/>
      <c r="BQ13" s="703"/>
      <c r="BR13" s="703"/>
      <c r="BS13" s="649" t="s">
        <v>123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540030</v>
      </c>
      <c r="CS13" s="644"/>
      <c r="CT13" s="644"/>
      <c r="CU13" s="644"/>
      <c r="CV13" s="644"/>
      <c r="CW13" s="644"/>
      <c r="CX13" s="644"/>
      <c r="CY13" s="645"/>
      <c r="CZ13" s="703">
        <v>12.3</v>
      </c>
      <c r="DA13" s="703"/>
      <c r="DB13" s="703"/>
      <c r="DC13" s="703"/>
      <c r="DD13" s="649">
        <v>141804</v>
      </c>
      <c r="DE13" s="644"/>
      <c r="DF13" s="644"/>
      <c r="DG13" s="644"/>
      <c r="DH13" s="644"/>
      <c r="DI13" s="644"/>
      <c r="DJ13" s="644"/>
      <c r="DK13" s="644"/>
      <c r="DL13" s="644"/>
      <c r="DM13" s="644"/>
      <c r="DN13" s="644"/>
      <c r="DO13" s="644"/>
      <c r="DP13" s="645"/>
      <c r="DQ13" s="649">
        <v>371340</v>
      </c>
      <c r="DR13" s="644"/>
      <c r="DS13" s="644"/>
      <c r="DT13" s="644"/>
      <c r="DU13" s="644"/>
      <c r="DV13" s="644"/>
      <c r="DW13" s="644"/>
      <c r="DX13" s="644"/>
      <c r="DY13" s="644"/>
      <c r="DZ13" s="644"/>
      <c r="EA13" s="644"/>
      <c r="EB13" s="644"/>
      <c r="EC13" s="684"/>
    </row>
    <row r="14" spans="2:143" ht="11.25" customHeight="1" x14ac:dyDescent="0.15">
      <c r="B14" s="638" t="s">
        <v>250</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228</v>
      </c>
      <c r="AE14" s="704"/>
      <c r="AF14" s="704"/>
      <c r="AG14" s="704"/>
      <c r="AH14" s="704"/>
      <c r="AI14" s="704"/>
      <c r="AJ14" s="704"/>
      <c r="AK14" s="704"/>
      <c r="AL14" s="646" t="s">
        <v>123</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13233</v>
      </c>
      <c r="BH14" s="644"/>
      <c r="BI14" s="644"/>
      <c r="BJ14" s="644"/>
      <c r="BK14" s="644"/>
      <c r="BL14" s="644"/>
      <c r="BM14" s="644"/>
      <c r="BN14" s="645"/>
      <c r="BO14" s="703">
        <v>1.5</v>
      </c>
      <c r="BP14" s="703"/>
      <c r="BQ14" s="703"/>
      <c r="BR14" s="703"/>
      <c r="BS14" s="649" t="s">
        <v>228</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168474</v>
      </c>
      <c r="CS14" s="644"/>
      <c r="CT14" s="644"/>
      <c r="CU14" s="644"/>
      <c r="CV14" s="644"/>
      <c r="CW14" s="644"/>
      <c r="CX14" s="644"/>
      <c r="CY14" s="645"/>
      <c r="CZ14" s="703">
        <v>3.8</v>
      </c>
      <c r="DA14" s="703"/>
      <c r="DB14" s="703"/>
      <c r="DC14" s="703"/>
      <c r="DD14" s="649" t="s">
        <v>123</v>
      </c>
      <c r="DE14" s="644"/>
      <c r="DF14" s="644"/>
      <c r="DG14" s="644"/>
      <c r="DH14" s="644"/>
      <c r="DI14" s="644"/>
      <c r="DJ14" s="644"/>
      <c r="DK14" s="644"/>
      <c r="DL14" s="644"/>
      <c r="DM14" s="644"/>
      <c r="DN14" s="644"/>
      <c r="DO14" s="644"/>
      <c r="DP14" s="645"/>
      <c r="DQ14" s="649">
        <v>168207</v>
      </c>
      <c r="DR14" s="644"/>
      <c r="DS14" s="644"/>
      <c r="DT14" s="644"/>
      <c r="DU14" s="644"/>
      <c r="DV14" s="644"/>
      <c r="DW14" s="644"/>
      <c r="DX14" s="644"/>
      <c r="DY14" s="644"/>
      <c r="DZ14" s="644"/>
      <c r="EA14" s="644"/>
      <c r="EB14" s="644"/>
      <c r="EC14" s="684"/>
    </row>
    <row r="15" spans="2:143" ht="11.25" customHeight="1" x14ac:dyDescent="0.15">
      <c r="B15" s="638" t="s">
        <v>253</v>
      </c>
      <c r="C15" s="639"/>
      <c r="D15" s="639"/>
      <c r="E15" s="639"/>
      <c r="F15" s="639"/>
      <c r="G15" s="639"/>
      <c r="H15" s="639"/>
      <c r="I15" s="639"/>
      <c r="J15" s="639"/>
      <c r="K15" s="639"/>
      <c r="L15" s="639"/>
      <c r="M15" s="639"/>
      <c r="N15" s="639"/>
      <c r="O15" s="639"/>
      <c r="P15" s="639"/>
      <c r="Q15" s="640"/>
      <c r="R15" s="641">
        <v>13282</v>
      </c>
      <c r="S15" s="644"/>
      <c r="T15" s="644"/>
      <c r="U15" s="644"/>
      <c r="V15" s="644"/>
      <c r="W15" s="644"/>
      <c r="X15" s="644"/>
      <c r="Y15" s="645"/>
      <c r="Z15" s="703">
        <v>0.3</v>
      </c>
      <c r="AA15" s="703"/>
      <c r="AB15" s="703"/>
      <c r="AC15" s="703"/>
      <c r="AD15" s="704">
        <v>13282</v>
      </c>
      <c r="AE15" s="704"/>
      <c r="AF15" s="704"/>
      <c r="AG15" s="704"/>
      <c r="AH15" s="704"/>
      <c r="AI15" s="704"/>
      <c r="AJ15" s="704"/>
      <c r="AK15" s="704"/>
      <c r="AL15" s="646">
        <v>0.5</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31125</v>
      </c>
      <c r="BH15" s="644"/>
      <c r="BI15" s="644"/>
      <c r="BJ15" s="644"/>
      <c r="BK15" s="644"/>
      <c r="BL15" s="644"/>
      <c r="BM15" s="644"/>
      <c r="BN15" s="645"/>
      <c r="BO15" s="703">
        <v>3.5</v>
      </c>
      <c r="BP15" s="703"/>
      <c r="BQ15" s="703"/>
      <c r="BR15" s="703"/>
      <c r="BS15" s="649" t="s">
        <v>123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684866</v>
      </c>
      <c r="CS15" s="644"/>
      <c r="CT15" s="644"/>
      <c r="CU15" s="644"/>
      <c r="CV15" s="644"/>
      <c r="CW15" s="644"/>
      <c r="CX15" s="644"/>
      <c r="CY15" s="645"/>
      <c r="CZ15" s="703">
        <v>15.6</v>
      </c>
      <c r="DA15" s="703"/>
      <c r="DB15" s="703"/>
      <c r="DC15" s="703"/>
      <c r="DD15" s="649">
        <v>156065</v>
      </c>
      <c r="DE15" s="644"/>
      <c r="DF15" s="644"/>
      <c r="DG15" s="644"/>
      <c r="DH15" s="644"/>
      <c r="DI15" s="644"/>
      <c r="DJ15" s="644"/>
      <c r="DK15" s="644"/>
      <c r="DL15" s="644"/>
      <c r="DM15" s="644"/>
      <c r="DN15" s="644"/>
      <c r="DO15" s="644"/>
      <c r="DP15" s="645"/>
      <c r="DQ15" s="649">
        <v>429260</v>
      </c>
      <c r="DR15" s="644"/>
      <c r="DS15" s="644"/>
      <c r="DT15" s="644"/>
      <c r="DU15" s="644"/>
      <c r="DV15" s="644"/>
      <c r="DW15" s="644"/>
      <c r="DX15" s="644"/>
      <c r="DY15" s="644"/>
      <c r="DZ15" s="644"/>
      <c r="EA15" s="644"/>
      <c r="EB15" s="644"/>
      <c r="EC15" s="684"/>
    </row>
    <row r="16" spans="2:143" ht="11.25" customHeight="1" x14ac:dyDescent="0.15">
      <c r="B16" s="638" t="s">
        <v>256</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228</v>
      </c>
      <c r="AE16" s="704"/>
      <c r="AF16" s="704"/>
      <c r="AG16" s="704"/>
      <c r="AH16" s="704"/>
      <c r="AI16" s="704"/>
      <c r="AJ16" s="704"/>
      <c r="AK16" s="704"/>
      <c r="AL16" s="646" t="s">
        <v>228</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228</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14317</v>
      </c>
      <c r="CS16" s="644"/>
      <c r="CT16" s="644"/>
      <c r="CU16" s="644"/>
      <c r="CV16" s="644"/>
      <c r="CW16" s="644"/>
      <c r="CX16" s="644"/>
      <c r="CY16" s="645"/>
      <c r="CZ16" s="703">
        <v>0.3</v>
      </c>
      <c r="DA16" s="703"/>
      <c r="DB16" s="703"/>
      <c r="DC16" s="703"/>
      <c r="DD16" s="649" t="s">
        <v>123</v>
      </c>
      <c r="DE16" s="644"/>
      <c r="DF16" s="644"/>
      <c r="DG16" s="644"/>
      <c r="DH16" s="644"/>
      <c r="DI16" s="644"/>
      <c r="DJ16" s="644"/>
      <c r="DK16" s="644"/>
      <c r="DL16" s="644"/>
      <c r="DM16" s="644"/>
      <c r="DN16" s="644"/>
      <c r="DO16" s="644"/>
      <c r="DP16" s="645"/>
      <c r="DQ16" s="649">
        <v>9117</v>
      </c>
      <c r="DR16" s="644"/>
      <c r="DS16" s="644"/>
      <c r="DT16" s="644"/>
      <c r="DU16" s="644"/>
      <c r="DV16" s="644"/>
      <c r="DW16" s="644"/>
      <c r="DX16" s="644"/>
      <c r="DY16" s="644"/>
      <c r="DZ16" s="644"/>
      <c r="EA16" s="644"/>
      <c r="EB16" s="644"/>
      <c r="EC16" s="684"/>
    </row>
    <row r="17" spans="2:133" ht="11.25" customHeight="1" x14ac:dyDescent="0.15">
      <c r="B17" s="638" t="s">
        <v>259</v>
      </c>
      <c r="C17" s="639"/>
      <c r="D17" s="639"/>
      <c r="E17" s="639"/>
      <c r="F17" s="639"/>
      <c r="G17" s="639"/>
      <c r="H17" s="639"/>
      <c r="I17" s="639"/>
      <c r="J17" s="639"/>
      <c r="K17" s="639"/>
      <c r="L17" s="639"/>
      <c r="M17" s="639"/>
      <c r="N17" s="639"/>
      <c r="O17" s="639"/>
      <c r="P17" s="639"/>
      <c r="Q17" s="640"/>
      <c r="R17" s="641">
        <v>1250</v>
      </c>
      <c r="S17" s="644"/>
      <c r="T17" s="644"/>
      <c r="U17" s="644"/>
      <c r="V17" s="644"/>
      <c r="W17" s="644"/>
      <c r="X17" s="644"/>
      <c r="Y17" s="645"/>
      <c r="Z17" s="703">
        <v>0</v>
      </c>
      <c r="AA17" s="703"/>
      <c r="AB17" s="703"/>
      <c r="AC17" s="703"/>
      <c r="AD17" s="704">
        <v>1250</v>
      </c>
      <c r="AE17" s="704"/>
      <c r="AF17" s="704"/>
      <c r="AG17" s="704"/>
      <c r="AH17" s="704"/>
      <c r="AI17" s="704"/>
      <c r="AJ17" s="704"/>
      <c r="AK17" s="704"/>
      <c r="AL17" s="646">
        <v>0</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228</v>
      </c>
      <c r="BH17" s="644"/>
      <c r="BI17" s="644"/>
      <c r="BJ17" s="644"/>
      <c r="BK17" s="644"/>
      <c r="BL17" s="644"/>
      <c r="BM17" s="644"/>
      <c r="BN17" s="645"/>
      <c r="BO17" s="703" t="s">
        <v>123</v>
      </c>
      <c r="BP17" s="703"/>
      <c r="BQ17" s="703"/>
      <c r="BR17" s="703"/>
      <c r="BS17" s="649" t="s">
        <v>228</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718625</v>
      </c>
      <c r="CS17" s="644"/>
      <c r="CT17" s="644"/>
      <c r="CU17" s="644"/>
      <c r="CV17" s="644"/>
      <c r="CW17" s="644"/>
      <c r="CX17" s="644"/>
      <c r="CY17" s="645"/>
      <c r="CZ17" s="703">
        <v>16.399999999999999</v>
      </c>
      <c r="DA17" s="703"/>
      <c r="DB17" s="703"/>
      <c r="DC17" s="703"/>
      <c r="DD17" s="649" t="s">
        <v>228</v>
      </c>
      <c r="DE17" s="644"/>
      <c r="DF17" s="644"/>
      <c r="DG17" s="644"/>
      <c r="DH17" s="644"/>
      <c r="DI17" s="644"/>
      <c r="DJ17" s="644"/>
      <c r="DK17" s="644"/>
      <c r="DL17" s="644"/>
      <c r="DM17" s="644"/>
      <c r="DN17" s="644"/>
      <c r="DO17" s="644"/>
      <c r="DP17" s="645"/>
      <c r="DQ17" s="649">
        <v>628329</v>
      </c>
      <c r="DR17" s="644"/>
      <c r="DS17" s="644"/>
      <c r="DT17" s="644"/>
      <c r="DU17" s="644"/>
      <c r="DV17" s="644"/>
      <c r="DW17" s="644"/>
      <c r="DX17" s="644"/>
      <c r="DY17" s="644"/>
      <c r="DZ17" s="644"/>
      <c r="EA17" s="644"/>
      <c r="EB17" s="644"/>
      <c r="EC17" s="684"/>
    </row>
    <row r="18" spans="2:133" ht="11.25" customHeight="1" x14ac:dyDescent="0.15">
      <c r="B18" s="638" t="s">
        <v>262</v>
      </c>
      <c r="C18" s="639"/>
      <c r="D18" s="639"/>
      <c r="E18" s="639"/>
      <c r="F18" s="639"/>
      <c r="G18" s="639"/>
      <c r="H18" s="639"/>
      <c r="I18" s="639"/>
      <c r="J18" s="639"/>
      <c r="K18" s="639"/>
      <c r="L18" s="639"/>
      <c r="M18" s="639"/>
      <c r="N18" s="639"/>
      <c r="O18" s="639"/>
      <c r="P18" s="639"/>
      <c r="Q18" s="640"/>
      <c r="R18" s="641">
        <v>1918492</v>
      </c>
      <c r="S18" s="644"/>
      <c r="T18" s="644"/>
      <c r="U18" s="644"/>
      <c r="V18" s="644"/>
      <c r="W18" s="644"/>
      <c r="X18" s="644"/>
      <c r="Y18" s="645"/>
      <c r="Z18" s="703">
        <v>42.2</v>
      </c>
      <c r="AA18" s="703"/>
      <c r="AB18" s="703"/>
      <c r="AC18" s="703"/>
      <c r="AD18" s="704">
        <v>1717824</v>
      </c>
      <c r="AE18" s="704"/>
      <c r="AF18" s="704"/>
      <c r="AG18" s="704"/>
      <c r="AH18" s="704"/>
      <c r="AI18" s="704"/>
      <c r="AJ18" s="704"/>
      <c r="AK18" s="704"/>
      <c r="AL18" s="646">
        <v>61.9</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228</v>
      </c>
      <c r="BH18" s="644"/>
      <c r="BI18" s="644"/>
      <c r="BJ18" s="644"/>
      <c r="BK18" s="644"/>
      <c r="BL18" s="644"/>
      <c r="BM18" s="644"/>
      <c r="BN18" s="645"/>
      <c r="BO18" s="703" t="s">
        <v>123</v>
      </c>
      <c r="BP18" s="703"/>
      <c r="BQ18" s="703"/>
      <c r="BR18" s="703"/>
      <c r="BS18" s="649" t="s">
        <v>228</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228</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265</v>
      </c>
      <c r="C19" s="639"/>
      <c r="D19" s="639"/>
      <c r="E19" s="639"/>
      <c r="F19" s="639"/>
      <c r="G19" s="639"/>
      <c r="H19" s="639"/>
      <c r="I19" s="639"/>
      <c r="J19" s="639"/>
      <c r="K19" s="639"/>
      <c r="L19" s="639"/>
      <c r="M19" s="639"/>
      <c r="N19" s="639"/>
      <c r="O19" s="639"/>
      <c r="P19" s="639"/>
      <c r="Q19" s="640"/>
      <c r="R19" s="641">
        <v>1717824</v>
      </c>
      <c r="S19" s="644"/>
      <c r="T19" s="644"/>
      <c r="U19" s="644"/>
      <c r="V19" s="644"/>
      <c r="W19" s="644"/>
      <c r="X19" s="644"/>
      <c r="Y19" s="645"/>
      <c r="Z19" s="703">
        <v>37.799999999999997</v>
      </c>
      <c r="AA19" s="703"/>
      <c r="AB19" s="703"/>
      <c r="AC19" s="703"/>
      <c r="AD19" s="704">
        <v>1717824</v>
      </c>
      <c r="AE19" s="704"/>
      <c r="AF19" s="704"/>
      <c r="AG19" s="704"/>
      <c r="AH19" s="704"/>
      <c r="AI19" s="704"/>
      <c r="AJ19" s="704"/>
      <c r="AK19" s="704"/>
      <c r="AL19" s="646">
        <v>61.9</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82013</v>
      </c>
      <c r="BH19" s="644"/>
      <c r="BI19" s="644"/>
      <c r="BJ19" s="644"/>
      <c r="BK19" s="644"/>
      <c r="BL19" s="644"/>
      <c r="BM19" s="644"/>
      <c r="BN19" s="645"/>
      <c r="BO19" s="703">
        <v>9.1999999999999993</v>
      </c>
      <c r="BP19" s="703"/>
      <c r="BQ19" s="703"/>
      <c r="BR19" s="703"/>
      <c r="BS19" s="649" t="s">
        <v>228</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228</v>
      </c>
      <c r="DA19" s="703"/>
      <c r="DB19" s="703"/>
      <c r="DC19" s="703"/>
      <c r="DD19" s="649" t="s">
        <v>123</v>
      </c>
      <c r="DE19" s="644"/>
      <c r="DF19" s="644"/>
      <c r="DG19" s="644"/>
      <c r="DH19" s="644"/>
      <c r="DI19" s="644"/>
      <c r="DJ19" s="644"/>
      <c r="DK19" s="644"/>
      <c r="DL19" s="644"/>
      <c r="DM19" s="644"/>
      <c r="DN19" s="644"/>
      <c r="DO19" s="644"/>
      <c r="DP19" s="645"/>
      <c r="DQ19" s="649" t="s">
        <v>228</v>
      </c>
      <c r="DR19" s="644"/>
      <c r="DS19" s="644"/>
      <c r="DT19" s="644"/>
      <c r="DU19" s="644"/>
      <c r="DV19" s="644"/>
      <c r="DW19" s="644"/>
      <c r="DX19" s="644"/>
      <c r="DY19" s="644"/>
      <c r="DZ19" s="644"/>
      <c r="EA19" s="644"/>
      <c r="EB19" s="644"/>
      <c r="EC19" s="684"/>
    </row>
    <row r="20" spans="2:133" ht="11.25" customHeight="1" x14ac:dyDescent="0.15">
      <c r="B20" s="638" t="s">
        <v>268</v>
      </c>
      <c r="C20" s="639"/>
      <c r="D20" s="639"/>
      <c r="E20" s="639"/>
      <c r="F20" s="639"/>
      <c r="G20" s="639"/>
      <c r="H20" s="639"/>
      <c r="I20" s="639"/>
      <c r="J20" s="639"/>
      <c r="K20" s="639"/>
      <c r="L20" s="639"/>
      <c r="M20" s="639"/>
      <c r="N20" s="639"/>
      <c r="O20" s="639"/>
      <c r="P20" s="639"/>
      <c r="Q20" s="640"/>
      <c r="R20" s="641">
        <v>200668</v>
      </c>
      <c r="S20" s="644"/>
      <c r="T20" s="644"/>
      <c r="U20" s="644"/>
      <c r="V20" s="644"/>
      <c r="W20" s="644"/>
      <c r="X20" s="644"/>
      <c r="Y20" s="645"/>
      <c r="Z20" s="703">
        <v>4.4000000000000004</v>
      </c>
      <c r="AA20" s="703"/>
      <c r="AB20" s="703"/>
      <c r="AC20" s="703"/>
      <c r="AD20" s="704" t="s">
        <v>228</v>
      </c>
      <c r="AE20" s="704"/>
      <c r="AF20" s="704"/>
      <c r="AG20" s="704"/>
      <c r="AH20" s="704"/>
      <c r="AI20" s="704"/>
      <c r="AJ20" s="704"/>
      <c r="AK20" s="704"/>
      <c r="AL20" s="646" t="s">
        <v>123</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82013</v>
      </c>
      <c r="BH20" s="644"/>
      <c r="BI20" s="644"/>
      <c r="BJ20" s="644"/>
      <c r="BK20" s="644"/>
      <c r="BL20" s="644"/>
      <c r="BM20" s="644"/>
      <c r="BN20" s="645"/>
      <c r="BO20" s="703">
        <v>9.1999999999999993</v>
      </c>
      <c r="BP20" s="703"/>
      <c r="BQ20" s="703"/>
      <c r="BR20" s="703"/>
      <c r="BS20" s="649" t="s">
        <v>123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4387656</v>
      </c>
      <c r="CS20" s="644"/>
      <c r="CT20" s="644"/>
      <c r="CU20" s="644"/>
      <c r="CV20" s="644"/>
      <c r="CW20" s="644"/>
      <c r="CX20" s="644"/>
      <c r="CY20" s="645"/>
      <c r="CZ20" s="703">
        <v>100</v>
      </c>
      <c r="DA20" s="703"/>
      <c r="DB20" s="703"/>
      <c r="DC20" s="703"/>
      <c r="DD20" s="649">
        <v>495585</v>
      </c>
      <c r="DE20" s="644"/>
      <c r="DF20" s="644"/>
      <c r="DG20" s="644"/>
      <c r="DH20" s="644"/>
      <c r="DI20" s="644"/>
      <c r="DJ20" s="644"/>
      <c r="DK20" s="644"/>
      <c r="DL20" s="644"/>
      <c r="DM20" s="644"/>
      <c r="DN20" s="644"/>
      <c r="DO20" s="644"/>
      <c r="DP20" s="645"/>
      <c r="DQ20" s="649">
        <v>3135972</v>
      </c>
      <c r="DR20" s="644"/>
      <c r="DS20" s="644"/>
      <c r="DT20" s="644"/>
      <c r="DU20" s="644"/>
      <c r="DV20" s="644"/>
      <c r="DW20" s="644"/>
      <c r="DX20" s="644"/>
      <c r="DY20" s="644"/>
      <c r="DZ20" s="644"/>
      <c r="EA20" s="644"/>
      <c r="EB20" s="644"/>
      <c r="EC20" s="684"/>
    </row>
    <row r="21" spans="2:133" ht="11.25" customHeight="1" x14ac:dyDescent="0.15">
      <c r="B21" s="638" t="s">
        <v>271</v>
      </c>
      <c r="C21" s="639"/>
      <c r="D21" s="639"/>
      <c r="E21" s="639"/>
      <c r="F21" s="639"/>
      <c r="G21" s="639"/>
      <c r="H21" s="639"/>
      <c r="I21" s="639"/>
      <c r="J21" s="639"/>
      <c r="K21" s="639"/>
      <c r="L21" s="639"/>
      <c r="M21" s="639"/>
      <c r="N21" s="639"/>
      <c r="O21" s="639"/>
      <c r="P21" s="639"/>
      <c r="Q21" s="640"/>
      <c r="R21" s="641" t="s">
        <v>228</v>
      </c>
      <c r="S21" s="644"/>
      <c r="T21" s="644"/>
      <c r="U21" s="644"/>
      <c r="V21" s="644"/>
      <c r="W21" s="644"/>
      <c r="X21" s="644"/>
      <c r="Y21" s="645"/>
      <c r="Z21" s="703" t="s">
        <v>228</v>
      </c>
      <c r="AA21" s="703"/>
      <c r="AB21" s="703"/>
      <c r="AC21" s="703"/>
      <c r="AD21" s="704" t="s">
        <v>228</v>
      </c>
      <c r="AE21" s="704"/>
      <c r="AF21" s="704"/>
      <c r="AG21" s="704"/>
      <c r="AH21" s="704"/>
      <c r="AI21" s="704"/>
      <c r="AJ21" s="704"/>
      <c r="AK21" s="704"/>
      <c r="AL21" s="646" t="s">
        <v>123</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82013</v>
      </c>
      <c r="BH21" s="644"/>
      <c r="BI21" s="644"/>
      <c r="BJ21" s="644"/>
      <c r="BK21" s="644"/>
      <c r="BL21" s="644"/>
      <c r="BM21" s="644"/>
      <c r="BN21" s="645"/>
      <c r="BO21" s="703">
        <v>9.1999999999999993</v>
      </c>
      <c r="BP21" s="703"/>
      <c r="BQ21" s="703"/>
      <c r="BR21" s="703"/>
      <c r="BS21" s="649" t="s">
        <v>228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273</v>
      </c>
      <c r="C22" s="639"/>
      <c r="D22" s="639"/>
      <c r="E22" s="639"/>
      <c r="F22" s="639"/>
      <c r="G22" s="639"/>
      <c r="H22" s="639"/>
      <c r="I22" s="639"/>
      <c r="J22" s="639"/>
      <c r="K22" s="639"/>
      <c r="L22" s="639"/>
      <c r="M22" s="639"/>
      <c r="N22" s="639"/>
      <c r="O22" s="639"/>
      <c r="P22" s="639"/>
      <c r="Q22" s="640"/>
      <c r="R22" s="641">
        <v>2976141</v>
      </c>
      <c r="S22" s="644"/>
      <c r="T22" s="644"/>
      <c r="U22" s="644"/>
      <c r="V22" s="644"/>
      <c r="W22" s="644"/>
      <c r="X22" s="644"/>
      <c r="Y22" s="645"/>
      <c r="Z22" s="703">
        <v>65.5</v>
      </c>
      <c r="AA22" s="703"/>
      <c r="AB22" s="703"/>
      <c r="AC22" s="703"/>
      <c r="AD22" s="704">
        <v>2775473</v>
      </c>
      <c r="AE22" s="704"/>
      <c r="AF22" s="704"/>
      <c r="AG22" s="704"/>
      <c r="AH22" s="704"/>
      <c r="AI22" s="704"/>
      <c r="AJ22" s="704"/>
      <c r="AK22" s="704"/>
      <c r="AL22" s="646">
        <v>100</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228</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276</v>
      </c>
      <c r="C23" s="639"/>
      <c r="D23" s="639"/>
      <c r="E23" s="639"/>
      <c r="F23" s="639"/>
      <c r="G23" s="639"/>
      <c r="H23" s="639"/>
      <c r="I23" s="639"/>
      <c r="J23" s="639"/>
      <c r="K23" s="639"/>
      <c r="L23" s="639"/>
      <c r="M23" s="639"/>
      <c r="N23" s="639"/>
      <c r="O23" s="639"/>
      <c r="P23" s="639"/>
      <c r="Q23" s="640"/>
      <c r="R23" s="641">
        <v>667</v>
      </c>
      <c r="S23" s="644"/>
      <c r="T23" s="644"/>
      <c r="U23" s="644"/>
      <c r="V23" s="644"/>
      <c r="W23" s="644"/>
      <c r="X23" s="644"/>
      <c r="Y23" s="645"/>
      <c r="Z23" s="703">
        <v>0</v>
      </c>
      <c r="AA23" s="703"/>
      <c r="AB23" s="703"/>
      <c r="AC23" s="703"/>
      <c r="AD23" s="704">
        <v>667</v>
      </c>
      <c r="AE23" s="704"/>
      <c r="AF23" s="704"/>
      <c r="AG23" s="704"/>
      <c r="AH23" s="704"/>
      <c r="AI23" s="704"/>
      <c r="AJ23" s="704"/>
      <c r="AK23" s="704"/>
      <c r="AL23" s="646">
        <v>0</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228</v>
      </c>
      <c r="BH23" s="644"/>
      <c r="BI23" s="644"/>
      <c r="BJ23" s="644"/>
      <c r="BK23" s="644"/>
      <c r="BL23" s="644"/>
      <c r="BM23" s="644"/>
      <c r="BN23" s="645"/>
      <c r="BO23" s="703" t="s">
        <v>123</v>
      </c>
      <c r="BP23" s="703"/>
      <c r="BQ23" s="703"/>
      <c r="BR23" s="703"/>
      <c r="BS23" s="649" t="s">
        <v>228</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38" t="s">
        <v>283</v>
      </c>
      <c r="C24" s="639"/>
      <c r="D24" s="639"/>
      <c r="E24" s="639"/>
      <c r="F24" s="639"/>
      <c r="G24" s="639"/>
      <c r="H24" s="639"/>
      <c r="I24" s="639"/>
      <c r="J24" s="639"/>
      <c r="K24" s="639"/>
      <c r="L24" s="639"/>
      <c r="M24" s="639"/>
      <c r="N24" s="639"/>
      <c r="O24" s="639"/>
      <c r="P24" s="639"/>
      <c r="Q24" s="640"/>
      <c r="R24" s="641">
        <v>17356</v>
      </c>
      <c r="S24" s="644"/>
      <c r="T24" s="644"/>
      <c r="U24" s="644"/>
      <c r="V24" s="644"/>
      <c r="W24" s="644"/>
      <c r="X24" s="644"/>
      <c r="Y24" s="645"/>
      <c r="Z24" s="703">
        <v>0.4</v>
      </c>
      <c r="AA24" s="703"/>
      <c r="AB24" s="703"/>
      <c r="AC24" s="703"/>
      <c r="AD24" s="704" t="s">
        <v>123</v>
      </c>
      <c r="AE24" s="704"/>
      <c r="AF24" s="704"/>
      <c r="AG24" s="704"/>
      <c r="AH24" s="704"/>
      <c r="AI24" s="704"/>
      <c r="AJ24" s="704"/>
      <c r="AK24" s="704"/>
      <c r="AL24" s="646" t="s">
        <v>228</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228</v>
      </c>
      <c r="BH24" s="644"/>
      <c r="BI24" s="644"/>
      <c r="BJ24" s="644"/>
      <c r="BK24" s="644"/>
      <c r="BL24" s="644"/>
      <c r="BM24" s="644"/>
      <c r="BN24" s="645"/>
      <c r="BO24" s="703" t="s">
        <v>123</v>
      </c>
      <c r="BP24" s="703"/>
      <c r="BQ24" s="703"/>
      <c r="BR24" s="703"/>
      <c r="BS24" s="649" t="s">
        <v>228</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1743149</v>
      </c>
      <c r="CS24" s="707"/>
      <c r="CT24" s="707"/>
      <c r="CU24" s="707"/>
      <c r="CV24" s="707"/>
      <c r="CW24" s="707"/>
      <c r="CX24" s="707"/>
      <c r="CY24" s="753"/>
      <c r="CZ24" s="754">
        <v>39.700000000000003</v>
      </c>
      <c r="DA24" s="723"/>
      <c r="DB24" s="723"/>
      <c r="DC24" s="757"/>
      <c r="DD24" s="752">
        <v>1402976</v>
      </c>
      <c r="DE24" s="707"/>
      <c r="DF24" s="707"/>
      <c r="DG24" s="707"/>
      <c r="DH24" s="707"/>
      <c r="DI24" s="707"/>
      <c r="DJ24" s="707"/>
      <c r="DK24" s="753"/>
      <c r="DL24" s="752">
        <v>1305263</v>
      </c>
      <c r="DM24" s="707"/>
      <c r="DN24" s="707"/>
      <c r="DO24" s="707"/>
      <c r="DP24" s="707"/>
      <c r="DQ24" s="707"/>
      <c r="DR24" s="707"/>
      <c r="DS24" s="707"/>
      <c r="DT24" s="707"/>
      <c r="DU24" s="707"/>
      <c r="DV24" s="753"/>
      <c r="DW24" s="754">
        <v>45.2</v>
      </c>
      <c r="DX24" s="723"/>
      <c r="DY24" s="723"/>
      <c r="DZ24" s="723"/>
      <c r="EA24" s="723"/>
      <c r="EB24" s="723"/>
      <c r="EC24" s="755"/>
    </row>
    <row r="25" spans="2:133" ht="11.25" customHeight="1" x14ac:dyDescent="0.15">
      <c r="B25" s="638" t="s">
        <v>286</v>
      </c>
      <c r="C25" s="639"/>
      <c r="D25" s="639"/>
      <c r="E25" s="639"/>
      <c r="F25" s="639"/>
      <c r="G25" s="639"/>
      <c r="H25" s="639"/>
      <c r="I25" s="639"/>
      <c r="J25" s="639"/>
      <c r="K25" s="639"/>
      <c r="L25" s="639"/>
      <c r="M25" s="639"/>
      <c r="N25" s="639"/>
      <c r="O25" s="639"/>
      <c r="P25" s="639"/>
      <c r="Q25" s="640"/>
      <c r="R25" s="641">
        <v>157709</v>
      </c>
      <c r="S25" s="644"/>
      <c r="T25" s="644"/>
      <c r="U25" s="644"/>
      <c r="V25" s="644"/>
      <c r="W25" s="644"/>
      <c r="X25" s="644"/>
      <c r="Y25" s="645"/>
      <c r="Z25" s="703">
        <v>3.5</v>
      </c>
      <c r="AA25" s="703"/>
      <c r="AB25" s="703"/>
      <c r="AC25" s="703"/>
      <c r="AD25" s="704" t="s">
        <v>123</v>
      </c>
      <c r="AE25" s="704"/>
      <c r="AF25" s="704"/>
      <c r="AG25" s="704"/>
      <c r="AH25" s="704"/>
      <c r="AI25" s="704"/>
      <c r="AJ25" s="704"/>
      <c r="AK25" s="704"/>
      <c r="AL25" s="646" t="s">
        <v>228</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228</v>
      </c>
      <c r="BP25" s="703"/>
      <c r="BQ25" s="703"/>
      <c r="BR25" s="703"/>
      <c r="BS25" s="649" t="s">
        <v>123</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791067</v>
      </c>
      <c r="CS25" s="642"/>
      <c r="CT25" s="642"/>
      <c r="CU25" s="642"/>
      <c r="CV25" s="642"/>
      <c r="CW25" s="642"/>
      <c r="CX25" s="642"/>
      <c r="CY25" s="643"/>
      <c r="CZ25" s="646">
        <v>18</v>
      </c>
      <c r="DA25" s="675"/>
      <c r="DB25" s="675"/>
      <c r="DC25" s="676"/>
      <c r="DD25" s="649">
        <v>689448</v>
      </c>
      <c r="DE25" s="642"/>
      <c r="DF25" s="642"/>
      <c r="DG25" s="642"/>
      <c r="DH25" s="642"/>
      <c r="DI25" s="642"/>
      <c r="DJ25" s="642"/>
      <c r="DK25" s="643"/>
      <c r="DL25" s="649">
        <v>601057</v>
      </c>
      <c r="DM25" s="642"/>
      <c r="DN25" s="642"/>
      <c r="DO25" s="642"/>
      <c r="DP25" s="642"/>
      <c r="DQ25" s="642"/>
      <c r="DR25" s="642"/>
      <c r="DS25" s="642"/>
      <c r="DT25" s="642"/>
      <c r="DU25" s="642"/>
      <c r="DV25" s="643"/>
      <c r="DW25" s="646">
        <v>20.8</v>
      </c>
      <c r="DX25" s="675"/>
      <c r="DY25" s="675"/>
      <c r="DZ25" s="675"/>
      <c r="EA25" s="675"/>
      <c r="EB25" s="675"/>
      <c r="EC25" s="677"/>
    </row>
    <row r="26" spans="2:133" ht="11.25" customHeight="1" x14ac:dyDescent="0.15">
      <c r="B26" s="638" t="s">
        <v>289</v>
      </c>
      <c r="C26" s="639"/>
      <c r="D26" s="639"/>
      <c r="E26" s="639"/>
      <c r="F26" s="639"/>
      <c r="G26" s="639"/>
      <c r="H26" s="639"/>
      <c r="I26" s="639"/>
      <c r="J26" s="639"/>
      <c r="K26" s="639"/>
      <c r="L26" s="639"/>
      <c r="M26" s="639"/>
      <c r="N26" s="639"/>
      <c r="O26" s="639"/>
      <c r="P26" s="639"/>
      <c r="Q26" s="640"/>
      <c r="R26" s="641">
        <v>25399</v>
      </c>
      <c r="S26" s="644"/>
      <c r="T26" s="644"/>
      <c r="U26" s="644"/>
      <c r="V26" s="644"/>
      <c r="W26" s="644"/>
      <c r="X26" s="644"/>
      <c r="Y26" s="645"/>
      <c r="Z26" s="703">
        <v>0.6</v>
      </c>
      <c r="AA26" s="703"/>
      <c r="AB26" s="703"/>
      <c r="AC26" s="703"/>
      <c r="AD26" s="704" t="s">
        <v>123</v>
      </c>
      <c r="AE26" s="704"/>
      <c r="AF26" s="704"/>
      <c r="AG26" s="704"/>
      <c r="AH26" s="704"/>
      <c r="AI26" s="704"/>
      <c r="AJ26" s="704"/>
      <c r="AK26" s="704"/>
      <c r="AL26" s="646" t="s">
        <v>228</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228</v>
      </c>
      <c r="BH26" s="644"/>
      <c r="BI26" s="644"/>
      <c r="BJ26" s="644"/>
      <c r="BK26" s="644"/>
      <c r="BL26" s="644"/>
      <c r="BM26" s="644"/>
      <c r="BN26" s="645"/>
      <c r="BO26" s="703" t="s">
        <v>228</v>
      </c>
      <c r="BP26" s="703"/>
      <c r="BQ26" s="703"/>
      <c r="BR26" s="703"/>
      <c r="BS26" s="649" t="s">
        <v>228</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477785</v>
      </c>
      <c r="CS26" s="644"/>
      <c r="CT26" s="644"/>
      <c r="CU26" s="644"/>
      <c r="CV26" s="644"/>
      <c r="CW26" s="644"/>
      <c r="CX26" s="644"/>
      <c r="CY26" s="645"/>
      <c r="CZ26" s="646">
        <v>10.9</v>
      </c>
      <c r="DA26" s="675"/>
      <c r="DB26" s="675"/>
      <c r="DC26" s="676"/>
      <c r="DD26" s="649">
        <v>477785</v>
      </c>
      <c r="DE26" s="644"/>
      <c r="DF26" s="644"/>
      <c r="DG26" s="644"/>
      <c r="DH26" s="644"/>
      <c r="DI26" s="644"/>
      <c r="DJ26" s="644"/>
      <c r="DK26" s="645"/>
      <c r="DL26" s="649" t="s">
        <v>123</v>
      </c>
      <c r="DM26" s="644"/>
      <c r="DN26" s="644"/>
      <c r="DO26" s="644"/>
      <c r="DP26" s="644"/>
      <c r="DQ26" s="644"/>
      <c r="DR26" s="644"/>
      <c r="DS26" s="644"/>
      <c r="DT26" s="644"/>
      <c r="DU26" s="644"/>
      <c r="DV26" s="645"/>
      <c r="DW26" s="646" t="s">
        <v>228</v>
      </c>
      <c r="DX26" s="675"/>
      <c r="DY26" s="675"/>
      <c r="DZ26" s="675"/>
      <c r="EA26" s="675"/>
      <c r="EB26" s="675"/>
      <c r="EC26" s="677"/>
    </row>
    <row r="27" spans="2:133" ht="11.25" customHeight="1" x14ac:dyDescent="0.15">
      <c r="B27" s="638" t="s">
        <v>292</v>
      </c>
      <c r="C27" s="639"/>
      <c r="D27" s="639"/>
      <c r="E27" s="639"/>
      <c r="F27" s="639"/>
      <c r="G27" s="639"/>
      <c r="H27" s="639"/>
      <c r="I27" s="639"/>
      <c r="J27" s="639"/>
      <c r="K27" s="639"/>
      <c r="L27" s="639"/>
      <c r="M27" s="639"/>
      <c r="N27" s="639"/>
      <c r="O27" s="639"/>
      <c r="P27" s="639"/>
      <c r="Q27" s="640"/>
      <c r="R27" s="641">
        <v>241774</v>
      </c>
      <c r="S27" s="644"/>
      <c r="T27" s="644"/>
      <c r="U27" s="644"/>
      <c r="V27" s="644"/>
      <c r="W27" s="644"/>
      <c r="X27" s="644"/>
      <c r="Y27" s="645"/>
      <c r="Z27" s="703">
        <v>5.3</v>
      </c>
      <c r="AA27" s="703"/>
      <c r="AB27" s="703"/>
      <c r="AC27" s="703"/>
      <c r="AD27" s="704" t="s">
        <v>228</v>
      </c>
      <c r="AE27" s="704"/>
      <c r="AF27" s="704"/>
      <c r="AG27" s="704"/>
      <c r="AH27" s="704"/>
      <c r="AI27" s="704"/>
      <c r="AJ27" s="704"/>
      <c r="AK27" s="704"/>
      <c r="AL27" s="646" t="s">
        <v>123</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887847</v>
      </c>
      <c r="BH27" s="644"/>
      <c r="BI27" s="644"/>
      <c r="BJ27" s="644"/>
      <c r="BK27" s="644"/>
      <c r="BL27" s="644"/>
      <c r="BM27" s="644"/>
      <c r="BN27" s="645"/>
      <c r="BO27" s="703">
        <v>100</v>
      </c>
      <c r="BP27" s="703"/>
      <c r="BQ27" s="703"/>
      <c r="BR27" s="703"/>
      <c r="BS27" s="649">
        <v>10434</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233457</v>
      </c>
      <c r="CS27" s="642"/>
      <c r="CT27" s="642"/>
      <c r="CU27" s="642"/>
      <c r="CV27" s="642"/>
      <c r="CW27" s="642"/>
      <c r="CX27" s="642"/>
      <c r="CY27" s="643"/>
      <c r="CZ27" s="646">
        <v>5.3</v>
      </c>
      <c r="DA27" s="675"/>
      <c r="DB27" s="675"/>
      <c r="DC27" s="676"/>
      <c r="DD27" s="649">
        <v>85199</v>
      </c>
      <c r="DE27" s="642"/>
      <c r="DF27" s="642"/>
      <c r="DG27" s="642"/>
      <c r="DH27" s="642"/>
      <c r="DI27" s="642"/>
      <c r="DJ27" s="642"/>
      <c r="DK27" s="643"/>
      <c r="DL27" s="649">
        <v>75877</v>
      </c>
      <c r="DM27" s="642"/>
      <c r="DN27" s="642"/>
      <c r="DO27" s="642"/>
      <c r="DP27" s="642"/>
      <c r="DQ27" s="642"/>
      <c r="DR27" s="642"/>
      <c r="DS27" s="642"/>
      <c r="DT27" s="642"/>
      <c r="DU27" s="642"/>
      <c r="DV27" s="643"/>
      <c r="DW27" s="646">
        <v>2.6</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228</v>
      </c>
      <c r="AA28" s="703"/>
      <c r="AB28" s="703"/>
      <c r="AC28" s="703"/>
      <c r="AD28" s="704" t="s">
        <v>228</v>
      </c>
      <c r="AE28" s="704"/>
      <c r="AF28" s="704"/>
      <c r="AG28" s="704"/>
      <c r="AH28" s="704"/>
      <c r="AI28" s="704"/>
      <c r="AJ28" s="704"/>
      <c r="AK28" s="704"/>
      <c r="AL28" s="646" t="s">
        <v>228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718625</v>
      </c>
      <c r="CS28" s="644"/>
      <c r="CT28" s="644"/>
      <c r="CU28" s="644"/>
      <c r="CV28" s="644"/>
      <c r="CW28" s="644"/>
      <c r="CX28" s="644"/>
      <c r="CY28" s="645"/>
      <c r="CZ28" s="646">
        <v>16.399999999999999</v>
      </c>
      <c r="DA28" s="675"/>
      <c r="DB28" s="675"/>
      <c r="DC28" s="676"/>
      <c r="DD28" s="649">
        <v>628329</v>
      </c>
      <c r="DE28" s="644"/>
      <c r="DF28" s="644"/>
      <c r="DG28" s="644"/>
      <c r="DH28" s="644"/>
      <c r="DI28" s="644"/>
      <c r="DJ28" s="644"/>
      <c r="DK28" s="645"/>
      <c r="DL28" s="649">
        <v>628329</v>
      </c>
      <c r="DM28" s="644"/>
      <c r="DN28" s="644"/>
      <c r="DO28" s="644"/>
      <c r="DP28" s="644"/>
      <c r="DQ28" s="644"/>
      <c r="DR28" s="644"/>
      <c r="DS28" s="644"/>
      <c r="DT28" s="644"/>
      <c r="DU28" s="644"/>
      <c r="DV28" s="645"/>
      <c r="DW28" s="646">
        <v>21.8</v>
      </c>
      <c r="DX28" s="675"/>
      <c r="DY28" s="675"/>
      <c r="DZ28" s="675"/>
      <c r="EA28" s="675"/>
      <c r="EB28" s="675"/>
      <c r="EC28" s="677"/>
    </row>
    <row r="29" spans="2:133" ht="11.25" customHeight="1" x14ac:dyDescent="0.15">
      <c r="B29" s="638" t="s">
        <v>297</v>
      </c>
      <c r="C29" s="639"/>
      <c r="D29" s="639"/>
      <c r="E29" s="639"/>
      <c r="F29" s="639"/>
      <c r="G29" s="639"/>
      <c r="H29" s="639"/>
      <c r="I29" s="639"/>
      <c r="J29" s="639"/>
      <c r="K29" s="639"/>
      <c r="L29" s="639"/>
      <c r="M29" s="639"/>
      <c r="N29" s="639"/>
      <c r="O29" s="639"/>
      <c r="P29" s="639"/>
      <c r="Q29" s="640"/>
      <c r="R29" s="641">
        <v>225296</v>
      </c>
      <c r="S29" s="644"/>
      <c r="T29" s="644"/>
      <c r="U29" s="644"/>
      <c r="V29" s="644"/>
      <c r="W29" s="644"/>
      <c r="X29" s="644"/>
      <c r="Y29" s="645"/>
      <c r="Z29" s="703">
        <v>5</v>
      </c>
      <c r="AA29" s="703"/>
      <c r="AB29" s="703"/>
      <c r="AC29" s="703"/>
      <c r="AD29" s="704" t="s">
        <v>228</v>
      </c>
      <c r="AE29" s="704"/>
      <c r="AF29" s="704"/>
      <c r="AG29" s="704"/>
      <c r="AH29" s="704"/>
      <c r="AI29" s="704"/>
      <c r="AJ29" s="704"/>
      <c r="AK29" s="704"/>
      <c r="AL29" s="646" t="s">
        <v>228</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718242</v>
      </c>
      <c r="CS29" s="642"/>
      <c r="CT29" s="642"/>
      <c r="CU29" s="642"/>
      <c r="CV29" s="642"/>
      <c r="CW29" s="642"/>
      <c r="CX29" s="642"/>
      <c r="CY29" s="643"/>
      <c r="CZ29" s="646">
        <v>16.399999999999999</v>
      </c>
      <c r="DA29" s="675"/>
      <c r="DB29" s="675"/>
      <c r="DC29" s="676"/>
      <c r="DD29" s="649">
        <v>627946</v>
      </c>
      <c r="DE29" s="642"/>
      <c r="DF29" s="642"/>
      <c r="DG29" s="642"/>
      <c r="DH29" s="642"/>
      <c r="DI29" s="642"/>
      <c r="DJ29" s="642"/>
      <c r="DK29" s="643"/>
      <c r="DL29" s="649">
        <v>627946</v>
      </c>
      <c r="DM29" s="642"/>
      <c r="DN29" s="642"/>
      <c r="DO29" s="642"/>
      <c r="DP29" s="642"/>
      <c r="DQ29" s="642"/>
      <c r="DR29" s="642"/>
      <c r="DS29" s="642"/>
      <c r="DT29" s="642"/>
      <c r="DU29" s="642"/>
      <c r="DV29" s="643"/>
      <c r="DW29" s="646">
        <v>21.8</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38227</v>
      </c>
      <c r="S30" s="644"/>
      <c r="T30" s="644"/>
      <c r="U30" s="644"/>
      <c r="V30" s="644"/>
      <c r="W30" s="644"/>
      <c r="X30" s="644"/>
      <c r="Y30" s="645"/>
      <c r="Z30" s="703">
        <v>0.8</v>
      </c>
      <c r="AA30" s="703"/>
      <c r="AB30" s="703"/>
      <c r="AC30" s="703"/>
      <c r="AD30" s="704" t="s">
        <v>123</v>
      </c>
      <c r="AE30" s="704"/>
      <c r="AF30" s="704"/>
      <c r="AG30" s="704"/>
      <c r="AH30" s="704"/>
      <c r="AI30" s="704"/>
      <c r="AJ30" s="704"/>
      <c r="AK30" s="704"/>
      <c r="AL30" s="646" t="s">
        <v>123</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99.6</v>
      </c>
      <c r="BH30" s="722"/>
      <c r="BI30" s="722"/>
      <c r="BJ30" s="722"/>
      <c r="BK30" s="722"/>
      <c r="BL30" s="722"/>
      <c r="BM30" s="723">
        <v>99.1</v>
      </c>
      <c r="BN30" s="722"/>
      <c r="BO30" s="722"/>
      <c r="BP30" s="722"/>
      <c r="BQ30" s="724"/>
      <c r="BR30" s="721">
        <v>99.5</v>
      </c>
      <c r="BS30" s="722"/>
      <c r="BT30" s="722"/>
      <c r="BU30" s="722"/>
      <c r="BV30" s="722"/>
      <c r="BW30" s="722"/>
      <c r="BX30" s="723">
        <v>98.6</v>
      </c>
      <c r="BY30" s="722"/>
      <c r="BZ30" s="722"/>
      <c r="CA30" s="722"/>
      <c r="CB30" s="724"/>
      <c r="CD30" s="727"/>
      <c r="CE30" s="728"/>
      <c r="CF30" s="685" t="s">
        <v>305</v>
      </c>
      <c r="CG30" s="682"/>
      <c r="CH30" s="682"/>
      <c r="CI30" s="682"/>
      <c r="CJ30" s="682"/>
      <c r="CK30" s="682"/>
      <c r="CL30" s="682"/>
      <c r="CM30" s="682"/>
      <c r="CN30" s="682"/>
      <c r="CO30" s="682"/>
      <c r="CP30" s="682"/>
      <c r="CQ30" s="683"/>
      <c r="CR30" s="641">
        <v>665402</v>
      </c>
      <c r="CS30" s="644"/>
      <c r="CT30" s="644"/>
      <c r="CU30" s="644"/>
      <c r="CV30" s="644"/>
      <c r="CW30" s="644"/>
      <c r="CX30" s="644"/>
      <c r="CY30" s="645"/>
      <c r="CZ30" s="646">
        <v>15.2</v>
      </c>
      <c r="DA30" s="675"/>
      <c r="DB30" s="675"/>
      <c r="DC30" s="676"/>
      <c r="DD30" s="649">
        <v>589183</v>
      </c>
      <c r="DE30" s="644"/>
      <c r="DF30" s="644"/>
      <c r="DG30" s="644"/>
      <c r="DH30" s="644"/>
      <c r="DI30" s="644"/>
      <c r="DJ30" s="644"/>
      <c r="DK30" s="645"/>
      <c r="DL30" s="649">
        <v>589183</v>
      </c>
      <c r="DM30" s="644"/>
      <c r="DN30" s="644"/>
      <c r="DO30" s="644"/>
      <c r="DP30" s="644"/>
      <c r="DQ30" s="644"/>
      <c r="DR30" s="644"/>
      <c r="DS30" s="644"/>
      <c r="DT30" s="644"/>
      <c r="DU30" s="644"/>
      <c r="DV30" s="645"/>
      <c r="DW30" s="646">
        <v>20.399999999999999</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12045</v>
      </c>
      <c r="S31" s="644"/>
      <c r="T31" s="644"/>
      <c r="U31" s="644"/>
      <c r="V31" s="644"/>
      <c r="W31" s="644"/>
      <c r="X31" s="644"/>
      <c r="Y31" s="645"/>
      <c r="Z31" s="703">
        <v>0.3</v>
      </c>
      <c r="AA31" s="703"/>
      <c r="AB31" s="703"/>
      <c r="AC31" s="703"/>
      <c r="AD31" s="704" t="s">
        <v>228</v>
      </c>
      <c r="AE31" s="704"/>
      <c r="AF31" s="704"/>
      <c r="AG31" s="704"/>
      <c r="AH31" s="704"/>
      <c r="AI31" s="704"/>
      <c r="AJ31" s="704"/>
      <c r="AK31" s="704"/>
      <c r="AL31" s="646" t="s">
        <v>123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99.3</v>
      </c>
      <c r="BH31" s="642"/>
      <c r="BI31" s="642"/>
      <c r="BJ31" s="642"/>
      <c r="BK31" s="642"/>
      <c r="BL31" s="642"/>
      <c r="BM31" s="647">
        <v>98.6</v>
      </c>
      <c r="BN31" s="720"/>
      <c r="BO31" s="720"/>
      <c r="BP31" s="720"/>
      <c r="BQ31" s="681"/>
      <c r="BR31" s="719">
        <v>99</v>
      </c>
      <c r="BS31" s="642"/>
      <c r="BT31" s="642"/>
      <c r="BU31" s="642"/>
      <c r="BV31" s="642"/>
      <c r="BW31" s="642"/>
      <c r="BX31" s="647">
        <v>98.3</v>
      </c>
      <c r="BY31" s="720"/>
      <c r="BZ31" s="720"/>
      <c r="CA31" s="720"/>
      <c r="CB31" s="681"/>
      <c r="CD31" s="727"/>
      <c r="CE31" s="728"/>
      <c r="CF31" s="685" t="s">
        <v>309</v>
      </c>
      <c r="CG31" s="682"/>
      <c r="CH31" s="682"/>
      <c r="CI31" s="682"/>
      <c r="CJ31" s="682"/>
      <c r="CK31" s="682"/>
      <c r="CL31" s="682"/>
      <c r="CM31" s="682"/>
      <c r="CN31" s="682"/>
      <c r="CO31" s="682"/>
      <c r="CP31" s="682"/>
      <c r="CQ31" s="683"/>
      <c r="CR31" s="641">
        <v>52840</v>
      </c>
      <c r="CS31" s="642"/>
      <c r="CT31" s="642"/>
      <c r="CU31" s="642"/>
      <c r="CV31" s="642"/>
      <c r="CW31" s="642"/>
      <c r="CX31" s="642"/>
      <c r="CY31" s="643"/>
      <c r="CZ31" s="646">
        <v>1.2</v>
      </c>
      <c r="DA31" s="675"/>
      <c r="DB31" s="675"/>
      <c r="DC31" s="676"/>
      <c r="DD31" s="649">
        <v>38763</v>
      </c>
      <c r="DE31" s="642"/>
      <c r="DF31" s="642"/>
      <c r="DG31" s="642"/>
      <c r="DH31" s="642"/>
      <c r="DI31" s="642"/>
      <c r="DJ31" s="642"/>
      <c r="DK31" s="643"/>
      <c r="DL31" s="649">
        <v>38763</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55859</v>
      </c>
      <c r="S32" s="644"/>
      <c r="T32" s="644"/>
      <c r="U32" s="644"/>
      <c r="V32" s="644"/>
      <c r="W32" s="644"/>
      <c r="X32" s="644"/>
      <c r="Y32" s="645"/>
      <c r="Z32" s="703">
        <v>1.2</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99.8</v>
      </c>
      <c r="BH32" s="657"/>
      <c r="BI32" s="657"/>
      <c r="BJ32" s="657"/>
      <c r="BK32" s="657"/>
      <c r="BL32" s="657"/>
      <c r="BM32" s="701">
        <v>99.3</v>
      </c>
      <c r="BN32" s="657"/>
      <c r="BO32" s="657"/>
      <c r="BP32" s="657"/>
      <c r="BQ32" s="694"/>
      <c r="BR32" s="718">
        <v>99.7</v>
      </c>
      <c r="BS32" s="657"/>
      <c r="BT32" s="657"/>
      <c r="BU32" s="657"/>
      <c r="BV32" s="657"/>
      <c r="BW32" s="657"/>
      <c r="BX32" s="701">
        <v>98.4</v>
      </c>
      <c r="BY32" s="657"/>
      <c r="BZ32" s="657"/>
      <c r="CA32" s="657"/>
      <c r="CB32" s="694"/>
      <c r="CD32" s="729"/>
      <c r="CE32" s="730"/>
      <c r="CF32" s="685" t="s">
        <v>312</v>
      </c>
      <c r="CG32" s="682"/>
      <c r="CH32" s="682"/>
      <c r="CI32" s="682"/>
      <c r="CJ32" s="682"/>
      <c r="CK32" s="682"/>
      <c r="CL32" s="682"/>
      <c r="CM32" s="682"/>
      <c r="CN32" s="682"/>
      <c r="CO32" s="682"/>
      <c r="CP32" s="682"/>
      <c r="CQ32" s="683"/>
      <c r="CR32" s="641">
        <v>383</v>
      </c>
      <c r="CS32" s="644"/>
      <c r="CT32" s="644"/>
      <c r="CU32" s="644"/>
      <c r="CV32" s="644"/>
      <c r="CW32" s="644"/>
      <c r="CX32" s="644"/>
      <c r="CY32" s="645"/>
      <c r="CZ32" s="646">
        <v>0</v>
      </c>
      <c r="DA32" s="675"/>
      <c r="DB32" s="675"/>
      <c r="DC32" s="676"/>
      <c r="DD32" s="649">
        <v>383</v>
      </c>
      <c r="DE32" s="644"/>
      <c r="DF32" s="644"/>
      <c r="DG32" s="644"/>
      <c r="DH32" s="644"/>
      <c r="DI32" s="644"/>
      <c r="DJ32" s="644"/>
      <c r="DK32" s="645"/>
      <c r="DL32" s="649">
        <v>383</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169052</v>
      </c>
      <c r="S33" s="644"/>
      <c r="T33" s="644"/>
      <c r="U33" s="644"/>
      <c r="V33" s="644"/>
      <c r="W33" s="644"/>
      <c r="X33" s="644"/>
      <c r="Y33" s="645"/>
      <c r="Z33" s="703">
        <v>3.7</v>
      </c>
      <c r="AA33" s="703"/>
      <c r="AB33" s="703"/>
      <c r="AC33" s="703"/>
      <c r="AD33" s="704" t="s">
        <v>228</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2134605</v>
      </c>
      <c r="CS33" s="642"/>
      <c r="CT33" s="642"/>
      <c r="CU33" s="642"/>
      <c r="CV33" s="642"/>
      <c r="CW33" s="642"/>
      <c r="CX33" s="642"/>
      <c r="CY33" s="643"/>
      <c r="CZ33" s="646">
        <v>48.7</v>
      </c>
      <c r="DA33" s="675"/>
      <c r="DB33" s="675"/>
      <c r="DC33" s="676"/>
      <c r="DD33" s="649">
        <v>1640126</v>
      </c>
      <c r="DE33" s="642"/>
      <c r="DF33" s="642"/>
      <c r="DG33" s="642"/>
      <c r="DH33" s="642"/>
      <c r="DI33" s="642"/>
      <c r="DJ33" s="642"/>
      <c r="DK33" s="643"/>
      <c r="DL33" s="649">
        <v>1166599</v>
      </c>
      <c r="DM33" s="642"/>
      <c r="DN33" s="642"/>
      <c r="DO33" s="642"/>
      <c r="DP33" s="642"/>
      <c r="DQ33" s="642"/>
      <c r="DR33" s="642"/>
      <c r="DS33" s="642"/>
      <c r="DT33" s="642"/>
      <c r="DU33" s="642"/>
      <c r="DV33" s="643"/>
      <c r="DW33" s="646">
        <v>40.4</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128559</v>
      </c>
      <c r="S34" s="644"/>
      <c r="T34" s="644"/>
      <c r="U34" s="644"/>
      <c r="V34" s="644"/>
      <c r="W34" s="644"/>
      <c r="X34" s="644"/>
      <c r="Y34" s="645"/>
      <c r="Z34" s="703">
        <v>2.8</v>
      </c>
      <c r="AA34" s="703"/>
      <c r="AB34" s="703"/>
      <c r="AC34" s="703"/>
      <c r="AD34" s="704">
        <v>153</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814541</v>
      </c>
      <c r="CS34" s="644"/>
      <c r="CT34" s="644"/>
      <c r="CU34" s="644"/>
      <c r="CV34" s="644"/>
      <c r="CW34" s="644"/>
      <c r="CX34" s="644"/>
      <c r="CY34" s="645"/>
      <c r="CZ34" s="646">
        <v>18.600000000000001</v>
      </c>
      <c r="DA34" s="675"/>
      <c r="DB34" s="675"/>
      <c r="DC34" s="676"/>
      <c r="DD34" s="649">
        <v>550041</v>
      </c>
      <c r="DE34" s="644"/>
      <c r="DF34" s="644"/>
      <c r="DG34" s="644"/>
      <c r="DH34" s="644"/>
      <c r="DI34" s="644"/>
      <c r="DJ34" s="644"/>
      <c r="DK34" s="645"/>
      <c r="DL34" s="649">
        <v>428805</v>
      </c>
      <c r="DM34" s="644"/>
      <c r="DN34" s="644"/>
      <c r="DO34" s="644"/>
      <c r="DP34" s="644"/>
      <c r="DQ34" s="644"/>
      <c r="DR34" s="644"/>
      <c r="DS34" s="644"/>
      <c r="DT34" s="644"/>
      <c r="DU34" s="644"/>
      <c r="DV34" s="645"/>
      <c r="DW34" s="646">
        <v>14.9</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493875</v>
      </c>
      <c r="S35" s="644"/>
      <c r="T35" s="644"/>
      <c r="U35" s="644"/>
      <c r="V35" s="644"/>
      <c r="W35" s="644"/>
      <c r="X35" s="644"/>
      <c r="Y35" s="645"/>
      <c r="Z35" s="703">
        <v>10.9</v>
      </c>
      <c r="AA35" s="703"/>
      <c r="AB35" s="703"/>
      <c r="AC35" s="703"/>
      <c r="AD35" s="704" t="s">
        <v>228</v>
      </c>
      <c r="AE35" s="704"/>
      <c r="AF35" s="704"/>
      <c r="AG35" s="704"/>
      <c r="AH35" s="704"/>
      <c r="AI35" s="704"/>
      <c r="AJ35" s="704"/>
      <c r="AK35" s="704"/>
      <c r="AL35" s="646" t="s">
        <v>123</v>
      </c>
      <c r="AM35" s="647"/>
      <c r="AN35" s="647"/>
      <c r="AO35" s="705"/>
      <c r="AP35" s="214"/>
      <c r="AQ35" s="709" t="s">
        <v>320</v>
      </c>
      <c r="AR35" s="710"/>
      <c r="AS35" s="710"/>
      <c r="AT35" s="710"/>
      <c r="AU35" s="710"/>
      <c r="AV35" s="710"/>
      <c r="AW35" s="710"/>
      <c r="AX35" s="710"/>
      <c r="AY35" s="711"/>
      <c r="AZ35" s="706">
        <v>363243</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815</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230349</v>
      </c>
      <c r="CS35" s="642"/>
      <c r="CT35" s="642"/>
      <c r="CU35" s="642"/>
      <c r="CV35" s="642"/>
      <c r="CW35" s="642"/>
      <c r="CX35" s="642"/>
      <c r="CY35" s="643"/>
      <c r="CZ35" s="646">
        <v>5.2</v>
      </c>
      <c r="DA35" s="675"/>
      <c r="DB35" s="675"/>
      <c r="DC35" s="676"/>
      <c r="DD35" s="649">
        <v>203169</v>
      </c>
      <c r="DE35" s="642"/>
      <c r="DF35" s="642"/>
      <c r="DG35" s="642"/>
      <c r="DH35" s="642"/>
      <c r="DI35" s="642"/>
      <c r="DJ35" s="642"/>
      <c r="DK35" s="643"/>
      <c r="DL35" s="649">
        <v>149619</v>
      </c>
      <c r="DM35" s="642"/>
      <c r="DN35" s="642"/>
      <c r="DO35" s="642"/>
      <c r="DP35" s="642"/>
      <c r="DQ35" s="642"/>
      <c r="DR35" s="642"/>
      <c r="DS35" s="642"/>
      <c r="DT35" s="642"/>
      <c r="DU35" s="642"/>
      <c r="DV35" s="643"/>
      <c r="DW35" s="646">
        <v>5.2</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228</v>
      </c>
      <c r="AE36" s="704"/>
      <c r="AF36" s="704"/>
      <c r="AG36" s="704"/>
      <c r="AH36" s="704"/>
      <c r="AI36" s="704"/>
      <c r="AJ36" s="704"/>
      <c r="AK36" s="704"/>
      <c r="AL36" s="646" t="s">
        <v>228</v>
      </c>
      <c r="AM36" s="647"/>
      <c r="AN36" s="647"/>
      <c r="AO36" s="705"/>
      <c r="AQ36" s="678" t="s">
        <v>324</v>
      </c>
      <c r="AR36" s="679"/>
      <c r="AS36" s="679"/>
      <c r="AT36" s="679"/>
      <c r="AU36" s="679"/>
      <c r="AV36" s="679"/>
      <c r="AW36" s="679"/>
      <c r="AX36" s="679"/>
      <c r="AY36" s="680"/>
      <c r="AZ36" s="641">
        <v>123300</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-6110</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629507</v>
      </c>
      <c r="CS36" s="644"/>
      <c r="CT36" s="644"/>
      <c r="CU36" s="644"/>
      <c r="CV36" s="644"/>
      <c r="CW36" s="644"/>
      <c r="CX36" s="644"/>
      <c r="CY36" s="645"/>
      <c r="CZ36" s="646">
        <v>14.3</v>
      </c>
      <c r="DA36" s="675"/>
      <c r="DB36" s="675"/>
      <c r="DC36" s="676"/>
      <c r="DD36" s="649">
        <v>491406</v>
      </c>
      <c r="DE36" s="644"/>
      <c r="DF36" s="644"/>
      <c r="DG36" s="644"/>
      <c r="DH36" s="644"/>
      <c r="DI36" s="644"/>
      <c r="DJ36" s="644"/>
      <c r="DK36" s="645"/>
      <c r="DL36" s="649">
        <v>319290</v>
      </c>
      <c r="DM36" s="644"/>
      <c r="DN36" s="644"/>
      <c r="DO36" s="644"/>
      <c r="DP36" s="644"/>
      <c r="DQ36" s="644"/>
      <c r="DR36" s="644"/>
      <c r="DS36" s="644"/>
      <c r="DT36" s="644"/>
      <c r="DU36" s="644"/>
      <c r="DV36" s="645"/>
      <c r="DW36" s="646">
        <v>11.1</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109975</v>
      </c>
      <c r="S37" s="644"/>
      <c r="T37" s="644"/>
      <c r="U37" s="644"/>
      <c r="V37" s="644"/>
      <c r="W37" s="644"/>
      <c r="X37" s="644"/>
      <c r="Y37" s="645"/>
      <c r="Z37" s="703">
        <v>2.4</v>
      </c>
      <c r="AA37" s="703"/>
      <c r="AB37" s="703"/>
      <c r="AC37" s="703"/>
      <c r="AD37" s="704" t="s">
        <v>228</v>
      </c>
      <c r="AE37" s="704"/>
      <c r="AF37" s="704"/>
      <c r="AG37" s="704"/>
      <c r="AH37" s="704"/>
      <c r="AI37" s="704"/>
      <c r="AJ37" s="704"/>
      <c r="AK37" s="704"/>
      <c r="AL37" s="646" t="s">
        <v>228</v>
      </c>
      <c r="AM37" s="647"/>
      <c r="AN37" s="647"/>
      <c r="AO37" s="705"/>
      <c r="AQ37" s="678" t="s">
        <v>328</v>
      </c>
      <c r="AR37" s="679"/>
      <c r="AS37" s="679"/>
      <c r="AT37" s="679"/>
      <c r="AU37" s="679"/>
      <c r="AV37" s="679"/>
      <c r="AW37" s="679"/>
      <c r="AX37" s="679"/>
      <c r="AY37" s="680"/>
      <c r="AZ37" s="641">
        <v>36000</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877</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210325</v>
      </c>
      <c r="CS37" s="642"/>
      <c r="CT37" s="642"/>
      <c r="CU37" s="642"/>
      <c r="CV37" s="642"/>
      <c r="CW37" s="642"/>
      <c r="CX37" s="642"/>
      <c r="CY37" s="643"/>
      <c r="CZ37" s="646">
        <v>4.8</v>
      </c>
      <c r="DA37" s="675"/>
      <c r="DB37" s="675"/>
      <c r="DC37" s="676"/>
      <c r="DD37" s="649">
        <v>210058</v>
      </c>
      <c r="DE37" s="642"/>
      <c r="DF37" s="642"/>
      <c r="DG37" s="642"/>
      <c r="DH37" s="642"/>
      <c r="DI37" s="642"/>
      <c r="DJ37" s="642"/>
      <c r="DK37" s="643"/>
      <c r="DL37" s="649">
        <v>202762</v>
      </c>
      <c r="DM37" s="642"/>
      <c r="DN37" s="642"/>
      <c r="DO37" s="642"/>
      <c r="DP37" s="642"/>
      <c r="DQ37" s="642"/>
      <c r="DR37" s="642"/>
      <c r="DS37" s="642"/>
      <c r="DT37" s="642"/>
      <c r="DU37" s="642"/>
      <c r="DV37" s="643"/>
      <c r="DW37" s="646">
        <v>7</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4541959</v>
      </c>
      <c r="S38" s="693"/>
      <c r="T38" s="693"/>
      <c r="U38" s="693"/>
      <c r="V38" s="693"/>
      <c r="W38" s="693"/>
      <c r="X38" s="693"/>
      <c r="Y38" s="698"/>
      <c r="Z38" s="699">
        <v>100</v>
      </c>
      <c r="AA38" s="699"/>
      <c r="AB38" s="699"/>
      <c r="AC38" s="699"/>
      <c r="AD38" s="700">
        <v>2776293</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123</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1539</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363243</v>
      </c>
      <c r="CS38" s="644"/>
      <c r="CT38" s="644"/>
      <c r="CU38" s="644"/>
      <c r="CV38" s="644"/>
      <c r="CW38" s="644"/>
      <c r="CX38" s="644"/>
      <c r="CY38" s="645"/>
      <c r="CZ38" s="646">
        <v>8.3000000000000007</v>
      </c>
      <c r="DA38" s="675"/>
      <c r="DB38" s="675"/>
      <c r="DC38" s="676"/>
      <c r="DD38" s="649">
        <v>321931</v>
      </c>
      <c r="DE38" s="644"/>
      <c r="DF38" s="644"/>
      <c r="DG38" s="644"/>
      <c r="DH38" s="644"/>
      <c r="DI38" s="644"/>
      <c r="DJ38" s="644"/>
      <c r="DK38" s="645"/>
      <c r="DL38" s="649">
        <v>268885</v>
      </c>
      <c r="DM38" s="644"/>
      <c r="DN38" s="644"/>
      <c r="DO38" s="644"/>
      <c r="DP38" s="644"/>
      <c r="DQ38" s="644"/>
      <c r="DR38" s="644"/>
      <c r="DS38" s="644"/>
      <c r="DT38" s="644"/>
      <c r="DU38" s="644"/>
      <c r="DV38" s="645"/>
      <c r="DW38" s="646">
        <v>9.3000000000000007</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228</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119</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85365</v>
      </c>
      <c r="CS39" s="642"/>
      <c r="CT39" s="642"/>
      <c r="CU39" s="642"/>
      <c r="CV39" s="642"/>
      <c r="CW39" s="642"/>
      <c r="CX39" s="642"/>
      <c r="CY39" s="643"/>
      <c r="CZ39" s="646">
        <v>1.9</v>
      </c>
      <c r="DA39" s="675"/>
      <c r="DB39" s="675"/>
      <c r="DC39" s="676"/>
      <c r="DD39" s="649">
        <v>69959</v>
      </c>
      <c r="DE39" s="642"/>
      <c r="DF39" s="642"/>
      <c r="DG39" s="642"/>
      <c r="DH39" s="642"/>
      <c r="DI39" s="642"/>
      <c r="DJ39" s="642"/>
      <c r="DK39" s="643"/>
      <c r="DL39" s="649" t="s">
        <v>123</v>
      </c>
      <c r="DM39" s="642"/>
      <c r="DN39" s="642"/>
      <c r="DO39" s="642"/>
      <c r="DP39" s="642"/>
      <c r="DQ39" s="642"/>
      <c r="DR39" s="642"/>
      <c r="DS39" s="642"/>
      <c r="DT39" s="642"/>
      <c r="DU39" s="642"/>
      <c r="DV39" s="643"/>
      <c r="DW39" s="646" t="s">
        <v>228</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69126</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8</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11600</v>
      </c>
      <c r="CS40" s="644"/>
      <c r="CT40" s="644"/>
      <c r="CU40" s="644"/>
      <c r="CV40" s="644"/>
      <c r="CW40" s="644"/>
      <c r="CX40" s="644"/>
      <c r="CY40" s="645"/>
      <c r="CZ40" s="646">
        <v>0.3</v>
      </c>
      <c r="DA40" s="675"/>
      <c r="DB40" s="675"/>
      <c r="DC40" s="676"/>
      <c r="DD40" s="649">
        <v>3620</v>
      </c>
      <c r="DE40" s="644"/>
      <c r="DF40" s="644"/>
      <c r="DG40" s="644"/>
      <c r="DH40" s="644"/>
      <c r="DI40" s="644"/>
      <c r="DJ40" s="644"/>
      <c r="DK40" s="645"/>
      <c r="DL40" s="649" t="s">
        <v>228</v>
      </c>
      <c r="DM40" s="644"/>
      <c r="DN40" s="644"/>
      <c r="DO40" s="644"/>
      <c r="DP40" s="644"/>
      <c r="DQ40" s="644"/>
      <c r="DR40" s="644"/>
      <c r="DS40" s="644"/>
      <c r="DT40" s="644"/>
      <c r="DU40" s="644"/>
      <c r="DV40" s="645"/>
      <c r="DW40" s="646" t="s">
        <v>228</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134817</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t="s">
        <v>123</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228</v>
      </c>
      <c r="DA41" s="675"/>
      <c r="DB41" s="675"/>
      <c r="DC41" s="676"/>
      <c r="DD41" s="649" t="s">
        <v>228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509902</v>
      </c>
      <c r="CS42" s="644"/>
      <c r="CT42" s="644"/>
      <c r="CU42" s="644"/>
      <c r="CV42" s="644"/>
      <c r="CW42" s="644"/>
      <c r="CX42" s="644"/>
      <c r="CY42" s="645"/>
      <c r="CZ42" s="646">
        <v>11.6</v>
      </c>
      <c r="DA42" s="647"/>
      <c r="DB42" s="647"/>
      <c r="DC42" s="648"/>
      <c r="DD42" s="649">
        <v>92870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17198</v>
      </c>
      <c r="CS43" s="642"/>
      <c r="CT43" s="642"/>
      <c r="CU43" s="642"/>
      <c r="CV43" s="642"/>
      <c r="CW43" s="642"/>
      <c r="CX43" s="642"/>
      <c r="CY43" s="643"/>
      <c r="CZ43" s="646">
        <v>0.4</v>
      </c>
      <c r="DA43" s="675"/>
      <c r="DB43" s="675"/>
      <c r="DC43" s="676"/>
      <c r="DD43" s="649">
        <v>10372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300</v>
      </c>
      <c r="CE44" s="670"/>
      <c r="CF44" s="638" t="s">
        <v>350</v>
      </c>
      <c r="CG44" s="639"/>
      <c r="CH44" s="639"/>
      <c r="CI44" s="639"/>
      <c r="CJ44" s="639"/>
      <c r="CK44" s="639"/>
      <c r="CL44" s="639"/>
      <c r="CM44" s="639"/>
      <c r="CN44" s="639"/>
      <c r="CO44" s="639"/>
      <c r="CP44" s="639"/>
      <c r="CQ44" s="640"/>
      <c r="CR44" s="641">
        <v>495585</v>
      </c>
      <c r="CS44" s="644"/>
      <c r="CT44" s="644"/>
      <c r="CU44" s="644"/>
      <c r="CV44" s="644"/>
      <c r="CW44" s="644"/>
      <c r="CX44" s="644"/>
      <c r="CY44" s="645"/>
      <c r="CZ44" s="646">
        <v>11.3</v>
      </c>
      <c r="DA44" s="647"/>
      <c r="DB44" s="647"/>
      <c r="DC44" s="648"/>
      <c r="DD44" s="649">
        <v>83753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200660</v>
      </c>
      <c r="CS45" s="642"/>
      <c r="CT45" s="642"/>
      <c r="CU45" s="642"/>
      <c r="CV45" s="642"/>
      <c r="CW45" s="642"/>
      <c r="CX45" s="642"/>
      <c r="CY45" s="643"/>
      <c r="CZ45" s="646">
        <v>4.5999999999999996</v>
      </c>
      <c r="DA45" s="675"/>
      <c r="DB45" s="675"/>
      <c r="DC45" s="676"/>
      <c r="DD45" s="649">
        <v>14950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294925</v>
      </c>
      <c r="CS46" s="644"/>
      <c r="CT46" s="644"/>
      <c r="CU46" s="644"/>
      <c r="CV46" s="644"/>
      <c r="CW46" s="644"/>
      <c r="CX46" s="644"/>
      <c r="CY46" s="645"/>
      <c r="CZ46" s="646">
        <v>6.7</v>
      </c>
      <c r="DA46" s="647"/>
      <c r="DB46" s="647"/>
      <c r="DC46" s="648"/>
      <c r="DD46" s="649">
        <v>68803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14317</v>
      </c>
      <c r="CS47" s="642"/>
      <c r="CT47" s="642"/>
      <c r="CU47" s="642"/>
      <c r="CV47" s="642"/>
      <c r="CW47" s="642"/>
      <c r="CX47" s="642"/>
      <c r="CY47" s="643"/>
      <c r="CZ47" s="646">
        <v>0.3</v>
      </c>
      <c r="DA47" s="675"/>
      <c r="DB47" s="675"/>
      <c r="DC47" s="676"/>
      <c r="DD47" s="649">
        <v>9117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228</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4387656</v>
      </c>
      <c r="CS49" s="657"/>
      <c r="CT49" s="657"/>
      <c r="CU49" s="657"/>
      <c r="CV49" s="657"/>
      <c r="CW49" s="657"/>
      <c r="CX49" s="657"/>
      <c r="CY49" s="658"/>
      <c r="CZ49" s="659">
        <v>100</v>
      </c>
      <c r="DA49" s="660"/>
      <c r="DB49" s="660"/>
      <c r="DC49" s="661"/>
      <c r="DD49" s="662">
        <v>3135972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1QJoW75gbJE81/9SGuOPzN2hNrwPfYfx90bvG1xtA6FGO+fW/xDmkkJAeluobGvbMKa+1qc8/Z6+eucCNDAZzA==" saltValue="iFVMPvLo7dU7cWT1PPnX/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4542</v>
      </c>
      <c r="R7" s="1174"/>
      <c r="S7" s="1174"/>
      <c r="T7" s="1174"/>
      <c r="U7" s="1174"/>
      <c r="V7" s="1174">
        <v>4388</v>
      </c>
      <c r="W7" s="1174"/>
      <c r="X7" s="1174"/>
      <c r="Y7" s="1174"/>
      <c r="Z7" s="1174"/>
      <c r="AA7" s="1174">
        <v>154</v>
      </c>
      <c r="AB7" s="1174"/>
      <c r="AC7" s="1174"/>
      <c r="AD7" s="1174"/>
      <c r="AE7" s="1175"/>
      <c r="AF7" s="1176">
        <v>154</v>
      </c>
      <c r="AG7" s="1177"/>
      <c r="AH7" s="1177"/>
      <c r="AI7" s="1177"/>
      <c r="AJ7" s="1178"/>
      <c r="AK7" s="1160" t="s">
        <v>550</v>
      </c>
      <c r="AL7" s="1161"/>
      <c r="AM7" s="1161"/>
      <c r="AN7" s="1161"/>
      <c r="AO7" s="1161"/>
      <c r="AP7" s="1161">
        <v>5790</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554</v>
      </c>
      <c r="BT7" s="1165"/>
      <c r="BU7" s="1165"/>
      <c r="BV7" s="1165"/>
      <c r="BW7" s="1165"/>
      <c r="BX7" s="1165"/>
      <c r="BY7" s="1165"/>
      <c r="BZ7" s="1165"/>
      <c r="CA7" s="1165"/>
      <c r="CB7" s="1165"/>
      <c r="CC7" s="1165"/>
      <c r="CD7" s="1165"/>
      <c r="CE7" s="1165"/>
      <c r="CF7" s="1165"/>
      <c r="CG7" s="1166"/>
      <c r="CH7" s="1157">
        <v>0</v>
      </c>
      <c r="CI7" s="1158"/>
      <c r="CJ7" s="1158"/>
      <c r="CK7" s="1158"/>
      <c r="CL7" s="1159"/>
      <c r="CM7" s="1157">
        <v>22</v>
      </c>
      <c r="CN7" s="1158"/>
      <c r="CO7" s="1158"/>
      <c r="CP7" s="1158"/>
      <c r="CQ7" s="1159"/>
      <c r="CR7" s="1157">
        <v>6</v>
      </c>
      <c r="CS7" s="1158"/>
      <c r="CT7" s="1158"/>
      <c r="CU7" s="1158"/>
      <c r="CV7" s="1159"/>
      <c r="CW7" s="1157">
        <v>4</v>
      </c>
      <c r="CX7" s="1158"/>
      <c r="CY7" s="1158"/>
      <c r="CZ7" s="1158"/>
      <c r="DA7" s="1159"/>
      <c r="DB7" s="1157" t="s">
        <v>553</v>
      </c>
      <c r="DC7" s="1158"/>
      <c r="DD7" s="1158"/>
      <c r="DE7" s="1158"/>
      <c r="DF7" s="1159"/>
      <c r="DG7" s="1157" t="s">
        <v>553</v>
      </c>
      <c r="DH7" s="1158"/>
      <c r="DI7" s="1158"/>
      <c r="DJ7" s="1158"/>
      <c r="DK7" s="1159"/>
      <c r="DL7" s="1157" t="s">
        <v>553</v>
      </c>
      <c r="DM7" s="1158"/>
      <c r="DN7" s="1158"/>
      <c r="DO7" s="1158"/>
      <c r="DP7" s="1159"/>
      <c r="DQ7" s="1157" t="s">
        <v>553</v>
      </c>
      <c r="DR7" s="1158"/>
      <c r="DS7" s="1158"/>
      <c r="DT7" s="1158"/>
      <c r="DU7" s="1159"/>
      <c r="DV7" s="1184"/>
      <c r="DW7" s="1185"/>
      <c r="DX7" s="1185"/>
      <c r="DY7" s="1185"/>
      <c r="DZ7" s="1186"/>
      <c r="EA7" s="234"/>
    </row>
    <row r="8" spans="1:131" s="235" customFormat="1" ht="26.25" customHeight="1" x14ac:dyDescent="0.15">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555</v>
      </c>
      <c r="BS8" s="1083" t="s">
        <v>556</v>
      </c>
      <c r="BT8" s="1084"/>
      <c r="BU8" s="1084"/>
      <c r="BV8" s="1084"/>
      <c r="BW8" s="1084"/>
      <c r="BX8" s="1084"/>
      <c r="BY8" s="1084"/>
      <c r="BZ8" s="1084"/>
      <c r="CA8" s="1084"/>
      <c r="CB8" s="1084"/>
      <c r="CC8" s="1084"/>
      <c r="CD8" s="1084"/>
      <c r="CE8" s="1084"/>
      <c r="CF8" s="1084"/>
      <c r="CG8" s="1085"/>
      <c r="CH8" s="1058">
        <v>0</v>
      </c>
      <c r="CI8" s="1059"/>
      <c r="CJ8" s="1059"/>
      <c r="CK8" s="1059"/>
      <c r="CL8" s="1060"/>
      <c r="CM8" s="1058">
        <v>110</v>
      </c>
      <c r="CN8" s="1059"/>
      <c r="CO8" s="1059"/>
      <c r="CP8" s="1059"/>
      <c r="CQ8" s="1060"/>
      <c r="CR8" s="1058">
        <v>5</v>
      </c>
      <c r="CS8" s="1059"/>
      <c r="CT8" s="1059"/>
      <c r="CU8" s="1059"/>
      <c r="CV8" s="1060"/>
      <c r="CW8" s="1058" t="s">
        <v>558</v>
      </c>
      <c r="CX8" s="1059"/>
      <c r="CY8" s="1059"/>
      <c r="CZ8" s="1059"/>
      <c r="DA8" s="1060"/>
      <c r="DB8" s="1058" t="s">
        <v>492</v>
      </c>
      <c r="DC8" s="1059"/>
      <c r="DD8" s="1059"/>
      <c r="DE8" s="1059"/>
      <c r="DF8" s="1060"/>
      <c r="DG8" s="1058" t="s">
        <v>492</v>
      </c>
      <c r="DH8" s="1059"/>
      <c r="DI8" s="1059"/>
      <c r="DJ8" s="1059"/>
      <c r="DK8" s="1060"/>
      <c r="DL8" s="1058" t="s">
        <v>553</v>
      </c>
      <c r="DM8" s="1059"/>
      <c r="DN8" s="1059"/>
      <c r="DO8" s="1059"/>
      <c r="DP8" s="1060"/>
      <c r="DQ8" s="1058" t="s">
        <v>553</v>
      </c>
      <c r="DR8" s="1059"/>
      <c r="DS8" s="1059"/>
      <c r="DT8" s="1059"/>
      <c r="DU8" s="1060"/>
      <c r="DV8" s="1061"/>
      <c r="DW8" s="1062"/>
      <c r="DX8" s="1062"/>
      <c r="DY8" s="1062"/>
      <c r="DZ8" s="1063"/>
      <c r="EA8" s="234"/>
    </row>
    <row r="9" spans="1:131" s="235" customFormat="1" ht="26.25" customHeight="1" x14ac:dyDescent="0.15">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557</v>
      </c>
      <c r="BT9" s="1084"/>
      <c r="BU9" s="1084"/>
      <c r="BV9" s="1084"/>
      <c r="BW9" s="1084"/>
      <c r="BX9" s="1084"/>
      <c r="BY9" s="1084"/>
      <c r="BZ9" s="1084"/>
      <c r="CA9" s="1084"/>
      <c r="CB9" s="1084"/>
      <c r="CC9" s="1084"/>
      <c r="CD9" s="1084"/>
      <c r="CE9" s="1084"/>
      <c r="CF9" s="1084"/>
      <c r="CG9" s="1085"/>
      <c r="CH9" s="1058">
        <v>2</v>
      </c>
      <c r="CI9" s="1059"/>
      <c r="CJ9" s="1059"/>
      <c r="CK9" s="1059"/>
      <c r="CL9" s="1060"/>
      <c r="CM9" s="1058">
        <v>55</v>
      </c>
      <c r="CN9" s="1059"/>
      <c r="CO9" s="1059"/>
      <c r="CP9" s="1059"/>
      <c r="CQ9" s="1060"/>
      <c r="CR9" s="1058">
        <v>10</v>
      </c>
      <c r="CS9" s="1059"/>
      <c r="CT9" s="1059"/>
      <c r="CU9" s="1059"/>
      <c r="CV9" s="1060"/>
      <c r="CW9" s="1058">
        <v>13</v>
      </c>
      <c r="CX9" s="1059"/>
      <c r="CY9" s="1059"/>
      <c r="CZ9" s="1059"/>
      <c r="DA9" s="1060"/>
      <c r="DB9" s="1058" t="s">
        <v>492</v>
      </c>
      <c r="DC9" s="1059"/>
      <c r="DD9" s="1059"/>
      <c r="DE9" s="1059"/>
      <c r="DF9" s="1060"/>
      <c r="DG9" s="1058" t="s">
        <v>492</v>
      </c>
      <c r="DH9" s="1059"/>
      <c r="DI9" s="1059"/>
      <c r="DJ9" s="1059"/>
      <c r="DK9" s="1060"/>
      <c r="DL9" s="1058" t="s">
        <v>553</v>
      </c>
      <c r="DM9" s="1059"/>
      <c r="DN9" s="1059"/>
      <c r="DO9" s="1059"/>
      <c r="DP9" s="1060"/>
      <c r="DQ9" s="1058" t="s">
        <v>559</v>
      </c>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379</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380</v>
      </c>
      <c r="B23" s="1013" t="s">
        <v>381</v>
      </c>
      <c r="C23" s="1014"/>
      <c r="D23" s="1014"/>
      <c r="E23" s="1014"/>
      <c r="F23" s="1014"/>
      <c r="G23" s="1014"/>
      <c r="H23" s="1014"/>
      <c r="I23" s="1014"/>
      <c r="J23" s="1014"/>
      <c r="K23" s="1014"/>
      <c r="L23" s="1014"/>
      <c r="M23" s="1014"/>
      <c r="N23" s="1014"/>
      <c r="O23" s="1014"/>
      <c r="P23" s="1015"/>
      <c r="Q23" s="1137">
        <v>4542</v>
      </c>
      <c r="R23" s="1138"/>
      <c r="S23" s="1138"/>
      <c r="T23" s="1138"/>
      <c r="U23" s="1138"/>
      <c r="V23" s="1138">
        <v>4388</v>
      </c>
      <c r="W23" s="1138"/>
      <c r="X23" s="1138"/>
      <c r="Y23" s="1138"/>
      <c r="Z23" s="1138"/>
      <c r="AA23" s="1138">
        <v>154</v>
      </c>
      <c r="AB23" s="1138"/>
      <c r="AC23" s="1138"/>
      <c r="AD23" s="1138"/>
      <c r="AE23" s="1139"/>
      <c r="AF23" s="1140">
        <v>154</v>
      </c>
      <c r="AG23" s="1138"/>
      <c r="AH23" s="1138"/>
      <c r="AI23" s="1138"/>
      <c r="AJ23" s="1141"/>
      <c r="AK23" s="1142"/>
      <c r="AL23" s="1143"/>
      <c r="AM23" s="1143"/>
      <c r="AN23" s="1143"/>
      <c r="AO23" s="1143"/>
      <c r="AP23" s="1138">
        <v>5790</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392</v>
      </c>
      <c r="C28" s="1120"/>
      <c r="D28" s="1120"/>
      <c r="E28" s="1120"/>
      <c r="F28" s="1120"/>
      <c r="G28" s="1120"/>
      <c r="H28" s="1120"/>
      <c r="I28" s="1120"/>
      <c r="J28" s="1120"/>
      <c r="K28" s="1120"/>
      <c r="L28" s="1120"/>
      <c r="M28" s="1120"/>
      <c r="N28" s="1120"/>
      <c r="O28" s="1120"/>
      <c r="P28" s="1121"/>
      <c r="Q28" s="1122">
        <v>277</v>
      </c>
      <c r="R28" s="1123"/>
      <c r="S28" s="1123"/>
      <c r="T28" s="1123"/>
      <c r="U28" s="1123"/>
      <c r="V28" s="1123">
        <v>276</v>
      </c>
      <c r="W28" s="1123"/>
      <c r="X28" s="1123"/>
      <c r="Y28" s="1123"/>
      <c r="Z28" s="1123"/>
      <c r="AA28" s="1123">
        <v>1</v>
      </c>
      <c r="AB28" s="1123"/>
      <c r="AC28" s="1123"/>
      <c r="AD28" s="1123"/>
      <c r="AE28" s="1124"/>
      <c r="AF28" s="1125">
        <v>1</v>
      </c>
      <c r="AG28" s="1123"/>
      <c r="AH28" s="1123"/>
      <c r="AI28" s="1123"/>
      <c r="AJ28" s="1126"/>
      <c r="AK28" s="1127">
        <v>69</v>
      </c>
      <c r="AL28" s="1115"/>
      <c r="AM28" s="1115"/>
      <c r="AN28" s="1115"/>
      <c r="AO28" s="1115"/>
      <c r="AP28" s="1115" t="s">
        <v>551</v>
      </c>
      <c r="AQ28" s="1115"/>
      <c r="AR28" s="1115"/>
      <c r="AS28" s="1115"/>
      <c r="AT28" s="1115"/>
      <c r="AU28" s="1115" t="s">
        <v>551</v>
      </c>
      <c r="AV28" s="1115"/>
      <c r="AW28" s="1115"/>
      <c r="AX28" s="1115"/>
      <c r="AY28" s="1115"/>
      <c r="AZ28" s="1116" t="s">
        <v>552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393</v>
      </c>
      <c r="C29" s="1101"/>
      <c r="D29" s="1101"/>
      <c r="E29" s="1101"/>
      <c r="F29" s="1101"/>
      <c r="G29" s="1101"/>
      <c r="H29" s="1101"/>
      <c r="I29" s="1101"/>
      <c r="J29" s="1101"/>
      <c r="K29" s="1101"/>
      <c r="L29" s="1101"/>
      <c r="M29" s="1101"/>
      <c r="N29" s="1101"/>
      <c r="O29" s="1101"/>
      <c r="P29" s="1102"/>
      <c r="Q29" s="1112">
        <v>52</v>
      </c>
      <c r="R29" s="1113"/>
      <c r="S29" s="1113"/>
      <c r="T29" s="1113"/>
      <c r="U29" s="1113"/>
      <c r="V29" s="1113">
        <v>52</v>
      </c>
      <c r="W29" s="1113"/>
      <c r="X29" s="1113"/>
      <c r="Y29" s="1113"/>
      <c r="Z29" s="1113"/>
      <c r="AA29" s="1113">
        <v>0</v>
      </c>
      <c r="AB29" s="1113"/>
      <c r="AC29" s="1113"/>
      <c r="AD29" s="1113"/>
      <c r="AE29" s="1114"/>
      <c r="AF29" s="1106">
        <v>0</v>
      </c>
      <c r="AG29" s="1107"/>
      <c r="AH29" s="1107"/>
      <c r="AI29" s="1107"/>
      <c r="AJ29" s="1108"/>
      <c r="AK29" s="1049">
        <v>19</v>
      </c>
      <c r="AL29" s="1040"/>
      <c r="AM29" s="1040"/>
      <c r="AN29" s="1040"/>
      <c r="AO29" s="1040"/>
      <c r="AP29" s="1040" t="s">
        <v>552</v>
      </c>
      <c r="AQ29" s="1040"/>
      <c r="AR29" s="1040"/>
      <c r="AS29" s="1040"/>
      <c r="AT29" s="1040"/>
      <c r="AU29" s="1040" t="s">
        <v>552</v>
      </c>
      <c r="AV29" s="1040"/>
      <c r="AW29" s="1040"/>
      <c r="AX29" s="1040"/>
      <c r="AY29" s="1040"/>
      <c r="AZ29" s="1111" t="s">
        <v>552</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394</v>
      </c>
      <c r="C30" s="1101"/>
      <c r="D30" s="1101"/>
      <c r="E30" s="1101"/>
      <c r="F30" s="1101"/>
      <c r="G30" s="1101"/>
      <c r="H30" s="1101"/>
      <c r="I30" s="1101"/>
      <c r="J30" s="1101"/>
      <c r="K30" s="1101"/>
      <c r="L30" s="1101"/>
      <c r="M30" s="1101"/>
      <c r="N30" s="1101"/>
      <c r="O30" s="1101"/>
      <c r="P30" s="1102"/>
      <c r="Q30" s="1112">
        <v>226</v>
      </c>
      <c r="R30" s="1113"/>
      <c r="S30" s="1113"/>
      <c r="T30" s="1113"/>
      <c r="U30" s="1113"/>
      <c r="V30" s="1113">
        <v>226</v>
      </c>
      <c r="W30" s="1113"/>
      <c r="X30" s="1113"/>
      <c r="Y30" s="1113"/>
      <c r="Z30" s="1113"/>
      <c r="AA30" s="1113">
        <v>0</v>
      </c>
      <c r="AB30" s="1113"/>
      <c r="AC30" s="1113"/>
      <c r="AD30" s="1113"/>
      <c r="AE30" s="1114"/>
      <c r="AF30" s="1106">
        <v>0</v>
      </c>
      <c r="AG30" s="1107"/>
      <c r="AH30" s="1107"/>
      <c r="AI30" s="1107"/>
      <c r="AJ30" s="1108"/>
      <c r="AK30" s="1049">
        <v>36</v>
      </c>
      <c r="AL30" s="1040"/>
      <c r="AM30" s="1040"/>
      <c r="AN30" s="1040"/>
      <c r="AO30" s="1040"/>
      <c r="AP30" s="1040">
        <v>630</v>
      </c>
      <c r="AQ30" s="1040"/>
      <c r="AR30" s="1040"/>
      <c r="AS30" s="1040"/>
      <c r="AT30" s="1040"/>
      <c r="AU30" s="1040">
        <v>630</v>
      </c>
      <c r="AV30" s="1040"/>
      <c r="AW30" s="1040"/>
      <c r="AX30" s="1040"/>
      <c r="AY30" s="1040"/>
      <c r="AZ30" s="1111" t="s">
        <v>551</v>
      </c>
      <c r="BA30" s="1111"/>
      <c r="BB30" s="1111"/>
      <c r="BC30" s="1111"/>
      <c r="BD30" s="1111"/>
      <c r="BE30" s="1095" t="s">
        <v>395</v>
      </c>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396</v>
      </c>
      <c r="C31" s="1101"/>
      <c r="D31" s="1101"/>
      <c r="E31" s="1101"/>
      <c r="F31" s="1101"/>
      <c r="G31" s="1101"/>
      <c r="H31" s="1101"/>
      <c r="I31" s="1101"/>
      <c r="J31" s="1101"/>
      <c r="K31" s="1101"/>
      <c r="L31" s="1101"/>
      <c r="M31" s="1101"/>
      <c r="N31" s="1101"/>
      <c r="O31" s="1101"/>
      <c r="P31" s="1102"/>
      <c r="Q31" s="1112">
        <v>235</v>
      </c>
      <c r="R31" s="1113"/>
      <c r="S31" s="1113"/>
      <c r="T31" s="1113"/>
      <c r="U31" s="1113"/>
      <c r="V31" s="1113">
        <v>235</v>
      </c>
      <c r="W31" s="1113"/>
      <c r="X31" s="1113"/>
      <c r="Y31" s="1113"/>
      <c r="Z31" s="1113"/>
      <c r="AA31" s="1113">
        <v>0</v>
      </c>
      <c r="AB31" s="1113"/>
      <c r="AC31" s="1113"/>
      <c r="AD31" s="1113"/>
      <c r="AE31" s="1114"/>
      <c r="AF31" s="1106">
        <v>0</v>
      </c>
      <c r="AG31" s="1107"/>
      <c r="AH31" s="1107"/>
      <c r="AI31" s="1107"/>
      <c r="AJ31" s="1108"/>
      <c r="AK31" s="1049">
        <v>119</v>
      </c>
      <c r="AL31" s="1040"/>
      <c r="AM31" s="1040"/>
      <c r="AN31" s="1040"/>
      <c r="AO31" s="1040"/>
      <c r="AP31" s="1040">
        <v>922</v>
      </c>
      <c r="AQ31" s="1040"/>
      <c r="AR31" s="1040"/>
      <c r="AS31" s="1040"/>
      <c r="AT31" s="1040"/>
      <c r="AU31" s="1040">
        <v>922</v>
      </c>
      <c r="AV31" s="1040"/>
      <c r="AW31" s="1040"/>
      <c r="AX31" s="1040"/>
      <c r="AY31" s="1040"/>
      <c r="AZ31" s="1111" t="s">
        <v>553</v>
      </c>
      <c r="BA31" s="1111"/>
      <c r="BB31" s="1111"/>
      <c r="BC31" s="1111"/>
      <c r="BD31" s="1111"/>
      <c r="BE31" s="1095" t="s">
        <v>395</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397</v>
      </c>
      <c r="C32" s="1101"/>
      <c r="D32" s="1101"/>
      <c r="E32" s="1101"/>
      <c r="F32" s="1101"/>
      <c r="G32" s="1101"/>
      <c r="H32" s="1101"/>
      <c r="I32" s="1101"/>
      <c r="J32" s="1101"/>
      <c r="K32" s="1101"/>
      <c r="L32" s="1101"/>
      <c r="M32" s="1101"/>
      <c r="N32" s="1101"/>
      <c r="O32" s="1101"/>
      <c r="P32" s="1102"/>
      <c r="Q32" s="1112">
        <v>5</v>
      </c>
      <c r="R32" s="1113"/>
      <c r="S32" s="1113"/>
      <c r="T32" s="1113"/>
      <c r="U32" s="1113"/>
      <c r="V32" s="1113">
        <v>5</v>
      </c>
      <c r="W32" s="1113"/>
      <c r="X32" s="1113"/>
      <c r="Y32" s="1113"/>
      <c r="Z32" s="1113"/>
      <c r="AA32" s="1113">
        <v>0</v>
      </c>
      <c r="AB32" s="1113"/>
      <c r="AC32" s="1113"/>
      <c r="AD32" s="1113"/>
      <c r="AE32" s="1114"/>
      <c r="AF32" s="1106">
        <v>0</v>
      </c>
      <c r="AG32" s="1107"/>
      <c r="AH32" s="1107"/>
      <c r="AI32" s="1107"/>
      <c r="AJ32" s="1108"/>
      <c r="AK32" s="1049">
        <v>4</v>
      </c>
      <c r="AL32" s="1040"/>
      <c r="AM32" s="1040"/>
      <c r="AN32" s="1040"/>
      <c r="AO32" s="1040"/>
      <c r="AP32" s="1040">
        <v>40</v>
      </c>
      <c r="AQ32" s="1040"/>
      <c r="AR32" s="1040"/>
      <c r="AS32" s="1040"/>
      <c r="AT32" s="1040"/>
      <c r="AU32" s="1040">
        <v>40</v>
      </c>
      <c r="AV32" s="1040"/>
      <c r="AW32" s="1040"/>
      <c r="AX32" s="1040"/>
      <c r="AY32" s="1040"/>
      <c r="AZ32" s="1111" t="s">
        <v>553</v>
      </c>
      <c r="BA32" s="1111"/>
      <c r="BB32" s="1111"/>
      <c r="BC32" s="1111"/>
      <c r="BD32" s="1111"/>
      <c r="BE32" s="1095" t="s">
        <v>395</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398</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380</v>
      </c>
      <c r="B63" s="1013" t="s">
        <v>399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2</v>
      </c>
      <c r="AG63" s="1028"/>
      <c r="AH63" s="1028"/>
      <c r="AI63" s="1028"/>
      <c r="AJ63" s="1093"/>
      <c r="AK63" s="1094"/>
      <c r="AL63" s="1032"/>
      <c r="AM63" s="1032"/>
      <c r="AN63" s="1032"/>
      <c r="AO63" s="1032"/>
      <c r="AP63" s="1028">
        <v>1592</v>
      </c>
      <c r="AQ63" s="1028"/>
      <c r="AR63" s="1028"/>
      <c r="AS63" s="1028"/>
      <c r="AT63" s="1028"/>
      <c r="AU63" s="1028">
        <v>1592</v>
      </c>
      <c r="AV63" s="1028"/>
      <c r="AW63" s="1028"/>
      <c r="AX63" s="1028"/>
      <c r="AY63" s="1028"/>
      <c r="AZ63" s="1088"/>
      <c r="BA63" s="1088"/>
      <c r="BB63" s="1088"/>
      <c r="BC63" s="1088"/>
      <c r="BD63" s="1088"/>
      <c r="BE63" s="1029"/>
      <c r="BF63" s="1029"/>
      <c r="BG63" s="1029"/>
      <c r="BH63" s="1029"/>
      <c r="BI63" s="1030"/>
      <c r="BJ63" s="1089" t="s">
        <v>123</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401</v>
      </c>
      <c r="B66" s="1065"/>
      <c r="C66" s="1065"/>
      <c r="D66" s="1065"/>
      <c r="E66" s="1065"/>
      <c r="F66" s="1065"/>
      <c r="G66" s="1065"/>
      <c r="H66" s="1065"/>
      <c r="I66" s="1065"/>
      <c r="J66" s="1065"/>
      <c r="K66" s="1065"/>
      <c r="L66" s="1065"/>
      <c r="M66" s="1065"/>
      <c r="N66" s="1065"/>
      <c r="O66" s="1065"/>
      <c r="P66" s="1066"/>
      <c r="Q66" s="1070" t="s">
        <v>384</v>
      </c>
      <c r="R66" s="1071"/>
      <c r="S66" s="1071"/>
      <c r="T66" s="1071"/>
      <c r="U66" s="1072"/>
      <c r="V66" s="1070" t="s">
        <v>385</v>
      </c>
      <c r="W66" s="1071"/>
      <c r="X66" s="1071"/>
      <c r="Y66" s="1071"/>
      <c r="Z66" s="1072"/>
      <c r="AA66" s="1070" t="s">
        <v>386</v>
      </c>
      <c r="AB66" s="1071"/>
      <c r="AC66" s="1071"/>
      <c r="AD66" s="1071"/>
      <c r="AE66" s="1072"/>
      <c r="AF66" s="1076" t="s">
        <v>387</v>
      </c>
      <c r="AG66" s="1077"/>
      <c r="AH66" s="1077"/>
      <c r="AI66" s="1077"/>
      <c r="AJ66" s="1078"/>
      <c r="AK66" s="1070" t="s">
        <v>388</v>
      </c>
      <c r="AL66" s="1065"/>
      <c r="AM66" s="1065"/>
      <c r="AN66" s="1065"/>
      <c r="AO66" s="1066"/>
      <c r="AP66" s="1070" t="s">
        <v>389</v>
      </c>
      <c r="AQ66" s="1071"/>
      <c r="AR66" s="1071"/>
      <c r="AS66" s="1071"/>
      <c r="AT66" s="1072"/>
      <c r="AU66" s="1070" t="s">
        <v>402</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560</v>
      </c>
      <c r="C68" s="1055"/>
      <c r="D68" s="1055"/>
      <c r="E68" s="1055"/>
      <c r="F68" s="1055"/>
      <c r="G68" s="1055"/>
      <c r="H68" s="1055"/>
      <c r="I68" s="1055"/>
      <c r="J68" s="1055"/>
      <c r="K68" s="1055"/>
      <c r="L68" s="1055"/>
      <c r="M68" s="1055"/>
      <c r="N68" s="1055"/>
      <c r="O68" s="1055"/>
      <c r="P68" s="1056"/>
      <c r="Q68" s="1057">
        <v>95</v>
      </c>
      <c r="R68" s="1051"/>
      <c r="S68" s="1051"/>
      <c r="T68" s="1051"/>
      <c r="U68" s="1051"/>
      <c r="V68" s="1051">
        <v>93</v>
      </c>
      <c r="W68" s="1051"/>
      <c r="X68" s="1051"/>
      <c r="Y68" s="1051"/>
      <c r="Z68" s="1051"/>
      <c r="AA68" s="1051">
        <v>2</v>
      </c>
      <c r="AB68" s="1051"/>
      <c r="AC68" s="1051"/>
      <c r="AD68" s="1051"/>
      <c r="AE68" s="1051"/>
      <c r="AF68" s="1051">
        <v>2</v>
      </c>
      <c r="AG68" s="1051"/>
      <c r="AH68" s="1051"/>
      <c r="AI68" s="1051"/>
      <c r="AJ68" s="1051"/>
      <c r="AK68" s="1051" t="s">
        <v>564</v>
      </c>
      <c r="AL68" s="1051"/>
      <c r="AM68" s="1051"/>
      <c r="AN68" s="1051"/>
      <c r="AO68" s="1051"/>
      <c r="AP68" s="1051" t="s">
        <v>564</v>
      </c>
      <c r="AQ68" s="1051"/>
      <c r="AR68" s="1051"/>
      <c r="AS68" s="1051"/>
      <c r="AT68" s="1051"/>
      <c r="AU68" s="1051" t="s">
        <v>564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561</v>
      </c>
      <c r="C69" s="1044"/>
      <c r="D69" s="1044"/>
      <c r="E69" s="1044"/>
      <c r="F69" s="1044"/>
      <c r="G69" s="1044"/>
      <c r="H69" s="1044"/>
      <c r="I69" s="1044"/>
      <c r="J69" s="1044"/>
      <c r="K69" s="1044"/>
      <c r="L69" s="1044"/>
      <c r="M69" s="1044"/>
      <c r="N69" s="1044"/>
      <c r="O69" s="1044"/>
      <c r="P69" s="1045"/>
      <c r="Q69" s="1046">
        <v>170</v>
      </c>
      <c r="R69" s="1040"/>
      <c r="S69" s="1040"/>
      <c r="T69" s="1040"/>
      <c r="U69" s="1040"/>
      <c r="V69" s="1040">
        <v>165</v>
      </c>
      <c r="W69" s="1040"/>
      <c r="X69" s="1040"/>
      <c r="Y69" s="1040"/>
      <c r="Z69" s="1040"/>
      <c r="AA69" s="1040">
        <v>5</v>
      </c>
      <c r="AB69" s="1040"/>
      <c r="AC69" s="1040"/>
      <c r="AD69" s="1040"/>
      <c r="AE69" s="1040"/>
      <c r="AF69" s="1040">
        <v>5</v>
      </c>
      <c r="AG69" s="1040"/>
      <c r="AH69" s="1040"/>
      <c r="AI69" s="1040"/>
      <c r="AJ69" s="1040"/>
      <c r="AK69" s="1040" t="s">
        <v>564</v>
      </c>
      <c r="AL69" s="1040"/>
      <c r="AM69" s="1040"/>
      <c r="AN69" s="1040"/>
      <c r="AO69" s="1040"/>
      <c r="AP69" s="1040" t="s">
        <v>565</v>
      </c>
      <c r="AQ69" s="1040"/>
      <c r="AR69" s="1040"/>
      <c r="AS69" s="1040"/>
      <c r="AT69" s="1040"/>
      <c r="AU69" s="1040" t="s">
        <v>565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562</v>
      </c>
      <c r="C70" s="1044"/>
      <c r="D70" s="1044"/>
      <c r="E70" s="1044"/>
      <c r="F70" s="1044"/>
      <c r="G70" s="1044"/>
      <c r="H70" s="1044"/>
      <c r="I70" s="1044"/>
      <c r="J70" s="1044"/>
      <c r="K70" s="1044"/>
      <c r="L70" s="1044"/>
      <c r="M70" s="1044"/>
      <c r="N70" s="1044"/>
      <c r="O70" s="1044"/>
      <c r="P70" s="1045"/>
      <c r="Q70" s="1046">
        <v>1340</v>
      </c>
      <c r="R70" s="1040"/>
      <c r="S70" s="1040"/>
      <c r="T70" s="1040"/>
      <c r="U70" s="1040"/>
      <c r="V70" s="1040">
        <v>1332</v>
      </c>
      <c r="W70" s="1040"/>
      <c r="X70" s="1040"/>
      <c r="Y70" s="1040"/>
      <c r="Z70" s="1040"/>
      <c r="AA70" s="1040">
        <v>8</v>
      </c>
      <c r="AB70" s="1040"/>
      <c r="AC70" s="1040"/>
      <c r="AD70" s="1040"/>
      <c r="AE70" s="1040"/>
      <c r="AF70" s="1040">
        <v>8</v>
      </c>
      <c r="AG70" s="1040"/>
      <c r="AH70" s="1040"/>
      <c r="AI70" s="1040"/>
      <c r="AJ70" s="1040"/>
      <c r="AK70" s="1040" t="s">
        <v>564</v>
      </c>
      <c r="AL70" s="1040"/>
      <c r="AM70" s="1040"/>
      <c r="AN70" s="1040"/>
      <c r="AO70" s="1040"/>
      <c r="AP70" s="1040">
        <v>380</v>
      </c>
      <c r="AQ70" s="1040"/>
      <c r="AR70" s="1040"/>
      <c r="AS70" s="1040"/>
      <c r="AT70" s="1040"/>
      <c r="AU70" s="1040">
        <v>380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563</v>
      </c>
      <c r="C71" s="1044"/>
      <c r="D71" s="1044"/>
      <c r="E71" s="1044"/>
      <c r="F71" s="1044"/>
      <c r="G71" s="1044"/>
      <c r="H71" s="1044"/>
      <c r="I71" s="1044"/>
      <c r="J71" s="1044"/>
      <c r="K71" s="1044"/>
      <c r="L71" s="1044"/>
      <c r="M71" s="1044"/>
      <c r="N71" s="1044"/>
      <c r="O71" s="1044"/>
      <c r="P71" s="1045"/>
      <c r="Q71" s="1046">
        <v>13</v>
      </c>
      <c r="R71" s="1040"/>
      <c r="S71" s="1040"/>
      <c r="T71" s="1040"/>
      <c r="U71" s="1040"/>
      <c r="V71" s="1040">
        <v>13</v>
      </c>
      <c r="W71" s="1040"/>
      <c r="X71" s="1040"/>
      <c r="Y71" s="1040"/>
      <c r="Z71" s="1040"/>
      <c r="AA71" s="1040">
        <v>0</v>
      </c>
      <c r="AB71" s="1040"/>
      <c r="AC71" s="1040"/>
      <c r="AD71" s="1040"/>
      <c r="AE71" s="1040"/>
      <c r="AF71" s="1040">
        <v>0</v>
      </c>
      <c r="AG71" s="1040"/>
      <c r="AH71" s="1040"/>
      <c r="AI71" s="1040"/>
      <c r="AJ71" s="1040"/>
      <c r="AK71" s="1040" t="s">
        <v>564</v>
      </c>
      <c r="AL71" s="1040"/>
      <c r="AM71" s="1040"/>
      <c r="AN71" s="1040"/>
      <c r="AO71" s="1040"/>
      <c r="AP71" s="1040" t="s">
        <v>566</v>
      </c>
      <c r="AQ71" s="1040"/>
      <c r="AR71" s="1040"/>
      <c r="AS71" s="1040"/>
      <c r="AT71" s="1040"/>
      <c r="AU71" s="1040" t="s">
        <v>565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380</v>
      </c>
      <c r="B88" s="1013" t="s">
        <v>403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404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21</v>
      </c>
      <c r="CS102" s="1020"/>
      <c r="CT102" s="1020"/>
      <c r="CU102" s="1020"/>
      <c r="CV102" s="1021"/>
      <c r="CW102" s="1019">
        <v>17</v>
      </c>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409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412</v>
      </c>
      <c r="AB109" s="963"/>
      <c r="AC109" s="963"/>
      <c r="AD109" s="963"/>
      <c r="AE109" s="964"/>
      <c r="AF109" s="965" t="s">
        <v>299</v>
      </c>
      <c r="AG109" s="963"/>
      <c r="AH109" s="963"/>
      <c r="AI109" s="963"/>
      <c r="AJ109" s="964"/>
      <c r="AK109" s="965" t="s">
        <v>298</v>
      </c>
      <c r="AL109" s="963"/>
      <c r="AM109" s="963"/>
      <c r="AN109" s="963"/>
      <c r="AO109" s="964"/>
      <c r="AP109" s="965" t="s">
        <v>413</v>
      </c>
      <c r="AQ109" s="963"/>
      <c r="AR109" s="963"/>
      <c r="AS109" s="963"/>
      <c r="AT109" s="994"/>
      <c r="AU109" s="962" t="s">
        <v>411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412</v>
      </c>
      <c r="BR109" s="963"/>
      <c r="BS109" s="963"/>
      <c r="BT109" s="963"/>
      <c r="BU109" s="964"/>
      <c r="BV109" s="965" t="s">
        <v>299</v>
      </c>
      <c r="BW109" s="963"/>
      <c r="BX109" s="963"/>
      <c r="BY109" s="963"/>
      <c r="BZ109" s="964"/>
      <c r="CA109" s="965" t="s">
        <v>298</v>
      </c>
      <c r="CB109" s="963"/>
      <c r="CC109" s="963"/>
      <c r="CD109" s="963"/>
      <c r="CE109" s="964"/>
      <c r="CF109" s="1001" t="s">
        <v>413</v>
      </c>
      <c r="CG109" s="1001"/>
      <c r="CH109" s="1001"/>
      <c r="CI109" s="1001"/>
      <c r="CJ109" s="1001"/>
      <c r="CK109" s="965" t="s">
        <v>414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412</v>
      </c>
      <c r="DH109" s="963"/>
      <c r="DI109" s="963"/>
      <c r="DJ109" s="963"/>
      <c r="DK109" s="964"/>
      <c r="DL109" s="965" t="s">
        <v>299</v>
      </c>
      <c r="DM109" s="963"/>
      <c r="DN109" s="963"/>
      <c r="DO109" s="963"/>
      <c r="DP109" s="964"/>
      <c r="DQ109" s="965" t="s">
        <v>298</v>
      </c>
      <c r="DR109" s="963"/>
      <c r="DS109" s="963"/>
      <c r="DT109" s="963"/>
      <c r="DU109" s="964"/>
      <c r="DV109" s="965" t="s">
        <v>413</v>
      </c>
      <c r="DW109" s="963"/>
      <c r="DX109" s="963"/>
      <c r="DY109" s="963"/>
      <c r="DZ109" s="994"/>
    </row>
    <row r="110" spans="1:131" s="226" customFormat="1" ht="26.25" customHeight="1" x14ac:dyDescent="0.15">
      <c r="A110" s="865" t="s">
        <v>415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721679</v>
      </c>
      <c r="AB110" s="956"/>
      <c r="AC110" s="956"/>
      <c r="AD110" s="956"/>
      <c r="AE110" s="957"/>
      <c r="AF110" s="958">
        <v>727248</v>
      </c>
      <c r="AG110" s="956"/>
      <c r="AH110" s="956"/>
      <c r="AI110" s="956"/>
      <c r="AJ110" s="957"/>
      <c r="AK110" s="958">
        <v>718242</v>
      </c>
      <c r="AL110" s="956"/>
      <c r="AM110" s="956"/>
      <c r="AN110" s="956"/>
      <c r="AO110" s="957"/>
      <c r="AP110" s="959">
        <v>32.200000000000003</v>
      </c>
      <c r="AQ110" s="960"/>
      <c r="AR110" s="960"/>
      <c r="AS110" s="960"/>
      <c r="AT110" s="961"/>
      <c r="AU110" s="995" t="s">
        <v>67</v>
      </c>
      <c r="AV110" s="996"/>
      <c r="AW110" s="996"/>
      <c r="AX110" s="996"/>
      <c r="AY110" s="996"/>
      <c r="AZ110" s="921" t="s">
        <v>416</v>
      </c>
      <c r="BA110" s="866"/>
      <c r="BB110" s="866"/>
      <c r="BC110" s="866"/>
      <c r="BD110" s="866"/>
      <c r="BE110" s="866"/>
      <c r="BF110" s="866"/>
      <c r="BG110" s="866"/>
      <c r="BH110" s="866"/>
      <c r="BI110" s="866"/>
      <c r="BJ110" s="866"/>
      <c r="BK110" s="866"/>
      <c r="BL110" s="866"/>
      <c r="BM110" s="866"/>
      <c r="BN110" s="866"/>
      <c r="BO110" s="866"/>
      <c r="BP110" s="867"/>
      <c r="BQ110" s="922">
        <v>6154269</v>
      </c>
      <c r="BR110" s="903"/>
      <c r="BS110" s="903"/>
      <c r="BT110" s="903"/>
      <c r="BU110" s="903"/>
      <c r="BV110" s="903">
        <v>5961523</v>
      </c>
      <c r="BW110" s="903"/>
      <c r="BX110" s="903"/>
      <c r="BY110" s="903"/>
      <c r="BZ110" s="903"/>
      <c r="CA110" s="903">
        <v>5789996</v>
      </c>
      <c r="CB110" s="903"/>
      <c r="CC110" s="903"/>
      <c r="CD110" s="903"/>
      <c r="CE110" s="903"/>
      <c r="CF110" s="927">
        <v>259.3</v>
      </c>
      <c r="CG110" s="928"/>
      <c r="CH110" s="928"/>
      <c r="CI110" s="928"/>
      <c r="CJ110" s="928"/>
      <c r="CK110" s="991" t="s">
        <v>417</v>
      </c>
      <c r="CL110" s="877"/>
      <c r="CM110" s="952" t="s">
        <v>418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419</v>
      </c>
      <c r="DM110" s="903"/>
      <c r="DN110" s="903"/>
      <c r="DO110" s="903"/>
      <c r="DP110" s="903"/>
      <c r="DQ110" s="903" t="s">
        <v>419</v>
      </c>
      <c r="DR110" s="903"/>
      <c r="DS110" s="903"/>
      <c r="DT110" s="903"/>
      <c r="DU110" s="903"/>
      <c r="DV110" s="904" t="s">
        <v>123</v>
      </c>
      <c r="DW110" s="904"/>
      <c r="DX110" s="904"/>
      <c r="DY110" s="904"/>
      <c r="DZ110" s="905"/>
    </row>
    <row r="111" spans="1:131" s="226" customFormat="1" ht="26.25" customHeight="1" x14ac:dyDescent="0.15">
      <c r="A111" s="832" t="s">
        <v>420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419</v>
      </c>
      <c r="AL111" s="984"/>
      <c r="AM111" s="984"/>
      <c r="AN111" s="984"/>
      <c r="AO111" s="985"/>
      <c r="AP111" s="987" t="s">
        <v>123</v>
      </c>
      <c r="AQ111" s="988"/>
      <c r="AR111" s="988"/>
      <c r="AS111" s="988"/>
      <c r="AT111" s="989"/>
      <c r="AU111" s="997"/>
      <c r="AV111" s="998"/>
      <c r="AW111" s="998"/>
      <c r="AX111" s="998"/>
      <c r="AY111" s="998"/>
      <c r="AZ111" s="873" t="s">
        <v>421</v>
      </c>
      <c r="BA111" s="808"/>
      <c r="BB111" s="808"/>
      <c r="BC111" s="808"/>
      <c r="BD111" s="808"/>
      <c r="BE111" s="808"/>
      <c r="BF111" s="808"/>
      <c r="BG111" s="808"/>
      <c r="BH111" s="808"/>
      <c r="BI111" s="808"/>
      <c r="BJ111" s="808"/>
      <c r="BK111" s="808"/>
      <c r="BL111" s="808"/>
      <c r="BM111" s="808"/>
      <c r="BN111" s="808"/>
      <c r="BO111" s="808"/>
      <c r="BP111" s="809"/>
      <c r="BQ111" s="874">
        <v>4000</v>
      </c>
      <c r="BR111" s="875"/>
      <c r="BS111" s="875"/>
      <c r="BT111" s="875"/>
      <c r="BU111" s="875"/>
      <c r="BV111" s="875" t="s">
        <v>123</v>
      </c>
      <c r="BW111" s="875"/>
      <c r="BX111" s="875"/>
      <c r="BY111" s="875"/>
      <c r="BZ111" s="875"/>
      <c r="CA111" s="875" t="s">
        <v>123</v>
      </c>
      <c r="CB111" s="875"/>
      <c r="CC111" s="875"/>
      <c r="CD111" s="875"/>
      <c r="CE111" s="875"/>
      <c r="CF111" s="936" t="s">
        <v>422</v>
      </c>
      <c r="CG111" s="937"/>
      <c r="CH111" s="937"/>
      <c r="CI111" s="937"/>
      <c r="CJ111" s="937"/>
      <c r="CK111" s="992"/>
      <c r="CL111" s="879"/>
      <c r="CM111" s="882" t="s">
        <v>423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422</v>
      </c>
      <c r="DR111" s="875"/>
      <c r="DS111" s="875"/>
      <c r="DT111" s="875"/>
      <c r="DU111" s="875"/>
      <c r="DV111" s="852" t="s">
        <v>419</v>
      </c>
      <c r="DW111" s="852"/>
      <c r="DX111" s="852"/>
      <c r="DY111" s="852"/>
      <c r="DZ111" s="853"/>
    </row>
    <row r="112" spans="1:131" s="226" customFormat="1" ht="26.25" customHeight="1" x14ac:dyDescent="0.15">
      <c r="A112" s="977" t="s">
        <v>424</v>
      </c>
      <c r="B112" s="978"/>
      <c r="C112" s="808" t="s">
        <v>425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426</v>
      </c>
      <c r="BA112" s="808"/>
      <c r="BB112" s="808"/>
      <c r="BC112" s="808"/>
      <c r="BD112" s="808"/>
      <c r="BE112" s="808"/>
      <c r="BF112" s="808"/>
      <c r="BG112" s="808"/>
      <c r="BH112" s="808"/>
      <c r="BI112" s="808"/>
      <c r="BJ112" s="808"/>
      <c r="BK112" s="808"/>
      <c r="BL112" s="808"/>
      <c r="BM112" s="808"/>
      <c r="BN112" s="808"/>
      <c r="BO112" s="808"/>
      <c r="BP112" s="809"/>
      <c r="BQ112" s="874">
        <v>1275175</v>
      </c>
      <c r="BR112" s="875"/>
      <c r="BS112" s="875"/>
      <c r="BT112" s="875"/>
      <c r="BU112" s="875"/>
      <c r="BV112" s="875">
        <v>1336710</v>
      </c>
      <c r="BW112" s="875"/>
      <c r="BX112" s="875"/>
      <c r="BY112" s="875"/>
      <c r="BZ112" s="875"/>
      <c r="CA112" s="875">
        <v>1294915</v>
      </c>
      <c r="CB112" s="875"/>
      <c r="CC112" s="875"/>
      <c r="CD112" s="875"/>
      <c r="CE112" s="875"/>
      <c r="CF112" s="936">
        <v>58</v>
      </c>
      <c r="CG112" s="937"/>
      <c r="CH112" s="937"/>
      <c r="CI112" s="937"/>
      <c r="CJ112" s="937"/>
      <c r="CK112" s="992"/>
      <c r="CL112" s="879"/>
      <c r="CM112" s="882" t="s">
        <v>427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422</v>
      </c>
      <c r="DW112" s="852"/>
      <c r="DX112" s="852"/>
      <c r="DY112" s="852"/>
      <c r="DZ112" s="853"/>
    </row>
    <row r="113" spans="1:130" s="226" customFormat="1" ht="26.25" customHeight="1" x14ac:dyDescent="0.15">
      <c r="A113" s="979"/>
      <c r="B113" s="980"/>
      <c r="C113" s="808" t="s">
        <v>428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146244</v>
      </c>
      <c r="AB113" s="984"/>
      <c r="AC113" s="984"/>
      <c r="AD113" s="984"/>
      <c r="AE113" s="985"/>
      <c r="AF113" s="986">
        <v>139802</v>
      </c>
      <c r="AG113" s="984"/>
      <c r="AH113" s="984"/>
      <c r="AI113" s="984"/>
      <c r="AJ113" s="985"/>
      <c r="AK113" s="986">
        <v>135924</v>
      </c>
      <c r="AL113" s="984"/>
      <c r="AM113" s="984"/>
      <c r="AN113" s="984"/>
      <c r="AO113" s="985"/>
      <c r="AP113" s="987">
        <v>6.1</v>
      </c>
      <c r="AQ113" s="988"/>
      <c r="AR113" s="988"/>
      <c r="AS113" s="988"/>
      <c r="AT113" s="989"/>
      <c r="AU113" s="997"/>
      <c r="AV113" s="998"/>
      <c r="AW113" s="998"/>
      <c r="AX113" s="998"/>
      <c r="AY113" s="998"/>
      <c r="AZ113" s="873" t="s">
        <v>429</v>
      </c>
      <c r="BA113" s="808"/>
      <c r="BB113" s="808"/>
      <c r="BC113" s="808"/>
      <c r="BD113" s="808"/>
      <c r="BE113" s="808"/>
      <c r="BF113" s="808"/>
      <c r="BG113" s="808"/>
      <c r="BH113" s="808"/>
      <c r="BI113" s="808"/>
      <c r="BJ113" s="808"/>
      <c r="BK113" s="808"/>
      <c r="BL113" s="808"/>
      <c r="BM113" s="808"/>
      <c r="BN113" s="808"/>
      <c r="BO113" s="808"/>
      <c r="BP113" s="809"/>
      <c r="BQ113" s="874">
        <v>63963</v>
      </c>
      <c r="BR113" s="875"/>
      <c r="BS113" s="875"/>
      <c r="BT113" s="875"/>
      <c r="BU113" s="875"/>
      <c r="BV113" s="875">
        <v>56636</v>
      </c>
      <c r="BW113" s="875"/>
      <c r="BX113" s="875"/>
      <c r="BY113" s="875"/>
      <c r="BZ113" s="875"/>
      <c r="CA113" s="875">
        <v>48199</v>
      </c>
      <c r="CB113" s="875"/>
      <c r="CC113" s="875"/>
      <c r="CD113" s="875"/>
      <c r="CE113" s="875"/>
      <c r="CF113" s="936">
        <v>2.2000000000000002</v>
      </c>
      <c r="CG113" s="937"/>
      <c r="CH113" s="937"/>
      <c r="CI113" s="937"/>
      <c r="CJ113" s="937"/>
      <c r="CK113" s="992"/>
      <c r="CL113" s="879"/>
      <c r="CM113" s="882" t="s">
        <v>430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419</v>
      </c>
      <c r="DH113" s="838"/>
      <c r="DI113" s="838"/>
      <c r="DJ113" s="838"/>
      <c r="DK113" s="839"/>
      <c r="DL113" s="840" t="s">
        <v>123</v>
      </c>
      <c r="DM113" s="838"/>
      <c r="DN113" s="838"/>
      <c r="DO113" s="838"/>
      <c r="DP113" s="839"/>
      <c r="DQ113" s="840" t="s">
        <v>123</v>
      </c>
      <c r="DR113" s="838"/>
      <c r="DS113" s="838"/>
      <c r="DT113" s="838"/>
      <c r="DU113" s="839"/>
      <c r="DV113" s="885" t="s">
        <v>422</v>
      </c>
      <c r="DW113" s="886"/>
      <c r="DX113" s="886"/>
      <c r="DY113" s="886"/>
      <c r="DZ113" s="887"/>
    </row>
    <row r="114" spans="1:130" s="226" customFormat="1" ht="26.25" customHeight="1" x14ac:dyDescent="0.15">
      <c r="A114" s="979"/>
      <c r="B114" s="980"/>
      <c r="C114" s="808" t="s">
        <v>431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7133</v>
      </c>
      <c r="AB114" s="838"/>
      <c r="AC114" s="838"/>
      <c r="AD114" s="838"/>
      <c r="AE114" s="839"/>
      <c r="AF114" s="840">
        <v>8213</v>
      </c>
      <c r="AG114" s="838"/>
      <c r="AH114" s="838"/>
      <c r="AI114" s="838"/>
      <c r="AJ114" s="839"/>
      <c r="AK114" s="840">
        <v>9582</v>
      </c>
      <c r="AL114" s="838"/>
      <c r="AM114" s="838"/>
      <c r="AN114" s="838"/>
      <c r="AO114" s="839"/>
      <c r="AP114" s="885">
        <v>0.4</v>
      </c>
      <c r="AQ114" s="886"/>
      <c r="AR114" s="886"/>
      <c r="AS114" s="886"/>
      <c r="AT114" s="887"/>
      <c r="AU114" s="997"/>
      <c r="AV114" s="998"/>
      <c r="AW114" s="998"/>
      <c r="AX114" s="998"/>
      <c r="AY114" s="998"/>
      <c r="AZ114" s="873" t="s">
        <v>432</v>
      </c>
      <c r="BA114" s="808"/>
      <c r="BB114" s="808"/>
      <c r="BC114" s="808"/>
      <c r="BD114" s="808"/>
      <c r="BE114" s="808"/>
      <c r="BF114" s="808"/>
      <c r="BG114" s="808"/>
      <c r="BH114" s="808"/>
      <c r="BI114" s="808"/>
      <c r="BJ114" s="808"/>
      <c r="BK114" s="808"/>
      <c r="BL114" s="808"/>
      <c r="BM114" s="808"/>
      <c r="BN114" s="808"/>
      <c r="BO114" s="808"/>
      <c r="BP114" s="809"/>
      <c r="BQ114" s="874">
        <v>709145</v>
      </c>
      <c r="BR114" s="875"/>
      <c r="BS114" s="875"/>
      <c r="BT114" s="875"/>
      <c r="BU114" s="875"/>
      <c r="BV114" s="875">
        <v>556496</v>
      </c>
      <c r="BW114" s="875"/>
      <c r="BX114" s="875"/>
      <c r="BY114" s="875"/>
      <c r="BZ114" s="875"/>
      <c r="CA114" s="875">
        <v>518557</v>
      </c>
      <c r="CB114" s="875"/>
      <c r="CC114" s="875"/>
      <c r="CD114" s="875"/>
      <c r="CE114" s="875"/>
      <c r="CF114" s="936">
        <v>23.2</v>
      </c>
      <c r="CG114" s="937"/>
      <c r="CH114" s="937"/>
      <c r="CI114" s="937"/>
      <c r="CJ114" s="937"/>
      <c r="CK114" s="992"/>
      <c r="CL114" s="879"/>
      <c r="CM114" s="882" t="s">
        <v>433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419</v>
      </c>
      <c r="DW114" s="886"/>
      <c r="DX114" s="886"/>
      <c r="DY114" s="886"/>
      <c r="DZ114" s="887"/>
    </row>
    <row r="115" spans="1:130" s="226" customFormat="1" ht="26.25" customHeight="1" x14ac:dyDescent="0.15">
      <c r="A115" s="979"/>
      <c r="B115" s="980"/>
      <c r="C115" s="808" t="s">
        <v>434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4638</v>
      </c>
      <c r="AB115" s="984"/>
      <c r="AC115" s="984"/>
      <c r="AD115" s="984"/>
      <c r="AE115" s="985"/>
      <c r="AF115" s="986">
        <v>4507</v>
      </c>
      <c r="AG115" s="984"/>
      <c r="AH115" s="984"/>
      <c r="AI115" s="984"/>
      <c r="AJ115" s="985"/>
      <c r="AK115" s="986">
        <v>347</v>
      </c>
      <c r="AL115" s="984"/>
      <c r="AM115" s="984"/>
      <c r="AN115" s="984"/>
      <c r="AO115" s="985"/>
      <c r="AP115" s="987">
        <v>0</v>
      </c>
      <c r="AQ115" s="988"/>
      <c r="AR115" s="988"/>
      <c r="AS115" s="988"/>
      <c r="AT115" s="989"/>
      <c r="AU115" s="997"/>
      <c r="AV115" s="998"/>
      <c r="AW115" s="998"/>
      <c r="AX115" s="998"/>
      <c r="AY115" s="998"/>
      <c r="AZ115" s="873" t="s">
        <v>435</v>
      </c>
      <c r="BA115" s="808"/>
      <c r="BB115" s="808"/>
      <c r="BC115" s="808"/>
      <c r="BD115" s="808"/>
      <c r="BE115" s="808"/>
      <c r="BF115" s="808"/>
      <c r="BG115" s="808"/>
      <c r="BH115" s="808"/>
      <c r="BI115" s="808"/>
      <c r="BJ115" s="808"/>
      <c r="BK115" s="808"/>
      <c r="BL115" s="808"/>
      <c r="BM115" s="808"/>
      <c r="BN115" s="808"/>
      <c r="BO115" s="808"/>
      <c r="BP115" s="809"/>
      <c r="BQ115" s="874" t="s">
        <v>123</v>
      </c>
      <c r="BR115" s="875"/>
      <c r="BS115" s="875"/>
      <c r="BT115" s="875"/>
      <c r="BU115" s="875"/>
      <c r="BV115" s="875" t="s">
        <v>419</v>
      </c>
      <c r="BW115" s="875"/>
      <c r="BX115" s="875"/>
      <c r="BY115" s="875"/>
      <c r="BZ115" s="875"/>
      <c r="CA115" s="875" t="s">
        <v>422</v>
      </c>
      <c r="CB115" s="875"/>
      <c r="CC115" s="875"/>
      <c r="CD115" s="875"/>
      <c r="CE115" s="875"/>
      <c r="CF115" s="936" t="s">
        <v>419</v>
      </c>
      <c r="CG115" s="937"/>
      <c r="CH115" s="937"/>
      <c r="CI115" s="937"/>
      <c r="CJ115" s="937"/>
      <c r="CK115" s="992"/>
      <c r="CL115" s="879"/>
      <c r="CM115" s="873" t="s">
        <v>436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419</v>
      </c>
      <c r="DH115" s="838"/>
      <c r="DI115" s="838"/>
      <c r="DJ115" s="838"/>
      <c r="DK115" s="839"/>
      <c r="DL115" s="840" t="s">
        <v>123</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x14ac:dyDescent="0.15">
      <c r="A116" s="981"/>
      <c r="B116" s="982"/>
      <c r="C116" s="941" t="s">
        <v>437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431</v>
      </c>
      <c r="AB116" s="838"/>
      <c r="AC116" s="838"/>
      <c r="AD116" s="838"/>
      <c r="AE116" s="839"/>
      <c r="AF116" s="840">
        <v>275</v>
      </c>
      <c r="AG116" s="838"/>
      <c r="AH116" s="838"/>
      <c r="AI116" s="838"/>
      <c r="AJ116" s="839"/>
      <c r="AK116" s="840">
        <v>383</v>
      </c>
      <c r="AL116" s="838"/>
      <c r="AM116" s="838"/>
      <c r="AN116" s="838"/>
      <c r="AO116" s="839"/>
      <c r="AP116" s="885">
        <v>0</v>
      </c>
      <c r="AQ116" s="886"/>
      <c r="AR116" s="886"/>
      <c r="AS116" s="886"/>
      <c r="AT116" s="887"/>
      <c r="AU116" s="997"/>
      <c r="AV116" s="998"/>
      <c r="AW116" s="998"/>
      <c r="AX116" s="998"/>
      <c r="AY116" s="998"/>
      <c r="AZ116" s="924" t="s">
        <v>438</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419</v>
      </c>
      <c r="CB116" s="875"/>
      <c r="CC116" s="875"/>
      <c r="CD116" s="875"/>
      <c r="CE116" s="875"/>
      <c r="CF116" s="936" t="s">
        <v>123</v>
      </c>
      <c r="CG116" s="937"/>
      <c r="CH116" s="937"/>
      <c r="CI116" s="937"/>
      <c r="CJ116" s="937"/>
      <c r="CK116" s="992"/>
      <c r="CL116" s="879"/>
      <c r="CM116" s="882" t="s">
        <v>439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4000</v>
      </c>
      <c r="DH116" s="838"/>
      <c r="DI116" s="838"/>
      <c r="DJ116" s="838"/>
      <c r="DK116" s="839"/>
      <c r="DL116" s="840" t="s">
        <v>123</v>
      </c>
      <c r="DM116" s="838"/>
      <c r="DN116" s="838"/>
      <c r="DO116" s="838"/>
      <c r="DP116" s="839"/>
      <c r="DQ116" s="840" t="s">
        <v>419</v>
      </c>
      <c r="DR116" s="838"/>
      <c r="DS116" s="838"/>
      <c r="DT116" s="838"/>
      <c r="DU116" s="839"/>
      <c r="DV116" s="885" t="s">
        <v>419</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440</v>
      </c>
      <c r="Z117" s="964"/>
      <c r="AA117" s="969">
        <v>880125</v>
      </c>
      <c r="AB117" s="970"/>
      <c r="AC117" s="970"/>
      <c r="AD117" s="970"/>
      <c r="AE117" s="971"/>
      <c r="AF117" s="972">
        <v>880045</v>
      </c>
      <c r="AG117" s="970"/>
      <c r="AH117" s="970"/>
      <c r="AI117" s="970"/>
      <c r="AJ117" s="971"/>
      <c r="AK117" s="972">
        <v>864478</v>
      </c>
      <c r="AL117" s="970"/>
      <c r="AM117" s="970"/>
      <c r="AN117" s="970"/>
      <c r="AO117" s="971"/>
      <c r="AP117" s="973"/>
      <c r="AQ117" s="974"/>
      <c r="AR117" s="974"/>
      <c r="AS117" s="974"/>
      <c r="AT117" s="975"/>
      <c r="AU117" s="997"/>
      <c r="AV117" s="998"/>
      <c r="AW117" s="998"/>
      <c r="AX117" s="998"/>
      <c r="AY117" s="998"/>
      <c r="AZ117" s="924" t="s">
        <v>441</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419</v>
      </c>
      <c r="CG117" s="937"/>
      <c r="CH117" s="937"/>
      <c r="CI117" s="937"/>
      <c r="CJ117" s="937"/>
      <c r="CK117" s="992"/>
      <c r="CL117" s="879"/>
      <c r="CM117" s="882" t="s">
        <v>442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422</v>
      </c>
      <c r="DH117" s="838"/>
      <c r="DI117" s="838"/>
      <c r="DJ117" s="838"/>
      <c r="DK117" s="839"/>
      <c r="DL117" s="840" t="s">
        <v>123</v>
      </c>
      <c r="DM117" s="838"/>
      <c r="DN117" s="838"/>
      <c r="DO117" s="838"/>
      <c r="DP117" s="839"/>
      <c r="DQ117" s="840" t="s">
        <v>123</v>
      </c>
      <c r="DR117" s="838"/>
      <c r="DS117" s="838"/>
      <c r="DT117" s="838"/>
      <c r="DU117" s="839"/>
      <c r="DV117" s="885" t="s">
        <v>123</v>
      </c>
      <c r="DW117" s="886"/>
      <c r="DX117" s="886"/>
      <c r="DY117" s="886"/>
      <c r="DZ117" s="887"/>
    </row>
    <row r="118" spans="1:130" s="226" customFormat="1" ht="26.25" customHeight="1" x14ac:dyDescent="0.15">
      <c r="A118" s="962" t="s">
        <v>414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412</v>
      </c>
      <c r="AB118" s="963"/>
      <c r="AC118" s="963"/>
      <c r="AD118" s="963"/>
      <c r="AE118" s="964"/>
      <c r="AF118" s="965" t="s">
        <v>299</v>
      </c>
      <c r="AG118" s="963"/>
      <c r="AH118" s="963"/>
      <c r="AI118" s="963"/>
      <c r="AJ118" s="964"/>
      <c r="AK118" s="965" t="s">
        <v>298</v>
      </c>
      <c r="AL118" s="963"/>
      <c r="AM118" s="963"/>
      <c r="AN118" s="963"/>
      <c r="AO118" s="964"/>
      <c r="AP118" s="966" t="s">
        <v>413</v>
      </c>
      <c r="AQ118" s="967"/>
      <c r="AR118" s="967"/>
      <c r="AS118" s="967"/>
      <c r="AT118" s="968"/>
      <c r="AU118" s="997"/>
      <c r="AV118" s="998"/>
      <c r="AW118" s="998"/>
      <c r="AX118" s="998"/>
      <c r="AY118" s="998"/>
      <c r="AZ118" s="940" t="s">
        <v>443</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444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419</v>
      </c>
      <c r="DR118" s="838"/>
      <c r="DS118" s="838"/>
      <c r="DT118" s="838"/>
      <c r="DU118" s="839"/>
      <c r="DV118" s="885" t="s">
        <v>123</v>
      </c>
      <c r="DW118" s="886"/>
      <c r="DX118" s="886"/>
      <c r="DY118" s="886"/>
      <c r="DZ118" s="887"/>
    </row>
    <row r="119" spans="1:130" s="226" customFormat="1" ht="26.25" customHeight="1" x14ac:dyDescent="0.15">
      <c r="A119" s="876" t="s">
        <v>417</v>
      </c>
      <c r="B119" s="877"/>
      <c r="C119" s="952" t="s">
        <v>418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422</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445</v>
      </c>
      <c r="BP119" s="939"/>
      <c r="BQ119" s="943">
        <v>8206552</v>
      </c>
      <c r="BR119" s="906"/>
      <c r="BS119" s="906"/>
      <c r="BT119" s="906"/>
      <c r="BU119" s="906"/>
      <c r="BV119" s="906">
        <v>7911365</v>
      </c>
      <c r="BW119" s="906"/>
      <c r="BX119" s="906"/>
      <c r="BY119" s="906"/>
      <c r="BZ119" s="906"/>
      <c r="CA119" s="906">
        <v>7651667</v>
      </c>
      <c r="CB119" s="906"/>
      <c r="CC119" s="906"/>
      <c r="CD119" s="906"/>
      <c r="CE119" s="906"/>
      <c r="CF119" s="804"/>
      <c r="CG119" s="805"/>
      <c r="CH119" s="805"/>
      <c r="CI119" s="805"/>
      <c r="CJ119" s="895"/>
      <c r="CK119" s="993"/>
      <c r="CL119" s="881"/>
      <c r="CM119" s="899" t="s">
        <v>446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419</v>
      </c>
      <c r="DH119" s="821"/>
      <c r="DI119" s="821"/>
      <c r="DJ119" s="821"/>
      <c r="DK119" s="822"/>
      <c r="DL119" s="823" t="s">
        <v>123</v>
      </c>
      <c r="DM119" s="821"/>
      <c r="DN119" s="821"/>
      <c r="DO119" s="821"/>
      <c r="DP119" s="822"/>
      <c r="DQ119" s="823" t="s">
        <v>123</v>
      </c>
      <c r="DR119" s="821"/>
      <c r="DS119" s="821"/>
      <c r="DT119" s="821"/>
      <c r="DU119" s="822"/>
      <c r="DV119" s="909" t="s">
        <v>422</v>
      </c>
      <c r="DW119" s="910"/>
      <c r="DX119" s="910"/>
      <c r="DY119" s="910"/>
      <c r="DZ119" s="911"/>
    </row>
    <row r="120" spans="1:130" s="226" customFormat="1" ht="26.25" customHeight="1" x14ac:dyDescent="0.15">
      <c r="A120" s="878"/>
      <c r="B120" s="879"/>
      <c r="C120" s="882" t="s">
        <v>423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447</v>
      </c>
      <c r="AV120" s="945"/>
      <c r="AW120" s="945"/>
      <c r="AX120" s="945"/>
      <c r="AY120" s="946"/>
      <c r="AZ120" s="921" t="s">
        <v>448</v>
      </c>
      <c r="BA120" s="866"/>
      <c r="BB120" s="866"/>
      <c r="BC120" s="866"/>
      <c r="BD120" s="866"/>
      <c r="BE120" s="866"/>
      <c r="BF120" s="866"/>
      <c r="BG120" s="866"/>
      <c r="BH120" s="866"/>
      <c r="BI120" s="866"/>
      <c r="BJ120" s="866"/>
      <c r="BK120" s="866"/>
      <c r="BL120" s="866"/>
      <c r="BM120" s="866"/>
      <c r="BN120" s="866"/>
      <c r="BO120" s="866"/>
      <c r="BP120" s="867"/>
      <c r="BQ120" s="922">
        <v>1300431</v>
      </c>
      <c r="BR120" s="903"/>
      <c r="BS120" s="903"/>
      <c r="BT120" s="903"/>
      <c r="BU120" s="903"/>
      <c r="BV120" s="903">
        <v>1426551</v>
      </c>
      <c r="BW120" s="903"/>
      <c r="BX120" s="903"/>
      <c r="BY120" s="903"/>
      <c r="BZ120" s="903"/>
      <c r="CA120" s="903">
        <v>1456364</v>
      </c>
      <c r="CB120" s="903"/>
      <c r="CC120" s="903"/>
      <c r="CD120" s="903"/>
      <c r="CE120" s="903"/>
      <c r="CF120" s="927">
        <v>65.2</v>
      </c>
      <c r="CG120" s="928"/>
      <c r="CH120" s="928"/>
      <c r="CI120" s="928"/>
      <c r="CJ120" s="928"/>
      <c r="CK120" s="929" t="s">
        <v>449</v>
      </c>
      <c r="CL120" s="913"/>
      <c r="CM120" s="913"/>
      <c r="CN120" s="913"/>
      <c r="CO120" s="914"/>
      <c r="CP120" s="933" t="s">
        <v>450</v>
      </c>
      <c r="CQ120" s="934"/>
      <c r="CR120" s="934"/>
      <c r="CS120" s="934"/>
      <c r="CT120" s="934"/>
      <c r="CU120" s="934"/>
      <c r="CV120" s="934"/>
      <c r="CW120" s="934"/>
      <c r="CX120" s="934"/>
      <c r="CY120" s="934"/>
      <c r="CZ120" s="934"/>
      <c r="DA120" s="934"/>
      <c r="DB120" s="934"/>
      <c r="DC120" s="934"/>
      <c r="DD120" s="934"/>
      <c r="DE120" s="934"/>
      <c r="DF120" s="935"/>
      <c r="DG120" s="922">
        <v>889246</v>
      </c>
      <c r="DH120" s="903"/>
      <c r="DI120" s="903"/>
      <c r="DJ120" s="903"/>
      <c r="DK120" s="903"/>
      <c r="DL120" s="903">
        <v>958891</v>
      </c>
      <c r="DM120" s="903"/>
      <c r="DN120" s="903"/>
      <c r="DO120" s="903"/>
      <c r="DP120" s="903"/>
      <c r="DQ120" s="903">
        <v>921908</v>
      </c>
      <c r="DR120" s="903"/>
      <c r="DS120" s="903"/>
      <c r="DT120" s="903"/>
      <c r="DU120" s="903"/>
      <c r="DV120" s="904">
        <v>41.3</v>
      </c>
      <c r="DW120" s="904"/>
      <c r="DX120" s="904"/>
      <c r="DY120" s="904"/>
      <c r="DZ120" s="905"/>
    </row>
    <row r="121" spans="1:130" s="226" customFormat="1" ht="26.25" customHeight="1" x14ac:dyDescent="0.15">
      <c r="A121" s="878"/>
      <c r="B121" s="879"/>
      <c r="C121" s="924" t="s">
        <v>451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452</v>
      </c>
      <c r="BA121" s="808"/>
      <c r="BB121" s="808"/>
      <c r="BC121" s="808"/>
      <c r="BD121" s="808"/>
      <c r="BE121" s="808"/>
      <c r="BF121" s="808"/>
      <c r="BG121" s="808"/>
      <c r="BH121" s="808"/>
      <c r="BI121" s="808"/>
      <c r="BJ121" s="808"/>
      <c r="BK121" s="808"/>
      <c r="BL121" s="808"/>
      <c r="BM121" s="808"/>
      <c r="BN121" s="808"/>
      <c r="BO121" s="808"/>
      <c r="BP121" s="809"/>
      <c r="BQ121" s="874">
        <v>772207</v>
      </c>
      <c r="BR121" s="875"/>
      <c r="BS121" s="875"/>
      <c r="BT121" s="875"/>
      <c r="BU121" s="875"/>
      <c r="BV121" s="875">
        <v>795655</v>
      </c>
      <c r="BW121" s="875"/>
      <c r="BX121" s="875"/>
      <c r="BY121" s="875"/>
      <c r="BZ121" s="875"/>
      <c r="CA121" s="875">
        <v>772262</v>
      </c>
      <c r="CB121" s="875"/>
      <c r="CC121" s="875"/>
      <c r="CD121" s="875"/>
      <c r="CE121" s="875"/>
      <c r="CF121" s="936">
        <v>34.6</v>
      </c>
      <c r="CG121" s="937"/>
      <c r="CH121" s="937"/>
      <c r="CI121" s="937"/>
      <c r="CJ121" s="937"/>
      <c r="CK121" s="930"/>
      <c r="CL121" s="916"/>
      <c r="CM121" s="916"/>
      <c r="CN121" s="916"/>
      <c r="CO121" s="917"/>
      <c r="CP121" s="896" t="s">
        <v>394</v>
      </c>
      <c r="CQ121" s="897"/>
      <c r="CR121" s="897"/>
      <c r="CS121" s="897"/>
      <c r="CT121" s="897"/>
      <c r="CU121" s="897"/>
      <c r="CV121" s="897"/>
      <c r="CW121" s="897"/>
      <c r="CX121" s="897"/>
      <c r="CY121" s="897"/>
      <c r="CZ121" s="897"/>
      <c r="DA121" s="897"/>
      <c r="DB121" s="897"/>
      <c r="DC121" s="897"/>
      <c r="DD121" s="897"/>
      <c r="DE121" s="897"/>
      <c r="DF121" s="898"/>
      <c r="DG121" s="874">
        <v>340548</v>
      </c>
      <c r="DH121" s="875"/>
      <c r="DI121" s="875"/>
      <c r="DJ121" s="875"/>
      <c r="DK121" s="875"/>
      <c r="DL121" s="875">
        <v>335187</v>
      </c>
      <c r="DM121" s="875"/>
      <c r="DN121" s="875"/>
      <c r="DO121" s="875"/>
      <c r="DP121" s="875"/>
      <c r="DQ121" s="875">
        <v>333169</v>
      </c>
      <c r="DR121" s="875"/>
      <c r="DS121" s="875"/>
      <c r="DT121" s="875"/>
      <c r="DU121" s="875"/>
      <c r="DV121" s="852">
        <v>14.9</v>
      </c>
      <c r="DW121" s="852"/>
      <c r="DX121" s="852"/>
      <c r="DY121" s="852"/>
      <c r="DZ121" s="853"/>
    </row>
    <row r="122" spans="1:130" s="226" customFormat="1" ht="26.25" customHeight="1" x14ac:dyDescent="0.15">
      <c r="A122" s="878"/>
      <c r="B122" s="879"/>
      <c r="C122" s="882" t="s">
        <v>433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419</v>
      </c>
      <c r="AQ122" s="886"/>
      <c r="AR122" s="886"/>
      <c r="AS122" s="886"/>
      <c r="AT122" s="887"/>
      <c r="AU122" s="947"/>
      <c r="AV122" s="948"/>
      <c r="AW122" s="948"/>
      <c r="AX122" s="948"/>
      <c r="AY122" s="949"/>
      <c r="AZ122" s="940" t="s">
        <v>453</v>
      </c>
      <c r="BA122" s="941"/>
      <c r="BB122" s="941"/>
      <c r="BC122" s="941"/>
      <c r="BD122" s="941"/>
      <c r="BE122" s="941"/>
      <c r="BF122" s="941"/>
      <c r="BG122" s="941"/>
      <c r="BH122" s="941"/>
      <c r="BI122" s="941"/>
      <c r="BJ122" s="941"/>
      <c r="BK122" s="941"/>
      <c r="BL122" s="941"/>
      <c r="BM122" s="941"/>
      <c r="BN122" s="941"/>
      <c r="BO122" s="941"/>
      <c r="BP122" s="942"/>
      <c r="BQ122" s="943">
        <v>4651754</v>
      </c>
      <c r="BR122" s="906"/>
      <c r="BS122" s="906"/>
      <c r="BT122" s="906"/>
      <c r="BU122" s="906"/>
      <c r="BV122" s="906">
        <v>4662149</v>
      </c>
      <c r="BW122" s="906"/>
      <c r="BX122" s="906"/>
      <c r="BY122" s="906"/>
      <c r="BZ122" s="906"/>
      <c r="CA122" s="906">
        <v>4496799</v>
      </c>
      <c r="CB122" s="906"/>
      <c r="CC122" s="906"/>
      <c r="CD122" s="906"/>
      <c r="CE122" s="906"/>
      <c r="CF122" s="907">
        <v>201.4</v>
      </c>
      <c r="CG122" s="908"/>
      <c r="CH122" s="908"/>
      <c r="CI122" s="908"/>
      <c r="CJ122" s="908"/>
      <c r="CK122" s="930"/>
      <c r="CL122" s="916"/>
      <c r="CM122" s="916"/>
      <c r="CN122" s="916"/>
      <c r="CO122" s="917"/>
      <c r="CP122" s="896" t="s">
        <v>397</v>
      </c>
      <c r="CQ122" s="897"/>
      <c r="CR122" s="897"/>
      <c r="CS122" s="897"/>
      <c r="CT122" s="897"/>
      <c r="CU122" s="897"/>
      <c r="CV122" s="897"/>
      <c r="CW122" s="897"/>
      <c r="CX122" s="897"/>
      <c r="CY122" s="897"/>
      <c r="CZ122" s="897"/>
      <c r="DA122" s="897"/>
      <c r="DB122" s="897"/>
      <c r="DC122" s="897"/>
      <c r="DD122" s="897"/>
      <c r="DE122" s="897"/>
      <c r="DF122" s="898"/>
      <c r="DG122" s="874">
        <v>45381</v>
      </c>
      <c r="DH122" s="875"/>
      <c r="DI122" s="875"/>
      <c r="DJ122" s="875"/>
      <c r="DK122" s="875"/>
      <c r="DL122" s="875">
        <v>42632</v>
      </c>
      <c r="DM122" s="875"/>
      <c r="DN122" s="875"/>
      <c r="DO122" s="875"/>
      <c r="DP122" s="875"/>
      <c r="DQ122" s="875">
        <v>39838</v>
      </c>
      <c r="DR122" s="875"/>
      <c r="DS122" s="875"/>
      <c r="DT122" s="875"/>
      <c r="DU122" s="875"/>
      <c r="DV122" s="852">
        <v>1.8</v>
      </c>
      <c r="DW122" s="852"/>
      <c r="DX122" s="852"/>
      <c r="DY122" s="852"/>
      <c r="DZ122" s="853"/>
    </row>
    <row r="123" spans="1:130" s="226" customFormat="1" ht="26.25" customHeight="1" x14ac:dyDescent="0.15">
      <c r="A123" s="878"/>
      <c r="B123" s="879"/>
      <c r="C123" s="882" t="s">
        <v>439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4232</v>
      </c>
      <c r="AB123" s="838"/>
      <c r="AC123" s="838"/>
      <c r="AD123" s="838"/>
      <c r="AE123" s="839"/>
      <c r="AF123" s="840">
        <v>4116</v>
      </c>
      <c r="AG123" s="838"/>
      <c r="AH123" s="838"/>
      <c r="AI123" s="838"/>
      <c r="AJ123" s="839"/>
      <c r="AK123" s="840" t="s">
        <v>123</v>
      </c>
      <c r="AL123" s="838"/>
      <c r="AM123" s="838"/>
      <c r="AN123" s="838"/>
      <c r="AO123" s="839"/>
      <c r="AP123" s="885" t="s">
        <v>419</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454</v>
      </c>
      <c r="BP123" s="939"/>
      <c r="BQ123" s="893">
        <v>6724392</v>
      </c>
      <c r="BR123" s="894"/>
      <c r="BS123" s="894"/>
      <c r="BT123" s="894"/>
      <c r="BU123" s="894"/>
      <c r="BV123" s="894">
        <v>6884355</v>
      </c>
      <c r="BW123" s="894"/>
      <c r="BX123" s="894"/>
      <c r="BY123" s="894"/>
      <c r="BZ123" s="894"/>
      <c r="CA123" s="894">
        <v>6725425</v>
      </c>
      <c r="CB123" s="894"/>
      <c r="CC123" s="894"/>
      <c r="CD123" s="894"/>
      <c r="CE123" s="894"/>
      <c r="CF123" s="804"/>
      <c r="CG123" s="805"/>
      <c r="CH123" s="805"/>
      <c r="CI123" s="805"/>
      <c r="CJ123" s="895"/>
      <c r="CK123" s="930"/>
      <c r="CL123" s="916"/>
      <c r="CM123" s="916"/>
      <c r="CN123" s="916"/>
      <c r="CO123" s="917"/>
      <c r="CP123" s="896" t="s">
        <v>393</v>
      </c>
      <c r="CQ123" s="897"/>
      <c r="CR123" s="897"/>
      <c r="CS123" s="897"/>
      <c r="CT123" s="897"/>
      <c r="CU123" s="897"/>
      <c r="CV123" s="897"/>
      <c r="CW123" s="897"/>
      <c r="CX123" s="897"/>
      <c r="CY123" s="897"/>
      <c r="CZ123" s="897"/>
      <c r="DA123" s="897"/>
      <c r="DB123" s="897"/>
      <c r="DC123" s="897"/>
      <c r="DD123" s="897"/>
      <c r="DE123" s="897"/>
      <c r="DF123" s="898"/>
      <c r="DG123" s="837" t="s">
        <v>422</v>
      </c>
      <c r="DH123" s="838"/>
      <c r="DI123" s="838"/>
      <c r="DJ123" s="838"/>
      <c r="DK123" s="839"/>
      <c r="DL123" s="840" t="s">
        <v>422</v>
      </c>
      <c r="DM123" s="838"/>
      <c r="DN123" s="838"/>
      <c r="DO123" s="838"/>
      <c r="DP123" s="839"/>
      <c r="DQ123" s="840" t="s">
        <v>123</v>
      </c>
      <c r="DR123" s="838"/>
      <c r="DS123" s="838"/>
      <c r="DT123" s="838"/>
      <c r="DU123" s="839"/>
      <c r="DV123" s="885" t="s">
        <v>419</v>
      </c>
      <c r="DW123" s="886"/>
      <c r="DX123" s="886"/>
      <c r="DY123" s="886"/>
      <c r="DZ123" s="887"/>
    </row>
    <row r="124" spans="1:130" s="226" customFormat="1" ht="26.25" customHeight="1" thickBot="1" x14ac:dyDescent="0.2">
      <c r="A124" s="878"/>
      <c r="B124" s="879"/>
      <c r="C124" s="882" t="s">
        <v>442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419</v>
      </c>
      <c r="AB124" s="838"/>
      <c r="AC124" s="838"/>
      <c r="AD124" s="838"/>
      <c r="AE124" s="839"/>
      <c r="AF124" s="840" t="s">
        <v>123</v>
      </c>
      <c r="AG124" s="838"/>
      <c r="AH124" s="838"/>
      <c r="AI124" s="838"/>
      <c r="AJ124" s="839"/>
      <c r="AK124" s="840" t="s">
        <v>123</v>
      </c>
      <c r="AL124" s="838"/>
      <c r="AM124" s="838"/>
      <c r="AN124" s="838"/>
      <c r="AO124" s="839"/>
      <c r="AP124" s="885" t="s">
        <v>422</v>
      </c>
      <c r="AQ124" s="886"/>
      <c r="AR124" s="886"/>
      <c r="AS124" s="886"/>
      <c r="AT124" s="887"/>
      <c r="AU124" s="888" t="s">
        <v>455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66.8</v>
      </c>
      <c r="BR124" s="892"/>
      <c r="BS124" s="892"/>
      <c r="BT124" s="892"/>
      <c r="BU124" s="892"/>
      <c r="BV124" s="892">
        <v>46.2</v>
      </c>
      <c r="BW124" s="892"/>
      <c r="BX124" s="892"/>
      <c r="BY124" s="892"/>
      <c r="BZ124" s="892"/>
      <c r="CA124" s="892">
        <v>41.4</v>
      </c>
      <c r="CB124" s="892"/>
      <c r="CC124" s="892"/>
      <c r="CD124" s="892"/>
      <c r="CE124" s="892"/>
      <c r="CF124" s="782"/>
      <c r="CG124" s="783"/>
      <c r="CH124" s="783"/>
      <c r="CI124" s="783"/>
      <c r="CJ124" s="923"/>
      <c r="CK124" s="931"/>
      <c r="CL124" s="931"/>
      <c r="CM124" s="931"/>
      <c r="CN124" s="931"/>
      <c r="CO124" s="932"/>
      <c r="CP124" s="896" t="s">
        <v>456</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422</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x14ac:dyDescent="0.15">
      <c r="A125" s="878"/>
      <c r="B125" s="879"/>
      <c r="C125" s="882" t="s">
        <v>444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422</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457</v>
      </c>
      <c r="CL125" s="913"/>
      <c r="CM125" s="913"/>
      <c r="CN125" s="913"/>
      <c r="CO125" s="914"/>
      <c r="CP125" s="921" t="s">
        <v>458</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422</v>
      </c>
      <c r="DR125" s="903"/>
      <c r="DS125" s="903"/>
      <c r="DT125" s="903"/>
      <c r="DU125" s="903"/>
      <c r="DV125" s="904" t="s">
        <v>123</v>
      </c>
      <c r="DW125" s="904"/>
      <c r="DX125" s="904"/>
      <c r="DY125" s="904"/>
      <c r="DZ125" s="905"/>
    </row>
    <row r="126" spans="1:130" s="226" customFormat="1" ht="26.25" customHeight="1" thickBot="1" x14ac:dyDescent="0.2">
      <c r="A126" s="878"/>
      <c r="B126" s="879"/>
      <c r="C126" s="882" t="s">
        <v>446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269</v>
      </c>
      <c r="AB126" s="838"/>
      <c r="AC126" s="838"/>
      <c r="AD126" s="838"/>
      <c r="AE126" s="839"/>
      <c r="AF126" s="840">
        <v>287</v>
      </c>
      <c r="AG126" s="838"/>
      <c r="AH126" s="838"/>
      <c r="AI126" s="838"/>
      <c r="AJ126" s="839"/>
      <c r="AK126" s="840">
        <v>287</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459</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x14ac:dyDescent="0.15">
      <c r="A127" s="880"/>
      <c r="B127" s="881"/>
      <c r="C127" s="899" t="s">
        <v>460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137</v>
      </c>
      <c r="AB127" s="838"/>
      <c r="AC127" s="838"/>
      <c r="AD127" s="838"/>
      <c r="AE127" s="839"/>
      <c r="AF127" s="840">
        <v>104</v>
      </c>
      <c r="AG127" s="838"/>
      <c r="AH127" s="838"/>
      <c r="AI127" s="838"/>
      <c r="AJ127" s="839"/>
      <c r="AK127" s="840">
        <v>60</v>
      </c>
      <c r="AL127" s="838"/>
      <c r="AM127" s="838"/>
      <c r="AN127" s="838"/>
      <c r="AO127" s="839"/>
      <c r="AP127" s="885">
        <v>0</v>
      </c>
      <c r="AQ127" s="886"/>
      <c r="AR127" s="886"/>
      <c r="AS127" s="886"/>
      <c r="AT127" s="887"/>
      <c r="AU127" s="262"/>
      <c r="AV127" s="262"/>
      <c r="AW127" s="262"/>
      <c r="AX127" s="902" t="s">
        <v>461</v>
      </c>
      <c r="AY127" s="870"/>
      <c r="AZ127" s="870"/>
      <c r="BA127" s="870"/>
      <c r="BB127" s="870"/>
      <c r="BC127" s="870"/>
      <c r="BD127" s="870"/>
      <c r="BE127" s="871"/>
      <c r="BF127" s="869" t="s">
        <v>462</v>
      </c>
      <c r="BG127" s="870"/>
      <c r="BH127" s="870"/>
      <c r="BI127" s="870"/>
      <c r="BJ127" s="870"/>
      <c r="BK127" s="870"/>
      <c r="BL127" s="871"/>
      <c r="BM127" s="869" t="s">
        <v>463</v>
      </c>
      <c r="BN127" s="870"/>
      <c r="BO127" s="870"/>
      <c r="BP127" s="870"/>
      <c r="BQ127" s="870"/>
      <c r="BR127" s="870"/>
      <c r="BS127" s="871"/>
      <c r="BT127" s="869" t="s">
        <v>464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465</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x14ac:dyDescent="0.2">
      <c r="A128" s="854" t="s">
        <v>466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467</v>
      </c>
      <c r="X128" s="856"/>
      <c r="Y128" s="856"/>
      <c r="Z128" s="857"/>
      <c r="AA128" s="858">
        <v>88046</v>
      </c>
      <c r="AB128" s="859"/>
      <c r="AC128" s="859"/>
      <c r="AD128" s="859"/>
      <c r="AE128" s="860"/>
      <c r="AF128" s="861">
        <v>94494</v>
      </c>
      <c r="AG128" s="859"/>
      <c r="AH128" s="859"/>
      <c r="AI128" s="859"/>
      <c r="AJ128" s="860"/>
      <c r="AK128" s="861">
        <v>90296</v>
      </c>
      <c r="AL128" s="859"/>
      <c r="AM128" s="859"/>
      <c r="AN128" s="859"/>
      <c r="AO128" s="860"/>
      <c r="AP128" s="862"/>
      <c r="AQ128" s="863"/>
      <c r="AR128" s="863"/>
      <c r="AS128" s="863"/>
      <c r="AT128" s="864"/>
      <c r="AU128" s="262"/>
      <c r="AV128" s="262"/>
      <c r="AW128" s="262"/>
      <c r="AX128" s="865" t="s">
        <v>468</v>
      </c>
      <c r="AY128" s="866"/>
      <c r="AZ128" s="866"/>
      <c r="BA128" s="866"/>
      <c r="BB128" s="866"/>
      <c r="BC128" s="866"/>
      <c r="BD128" s="866"/>
      <c r="BE128" s="867"/>
      <c r="BF128" s="844" t="s">
        <v>123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469</v>
      </c>
      <c r="CQ128" s="786"/>
      <c r="CR128" s="786"/>
      <c r="CS128" s="786"/>
      <c r="CT128" s="786"/>
      <c r="CU128" s="786"/>
      <c r="CV128" s="786"/>
      <c r="CW128" s="786"/>
      <c r="CX128" s="786"/>
      <c r="CY128" s="786"/>
      <c r="CZ128" s="786"/>
      <c r="DA128" s="786"/>
      <c r="DB128" s="786"/>
      <c r="DC128" s="786"/>
      <c r="DD128" s="786"/>
      <c r="DE128" s="786"/>
      <c r="DF128" s="787"/>
      <c r="DG128" s="848" t="s">
        <v>123</v>
      </c>
      <c r="DH128" s="849"/>
      <c r="DI128" s="849"/>
      <c r="DJ128" s="849"/>
      <c r="DK128" s="849"/>
      <c r="DL128" s="849" t="s">
        <v>123</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470</v>
      </c>
      <c r="X129" s="835"/>
      <c r="Y129" s="835"/>
      <c r="Z129" s="836"/>
      <c r="AA129" s="837">
        <v>2718943</v>
      </c>
      <c r="AB129" s="838"/>
      <c r="AC129" s="838"/>
      <c r="AD129" s="838"/>
      <c r="AE129" s="839"/>
      <c r="AF129" s="840">
        <v>2742997</v>
      </c>
      <c r="AG129" s="838"/>
      <c r="AH129" s="838"/>
      <c r="AI129" s="838"/>
      <c r="AJ129" s="839"/>
      <c r="AK129" s="840">
        <v>2740870</v>
      </c>
      <c r="AL129" s="838"/>
      <c r="AM129" s="838"/>
      <c r="AN129" s="838"/>
      <c r="AO129" s="839"/>
      <c r="AP129" s="841"/>
      <c r="AQ129" s="842"/>
      <c r="AR129" s="842"/>
      <c r="AS129" s="842"/>
      <c r="AT129" s="843"/>
      <c r="AU129" s="264"/>
      <c r="AV129" s="264"/>
      <c r="AW129" s="264"/>
      <c r="AX129" s="807" t="s">
        <v>471</v>
      </c>
      <c r="AY129" s="808"/>
      <c r="AZ129" s="808"/>
      <c r="BA129" s="808"/>
      <c r="BB129" s="808"/>
      <c r="BC129" s="808"/>
      <c r="BD129" s="808"/>
      <c r="BE129" s="809"/>
      <c r="BF129" s="827" t="s">
        <v>123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473</v>
      </c>
      <c r="X130" s="835"/>
      <c r="Y130" s="835"/>
      <c r="Z130" s="836"/>
      <c r="AA130" s="837">
        <v>502130</v>
      </c>
      <c r="AB130" s="838"/>
      <c r="AC130" s="838"/>
      <c r="AD130" s="838"/>
      <c r="AE130" s="839"/>
      <c r="AF130" s="840">
        <v>522633</v>
      </c>
      <c r="AG130" s="838"/>
      <c r="AH130" s="838"/>
      <c r="AI130" s="838"/>
      <c r="AJ130" s="839"/>
      <c r="AK130" s="840">
        <v>508069</v>
      </c>
      <c r="AL130" s="838"/>
      <c r="AM130" s="838"/>
      <c r="AN130" s="838"/>
      <c r="AO130" s="839"/>
      <c r="AP130" s="841"/>
      <c r="AQ130" s="842"/>
      <c r="AR130" s="842"/>
      <c r="AS130" s="842"/>
      <c r="AT130" s="843"/>
      <c r="AU130" s="264"/>
      <c r="AV130" s="264"/>
      <c r="AW130" s="264"/>
      <c r="AX130" s="807" t="s">
        <v>474</v>
      </c>
      <c r="AY130" s="808"/>
      <c r="AZ130" s="808"/>
      <c r="BA130" s="808"/>
      <c r="BB130" s="808"/>
      <c r="BC130" s="808"/>
      <c r="BD130" s="808"/>
      <c r="BE130" s="809"/>
      <c r="BF130" s="810">
        <v>12.2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475</v>
      </c>
      <c r="X131" s="818"/>
      <c r="Y131" s="818"/>
      <c r="Z131" s="819"/>
      <c r="AA131" s="820">
        <v>2216813</v>
      </c>
      <c r="AB131" s="821"/>
      <c r="AC131" s="821"/>
      <c r="AD131" s="821"/>
      <c r="AE131" s="822"/>
      <c r="AF131" s="823">
        <v>2220364</v>
      </c>
      <c r="AG131" s="821"/>
      <c r="AH131" s="821"/>
      <c r="AI131" s="821"/>
      <c r="AJ131" s="822"/>
      <c r="AK131" s="823">
        <v>2232801</v>
      </c>
      <c r="AL131" s="821"/>
      <c r="AM131" s="821"/>
      <c r="AN131" s="821"/>
      <c r="AO131" s="822"/>
      <c r="AP131" s="824"/>
      <c r="AQ131" s="825"/>
      <c r="AR131" s="825"/>
      <c r="AS131" s="825"/>
      <c r="AT131" s="826"/>
      <c r="AU131" s="264"/>
      <c r="AV131" s="264"/>
      <c r="AW131" s="264"/>
      <c r="AX131" s="785" t="s">
        <v>476</v>
      </c>
      <c r="AY131" s="786"/>
      <c r="AZ131" s="786"/>
      <c r="BA131" s="786"/>
      <c r="BB131" s="786"/>
      <c r="BC131" s="786"/>
      <c r="BD131" s="786"/>
      <c r="BE131" s="787"/>
      <c r="BF131" s="788">
        <v>41.4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477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478</v>
      </c>
      <c r="W132" s="798"/>
      <c r="X132" s="798"/>
      <c r="Y132" s="798"/>
      <c r="Z132" s="799"/>
      <c r="AA132" s="800">
        <v>13.079542569999999</v>
      </c>
      <c r="AB132" s="801"/>
      <c r="AC132" s="801"/>
      <c r="AD132" s="801"/>
      <c r="AE132" s="802"/>
      <c r="AF132" s="803">
        <v>11.841211619999999</v>
      </c>
      <c r="AG132" s="801"/>
      <c r="AH132" s="801"/>
      <c r="AI132" s="801"/>
      <c r="AJ132" s="802"/>
      <c r="AK132" s="803">
        <v>11.9183483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479</v>
      </c>
      <c r="W133" s="777"/>
      <c r="X133" s="777"/>
      <c r="Y133" s="777"/>
      <c r="Z133" s="778"/>
      <c r="AA133" s="779">
        <v>13.8</v>
      </c>
      <c r="AB133" s="780"/>
      <c r="AC133" s="780"/>
      <c r="AD133" s="780"/>
      <c r="AE133" s="781"/>
      <c r="AF133" s="779">
        <v>13</v>
      </c>
      <c r="AG133" s="780"/>
      <c r="AH133" s="780"/>
      <c r="AI133" s="780"/>
      <c r="AJ133" s="781"/>
      <c r="AK133" s="779">
        <v>12.2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rSSdXL/j+qFYNIAcHypD3/2AWzYX+6VODwOZzwz1msjtC+xwJKagp0w7X5mCPfs1n+FOWMIRIfrwaqKlR3ktQ==" saltValue="Vtuk8YimCVhUv+/DPuirp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C1neLUxutb8VSclx1TPerfSY9c73NT3gCLzpxgWp3G0l2fz06kt2CXKcD/5h0ruPjADCJOa5QeP//4qgckwkg==" saltValue="tfmjuKNO87TcTHMjr28F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lI64MT+PxNJBzZUNeOjY+HsTzUM2d/LMpgPlyxXtlMwsN+WDPT95Y/zcZGo5vGzhsws3X6LrNvr3I4JjQoOIw==" saltValue="h3vz+JNnG+vYdTL7bd69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483</v>
      </c>
      <c r="AP7" s="283"/>
      <c r="AQ7" s="284" t="s">
        <v>484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485</v>
      </c>
      <c r="AQ8" s="290" t="s">
        <v>486</v>
      </c>
      <c r="AR8" s="291" t="s">
        <v>487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488</v>
      </c>
      <c r="AL9" s="1207"/>
      <c r="AM9" s="1207"/>
      <c r="AN9" s="1208"/>
      <c r="AO9" s="292">
        <v>791067</v>
      </c>
      <c r="AP9" s="292">
        <v>152041</v>
      </c>
      <c r="AQ9" s="293">
        <v>189734</v>
      </c>
      <c r="AR9" s="294">
        <v>-19.899999999999999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489</v>
      </c>
      <c r="AL10" s="1207"/>
      <c r="AM10" s="1207"/>
      <c r="AN10" s="1208"/>
      <c r="AO10" s="295">
        <v>97097</v>
      </c>
      <c r="AP10" s="295">
        <v>18662</v>
      </c>
      <c r="AQ10" s="296">
        <v>22180</v>
      </c>
      <c r="AR10" s="297">
        <v>-15.9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490</v>
      </c>
      <c r="AL11" s="1207"/>
      <c r="AM11" s="1207"/>
      <c r="AN11" s="1208"/>
      <c r="AO11" s="295">
        <v>133830</v>
      </c>
      <c r="AP11" s="295">
        <v>25722</v>
      </c>
      <c r="AQ11" s="296">
        <v>28692</v>
      </c>
      <c r="AR11" s="297">
        <v>-10.4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491</v>
      </c>
      <c r="AL12" s="1207"/>
      <c r="AM12" s="1207"/>
      <c r="AN12" s="1208"/>
      <c r="AO12" s="295" t="s">
        <v>492</v>
      </c>
      <c r="AP12" s="295" t="s">
        <v>492</v>
      </c>
      <c r="AQ12" s="296">
        <v>4806</v>
      </c>
      <c r="AR12" s="297" t="s">
        <v>492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493</v>
      </c>
      <c r="AL13" s="1207"/>
      <c r="AM13" s="1207"/>
      <c r="AN13" s="1208"/>
      <c r="AO13" s="295" t="s">
        <v>492</v>
      </c>
      <c r="AP13" s="295" t="s">
        <v>492</v>
      </c>
      <c r="AQ13" s="296" t="s">
        <v>492</v>
      </c>
      <c r="AR13" s="297" t="s">
        <v>492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494</v>
      </c>
      <c r="AL14" s="1207"/>
      <c r="AM14" s="1207"/>
      <c r="AN14" s="1208"/>
      <c r="AO14" s="295">
        <v>12772</v>
      </c>
      <c r="AP14" s="295">
        <v>2455</v>
      </c>
      <c r="AQ14" s="296">
        <v>8976</v>
      </c>
      <c r="AR14" s="297">
        <v>-72.599999999999994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495</v>
      </c>
      <c r="AL15" s="1207"/>
      <c r="AM15" s="1207"/>
      <c r="AN15" s="1208"/>
      <c r="AO15" s="295">
        <v>17198</v>
      </c>
      <c r="AP15" s="295">
        <v>3305</v>
      </c>
      <c r="AQ15" s="296">
        <v>4161</v>
      </c>
      <c r="AR15" s="297">
        <v>-20.6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496</v>
      </c>
      <c r="AL16" s="1210"/>
      <c r="AM16" s="1210"/>
      <c r="AN16" s="1211"/>
      <c r="AO16" s="295">
        <v>-68407</v>
      </c>
      <c r="AP16" s="295">
        <v>-13148</v>
      </c>
      <c r="AQ16" s="296">
        <v>-17989</v>
      </c>
      <c r="AR16" s="297">
        <v>-26.9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983557</v>
      </c>
      <c r="AP17" s="295">
        <v>189037</v>
      </c>
      <c r="AQ17" s="296">
        <v>240560</v>
      </c>
      <c r="AR17" s="297">
        <v>-21.4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501</v>
      </c>
      <c r="AL21" s="1204"/>
      <c r="AM21" s="1204"/>
      <c r="AN21" s="1205"/>
      <c r="AO21" s="307">
        <v>16.53</v>
      </c>
      <c r="AP21" s="308">
        <v>21.65</v>
      </c>
      <c r="AQ21" s="309">
        <v>-5.12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502</v>
      </c>
      <c r="AL22" s="1204"/>
      <c r="AM22" s="1204"/>
      <c r="AN22" s="1205"/>
      <c r="AO22" s="312">
        <v>94.5</v>
      </c>
      <c r="AP22" s="313">
        <v>95.4</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504</v>
      </c>
      <c r="AO27" s="273"/>
      <c r="AP27" s="273"/>
      <c r="AQ27" s="273"/>
      <c r="AR27" s="273"/>
      <c r="AS27" s="273"/>
      <c r="AT27" s="273"/>
    </row>
    <row r="28" spans="1:46" ht="17.25" x14ac:dyDescent="0.1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483</v>
      </c>
      <c r="AP30" s="283"/>
      <c r="AQ30" s="284" t="s">
        <v>484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485</v>
      </c>
      <c r="AQ31" s="290" t="s">
        <v>486</v>
      </c>
      <c r="AR31" s="291" t="s">
        <v>487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507</v>
      </c>
      <c r="AL32" s="1195"/>
      <c r="AM32" s="1195"/>
      <c r="AN32" s="1196"/>
      <c r="AO32" s="322">
        <v>718242</v>
      </c>
      <c r="AP32" s="322">
        <v>138044</v>
      </c>
      <c r="AQ32" s="323">
        <v>139228</v>
      </c>
      <c r="AR32" s="324">
        <v>-0.9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508</v>
      </c>
      <c r="AL33" s="1195"/>
      <c r="AM33" s="1195"/>
      <c r="AN33" s="1196"/>
      <c r="AO33" s="322" t="s">
        <v>492</v>
      </c>
      <c r="AP33" s="322" t="s">
        <v>492</v>
      </c>
      <c r="AQ33" s="323" t="s">
        <v>492</v>
      </c>
      <c r="AR33" s="324" t="s">
        <v>492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509</v>
      </c>
      <c r="AL34" s="1195"/>
      <c r="AM34" s="1195"/>
      <c r="AN34" s="1196"/>
      <c r="AO34" s="322" t="s">
        <v>492</v>
      </c>
      <c r="AP34" s="322" t="s">
        <v>492</v>
      </c>
      <c r="AQ34" s="323">
        <v>5</v>
      </c>
      <c r="AR34" s="324" t="s">
        <v>492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510</v>
      </c>
      <c r="AL35" s="1195"/>
      <c r="AM35" s="1195"/>
      <c r="AN35" s="1196"/>
      <c r="AO35" s="322">
        <v>135924</v>
      </c>
      <c r="AP35" s="322">
        <v>26124</v>
      </c>
      <c r="AQ35" s="323">
        <v>32095</v>
      </c>
      <c r="AR35" s="324">
        <v>-18.600000000000001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511</v>
      </c>
      <c r="AL36" s="1195"/>
      <c r="AM36" s="1195"/>
      <c r="AN36" s="1196"/>
      <c r="AO36" s="322">
        <v>9582</v>
      </c>
      <c r="AP36" s="322">
        <v>1842</v>
      </c>
      <c r="AQ36" s="323">
        <v>5254</v>
      </c>
      <c r="AR36" s="324">
        <v>-64.900000000000006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512</v>
      </c>
      <c r="AL37" s="1195"/>
      <c r="AM37" s="1195"/>
      <c r="AN37" s="1196"/>
      <c r="AO37" s="322">
        <v>347</v>
      </c>
      <c r="AP37" s="322">
        <v>67</v>
      </c>
      <c r="AQ37" s="323">
        <v>1384</v>
      </c>
      <c r="AR37" s="324">
        <v>-95.2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513</v>
      </c>
      <c r="AL38" s="1198"/>
      <c r="AM38" s="1198"/>
      <c r="AN38" s="1199"/>
      <c r="AO38" s="325">
        <v>383</v>
      </c>
      <c r="AP38" s="325">
        <v>74</v>
      </c>
      <c r="AQ38" s="326">
        <v>32</v>
      </c>
      <c r="AR38" s="314">
        <v>131.30000000000001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514</v>
      </c>
      <c r="AL39" s="1198"/>
      <c r="AM39" s="1198"/>
      <c r="AN39" s="1199"/>
      <c r="AO39" s="322">
        <v>-90296</v>
      </c>
      <c r="AP39" s="322">
        <v>-17355</v>
      </c>
      <c r="AQ39" s="323">
        <v>-8131</v>
      </c>
      <c r="AR39" s="324">
        <v>113.4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515</v>
      </c>
      <c r="AL40" s="1195"/>
      <c r="AM40" s="1195"/>
      <c r="AN40" s="1196"/>
      <c r="AO40" s="322">
        <v>-508069</v>
      </c>
      <c r="AP40" s="322">
        <v>-97649</v>
      </c>
      <c r="AQ40" s="323">
        <v>-126394</v>
      </c>
      <c r="AR40" s="324">
        <v>-22.7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266113</v>
      </c>
      <c r="AP41" s="322">
        <v>51146</v>
      </c>
      <c r="AQ41" s="323">
        <v>43473</v>
      </c>
      <c r="AR41" s="324">
        <v>17.7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483</v>
      </c>
      <c r="AN49" s="1189" t="s">
        <v>519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520</v>
      </c>
      <c r="AO50" s="339" t="s">
        <v>521</v>
      </c>
      <c r="AP50" s="340" t="s">
        <v>522</v>
      </c>
      <c r="AQ50" s="341" t="s">
        <v>523</v>
      </c>
      <c r="AR50" s="342" t="s">
        <v>524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1354581</v>
      </c>
      <c r="AN51" s="344">
        <v>278893</v>
      </c>
      <c r="AO51" s="345">
        <v>51.1</v>
      </c>
      <c r="AP51" s="346">
        <v>316331</v>
      </c>
      <c r="AQ51" s="347">
        <v>38.6</v>
      </c>
      <c r="AR51" s="348">
        <v>12.5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123044</v>
      </c>
      <c r="AN52" s="352">
        <v>25333</v>
      </c>
      <c r="AO52" s="353">
        <v>-5.5</v>
      </c>
      <c r="AP52" s="354">
        <v>106387</v>
      </c>
      <c r="AQ52" s="355">
        <v>22.8</v>
      </c>
      <c r="AR52" s="356">
        <v>-28.3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496918</v>
      </c>
      <c r="AN53" s="344">
        <v>99723</v>
      </c>
      <c r="AO53" s="345">
        <v>-64.2</v>
      </c>
      <c r="AP53" s="346">
        <v>333013</v>
      </c>
      <c r="AQ53" s="347">
        <v>5.3</v>
      </c>
      <c r="AR53" s="348">
        <v>-69.5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286508</v>
      </c>
      <c r="AN54" s="352">
        <v>57497</v>
      </c>
      <c r="AO54" s="353">
        <v>127</v>
      </c>
      <c r="AP54" s="354">
        <v>126732</v>
      </c>
      <c r="AQ54" s="355">
        <v>19.100000000000001</v>
      </c>
      <c r="AR54" s="356">
        <v>107.9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722582</v>
      </c>
      <c r="AN55" s="344">
        <v>142916</v>
      </c>
      <c r="AO55" s="345">
        <v>43.3</v>
      </c>
      <c r="AP55" s="346">
        <v>280458</v>
      </c>
      <c r="AQ55" s="347">
        <v>-15.8</v>
      </c>
      <c r="AR55" s="348">
        <v>59.1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129333</v>
      </c>
      <c r="AN56" s="352">
        <v>25580</v>
      </c>
      <c r="AO56" s="353">
        <v>-55.5</v>
      </c>
      <c r="AP56" s="354">
        <v>127286</v>
      </c>
      <c r="AQ56" s="355">
        <v>0.4</v>
      </c>
      <c r="AR56" s="356">
        <v>-55.9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684470</v>
      </c>
      <c r="AN57" s="344">
        <v>133114</v>
      </c>
      <c r="AO57" s="345">
        <v>-6.9</v>
      </c>
      <c r="AP57" s="346">
        <v>291945</v>
      </c>
      <c r="AQ57" s="347">
        <v>4.0999999999999996</v>
      </c>
      <c r="AR57" s="348">
        <v>-11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325634</v>
      </c>
      <c r="AN58" s="352">
        <v>63328</v>
      </c>
      <c r="AO58" s="353">
        <v>147.6</v>
      </c>
      <c r="AP58" s="354">
        <v>127651</v>
      </c>
      <c r="AQ58" s="355">
        <v>0.3</v>
      </c>
      <c r="AR58" s="356">
        <v>147.30000000000001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495585</v>
      </c>
      <c r="AN59" s="344">
        <v>95250</v>
      </c>
      <c r="AO59" s="345">
        <v>-28.4</v>
      </c>
      <c r="AP59" s="346">
        <v>291173</v>
      </c>
      <c r="AQ59" s="347">
        <v>-0.3</v>
      </c>
      <c r="AR59" s="348">
        <v>-28.1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294925</v>
      </c>
      <c r="AN60" s="352">
        <v>56684</v>
      </c>
      <c r="AO60" s="353">
        <v>-10.5</v>
      </c>
      <c r="AP60" s="354">
        <v>119071</v>
      </c>
      <c r="AQ60" s="355">
        <v>-6.7</v>
      </c>
      <c r="AR60" s="356">
        <v>-3.8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750827</v>
      </c>
      <c r="AN61" s="359">
        <v>149979</v>
      </c>
      <c r="AO61" s="360">
        <v>-1</v>
      </c>
      <c r="AP61" s="361">
        <v>302584</v>
      </c>
      <c r="AQ61" s="362">
        <v>6.4</v>
      </c>
      <c r="AR61" s="348">
        <v>-7.4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231889</v>
      </c>
      <c r="AN62" s="352">
        <v>45684</v>
      </c>
      <c r="AO62" s="353">
        <v>40.6</v>
      </c>
      <c r="AP62" s="354">
        <v>121425</v>
      </c>
      <c r="AQ62" s="355">
        <v>7.2</v>
      </c>
      <c r="AR62" s="356">
        <v>33.4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sJ5hoWHGrbTTbCiieob35Q9CkUyBUA/iABKfJ8GaNhRNTf9KLZrLgfCUh+YdkCEjTCTpQDQOkCzTdonnFLKxw==" saltValue="m47TbE/ymwJfJj5m3ZP+X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HMRGOeePyHheg52mfYCciqKDkSmz6P4+Ww/QInFwk91FqnHp9SIIzNV5g6OlIGzYttJxOiYkxl7bMGlrafQvg==" saltValue="zPdt0NhgV8Uqbi69J3YP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oStvaUFTs+uouxgPyQVuJwo90N/C13iEaJPIvSe9AUqjGEixcPBfU+qWdWiLO3WO6UU5XAxHtWRpMVUP2A+lg==" saltValue="ZbJD9iXky0f5lnvxqGet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212" t="s">
        <v>3</v>
      </c>
      <c r="D47" s="1212"/>
      <c r="E47" s="1213"/>
      <c r="F47" s="11">
        <v>18.73</v>
      </c>
      <c r="G47" s="12">
        <v>18.98</v>
      </c>
      <c r="H47" s="12">
        <v>18.489999999999998</v>
      </c>
      <c r="I47" s="12">
        <v>18.86</v>
      </c>
      <c r="J47" s="13">
        <v>17.78</v>
      </c>
    </row>
    <row r="48" spans="2:10" ht="57.75" customHeight="1" x14ac:dyDescent="0.15">
      <c r="B48" s="14"/>
      <c r="C48" s="1214" t="s">
        <v>4</v>
      </c>
      <c r="D48" s="1214"/>
      <c r="E48" s="1215"/>
      <c r="F48" s="15">
        <v>5.25</v>
      </c>
      <c r="G48" s="16">
        <v>5.91</v>
      </c>
      <c r="H48" s="16">
        <v>6.11</v>
      </c>
      <c r="I48" s="16">
        <v>6.16</v>
      </c>
      <c r="J48" s="17">
        <v>5.63</v>
      </c>
    </row>
    <row r="49" spans="2:10" ht="57.75" customHeight="1" thickBot="1" x14ac:dyDescent="0.2">
      <c r="B49" s="18"/>
      <c r="C49" s="1216" t="s">
        <v>5</v>
      </c>
      <c r="D49" s="1216"/>
      <c r="E49" s="1217"/>
      <c r="F49" s="19" t="s">
        <v>540</v>
      </c>
      <c r="G49" s="20">
        <v>0.59</v>
      </c>
      <c r="H49" s="20">
        <v>0.36</v>
      </c>
      <c r="I49" s="20">
        <v>0.63</v>
      </c>
      <c r="J49" s="21" t="s">
        <v>541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LEZ4vCa0T5q259Nztg9s3OYsTPmra5m7MN4/qpiaDlGu4CR9LdL11fVr3K69oeLpwQA48N55JdqC7kG4vbPWw==" saltValue="jt0QoceDEdNSkBZZVUu3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島崎 貴義</cp:lastModifiedBy>
  <cp:lastPrinted>2019-03-05T01:55:23Z</cp:lastPrinted>
  <dcterms:created xsi:type="dcterms:W3CDTF">2019-02-14T01:00:25Z</dcterms:created>
  <dcterms:modified xsi:type="dcterms:W3CDTF">2021-03-22T01:05:09Z</dcterms:modified>
  <cp:category/>
</cp:coreProperties>
</file>