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1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AM36" i="9"/>
  <c r="U36" i="9"/>
  <c r="C36" i="9"/>
  <c r="AM35" i="9"/>
  <c r="C35" i="9"/>
  <c r="CO34" i="9"/>
  <c r="CO35" i="9" s="1"/>
  <c r="CO36" i="9" s="1"/>
  <c r="BW34" i="9"/>
  <c r="BW35" i="9" s="1"/>
  <c r="BW36" i="9" s="1"/>
  <c r="BW37" i="9" s="1"/>
  <c r="AM34" i="9"/>
  <c r="U34" i="9"/>
  <c r="U35"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<sst xmlns="http://schemas.openxmlformats.org/spreadsheetml/2006/main" count="1045" uniqueCount="553">
  <si>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</si>
  <si>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</si>
  <si>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</si>
  <si>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</si>
  <si>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</si>
  <si>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</si>
  <si>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</si>
  <si>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</si>
  <si>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</si>
  <si>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</si>
  <si>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</si>
  <si>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</si>
  <si>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</si>
  <si>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</si>
  <si>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</si>
  <si>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</si>
  <si>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</si>
  <si>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</si>
  <si>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</si>
  <si>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</si>
  <si>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</si>
  <si>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</si>
  <si>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</si>
  <si>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</si>
  <si>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</si>
  <si>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</si>
  <si>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</si>
  <si>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</si>
  <si>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</si>
  <si>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</si>
  <si>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</si>
  <si>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</si>
  <si>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</si>
  <si>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</si>
  <si>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</si>
  <si>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</si>
  <si>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</si>
  <si>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</si>
  <si>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</si>
  <si>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</si>
  <si>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</si>
  <si>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</si>
  <si>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</si>
  <si>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</si>
  <si>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</si>
  <si>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</si>
  <si>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</si>
  <si>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</si>
  <si>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</si>
  <si>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</si>
  <si>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</si>
  <si>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</si>
  <si>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</si>
  <si>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</si>
  <si>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</si>
  <si>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</si>
  <si>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</si>
  <si>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</si>
  <si>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</si>
  <si>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</si>
  <si>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</si>
  <si>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</si>
  <si>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</si>
  <si>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</si>
  <si>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</si>
  <si>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</si>
  <si>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</si>
  <si>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</si>
  <si>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</si>
  <si>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</si>
  <si>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</si>
  <si>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</si>
  <si>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</si>
  <si>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</si>
  <si>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</si>
  <si>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</si>
  <si>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</si>
  <si>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</si>
  <si>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</si>
  <si>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</si>
  <si>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</si>
  <si>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</si>
  <si>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ニセコ町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</si>
  <si>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</si>
  <si>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</si>
  <si>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</si>
  <si>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</si>
  <si>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</si>
  <si>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</si>
  <si>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</si>
  <si>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</si>
  <si>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</si>
  <si>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</si>
  <si>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</si>
  <si>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</si>
  <si>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</si>
  <si>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</si>
  <si>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</si>
  <si>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</si>
  <si>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</si>
  <si>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</si>
  <si>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</si>
  <si>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</si>
  <si>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</si>
  <si>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</si>
  <si>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</si>
  <si>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</si>
  <si>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</si>
  <si>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</si>
  <si>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</si>
  <si>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</si>
  <si>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</si>
  <si>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</si>
  <si>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</si>
  <si>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</si>
  <si>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</si>
  <si>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</si>
  <si>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</si>
  <si>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</si>
  <si>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</si>
  <si>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</si>
  <si>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</si>
  <si>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</si>
  <si>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</si>
  <si>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</si>
  <si>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</si>
  <si>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</si>
  <si>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</si>
  <si>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</si>
  <si>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</si>
  <si>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</si>
  <si>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</si>
  <si>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</si>
  <si>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</si>
  <si>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</si>
  <si>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</si>
  <si>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</si>
  <si>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</si>
  <si>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</si>
  <si>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</si>
  <si>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</si>
  <si>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</si>
  <si>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</si>
  <si>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</si>
  <si>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</si>
  <si>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</si>
  <si>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</si>
  <si>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</si>
  <si>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</si>
  <si>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</si>
  <si>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</si>
  <si>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</si>
  <si>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</si>
  <si>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</si>
  <si>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</si>
  <si>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</si>
  <si>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</si>
  <si>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</si>
  <si>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</si>
  <si>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</si>
  <si>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</si>
  <si>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</si>
  <si>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</si>
  <si>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</si>
  <si>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</si>
  <si>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</si>
  <si>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</si>
  <si>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</si>
  <si>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</si>
  <si>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</si>
  <si>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</si>
  <si>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</si>
  <si>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</si>
  <si>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</si>
  <si>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</si>
  <si>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</si>
  <si>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</si>
  <si>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</si>
  <si>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</si>
  <si>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</si>
  <si>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</si>
  <si>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</si>
  <si>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</si>
  <si>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</si>
  <si>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</si>
  <si>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</si>
  <si>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</si>
  <si>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</si>
  <si>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</si>
  <si>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</si>
  <si>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</si>
  <si>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</si>
  <si>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</si>
  <si>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</si>
  <si>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</si>
  <si>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北海道ニセコ町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</si>
  <si>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</si>
  <si>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</si>
  <si>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</si>
  <si>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</si>
  <si>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</si>
  <si>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</si>
  <si>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</si>
  <si>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</si>
  <si>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</si>
  <si>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</si>
  <si>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</si>
  <si>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</si>
  <si>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</si>
  <si>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</si>
  <si>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</si>
  <si>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</si>
  <si>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</si>
  <si>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</si>
  <si>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</si>
  <si>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</si>
  <si>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</si>
  <si>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</si>
  <si>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</si>
  <si>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</si>
  <si>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</si>
  <si>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</si>
  <si>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</si>
  <si>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</si>
  <si>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</si>
  <si>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</si>
  <si>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</si>
  <si>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</si>
  <si>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</si>
  <si>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</si>
  <si>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</si>
  <si>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</si>
  <si>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</si>
  <si>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</si>
  <si>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</si>
  <si>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</si>
  <si>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</si>
  <si>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</si>
  <si>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</si>
  <si>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</si>
  <si>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</si>
  <si>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</si>
  <si>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</si>
  <si>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</si>
  <si>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</si>
  <si>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</si>
  <si>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</si>
  <si>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</si>
  <si>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</si>
  <si>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</si>
  <si>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</si>
  <si>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</si>
  <si>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</si>
  <si>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</si>
  <si>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</si>
  <si>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</si>
  <si>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</si>
  <si>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</si>
  <si>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</si>
  <si>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</si>
  <si>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</si>
  <si>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</si>
  <si>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</si>
  <si>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</si>
  <si>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</si>
  <si>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</si>
  <si>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</si>
  <si>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</si>
  <si>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</si>
  <si>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</si>
  <si>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</si>
  <si>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</si>
  <si>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</si>
  <si>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</si>
  <si>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</si>
  <si>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</si>
  <si>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</si>
  <si>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</si>
  <si>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</si>
  <si>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</si>
  <si>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</si>
  <si>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</si>
  <si>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</si>
  <si>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</si>
  <si>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</si>
  <si>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</si>
  <si>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</si>
  <si>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</si>
  <si>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</si>
  <si>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</si>
  <si>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</si>
  <si>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</si>
  <si>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</si>
  <si>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</si>
  <si>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</si>
  <si>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</si>
  <si>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</si>
  <si>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</si>
  <si>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</si>
  <si>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</si>
  <si>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</si>
  <si>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</si>
  <si>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</si>
  <si>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</si>
  <si>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</si>
  <si>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</si>
  <si>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</si>
  <si>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</si>
  <si>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</si>
  <si>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</si>
  <si>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</si>
  <si>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</si>
  <si>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</si>
  <si>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</si>
  <si>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</si>
  <si>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</si>
  <si>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</si>
  <si>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</si>
  <si>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</si>
  <si>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</si>
  <si>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</si>
  <si>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</si>
  <si>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</si>
  <si>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</si>
  <si>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</si>
  <si>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</si>
  <si>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</si>
  <si>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</si>
  <si>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</si>
  <si>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</si>
  <si>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</si>
  <si>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</si>
  <si>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</si>
  <si>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</si>
  <si>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</si>
  <si>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</si>
  <si>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</si>
  <si>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</si>
  <si>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</si>
  <si>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</si>
  <si>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</si>
  <si>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</si>
  <si>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</si>
  <si>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</si>
  <si>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北海道ニセコ町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</si>
  <si>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</si>
  <si>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</si>
  <si>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</si>
  <si>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</si>
  <si>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</si>
  <si>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</si>
  <si>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</si>
  <si>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</si>
  <si>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</si>
  <si>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</si>
  <si>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</si>
  <si>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</si>
  <si>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</si>
  <si>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</si>
  <si>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</si>
  <si>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</si>
  <si>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</si>
  <si>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</si>
  <si>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</si>
  <si>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</si>
  <si>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</si>
  <si>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</si>
  <si>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</si>
  <si>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</si>
  <si>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</si>
  <si>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</si>
  <si>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</si>
  <si>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</si>
  <si>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</si>
  <si>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</si>
  <si>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</si>
  <si>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</si>
  <si>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</si>
  <si>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</si>
  <si>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</si>
  <si>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</si>
  <si>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</si>
  <si>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</si>
  <si>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</si>
  <si>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</si>
  <si>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</si>
  <si>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</si>
  <si>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</si>
  <si>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</si>
  <si>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</si>
  <si>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</si>
  <si>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</si>
  <si>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</si>
  <si>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</si>
  <si>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</si>
  <si>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</si>
  <si>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</si>
  <si>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</si>
  <si>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</si>
  <si>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</si>
  <si>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</si>
  <si>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</si>
  <si>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</si>
  <si>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</si>
  <si>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</si>
  <si>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</si>
  <si>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</si>
  <si>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</si>
  <si>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</si>
  <si>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</si>
  <si>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</si>
  <si>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</si>
  <si>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</si>
  <si>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</si>
  <si>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</si>
  <si>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</si>
  <si>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</si>
  <si>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</si>
  <si>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</si>
  <si>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</si>
  <si>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</si>
  <si>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</si>
  <si>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</si>
  <si>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</si>
  <si>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</si>
  <si>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</si>
  <si>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</si>
  <si>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</si>
  <si>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</si>
  <si>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</si>
  <si>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</si>
  <si>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</si>
  <si>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</si>
  <si>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</si>
  <si>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</si>
  <si>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</si>
  <si>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</si>
  <si>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</si>
  <si>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</si>
  <si>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</si>
  <si>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</si>
  <si>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</si>
  <si>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</si>
  <si>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</si>
  <si>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</si>
  <si>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</si>
  <si>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</si>
  <si>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</si>
  <si>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</si>
  <si>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</si>
  <si>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</si>
  <si>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</si>
  <si>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</si>
  <si>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</si>
  <si>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</si>
  <si>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</si>
  <si>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</si>
  <si>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</si>
  <si>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</si>
  <si>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</si>
  <si>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</si>
  <si>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</si>
  <si>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</si>
  <si>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</si>
  <si>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</si>
  <si>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</si>
  <si>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</si>
  <si>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</si>
  <si>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</si>
  <si>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</si>
  <si>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</si>
  <si>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</si>
  <si>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</si>
  <si>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</si>
  <si>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</si>
  <si>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</si>
  <si>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</si>
  <si>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</si>
  <si>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</si>
  <si>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</si>
  <si>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</si>
  <si>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</si>
  <si>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</si>
  <si>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</si>
  <si>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</si>
  <si>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</si>
  <si>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</si>
  <si>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</si>
  <si>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</si>
  <si>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</si>
  <si>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</si>
  <si>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</si>
  <si>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</si>
  <si>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</si>
  <si>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</si>
  <si>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</si>
  <si>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</si>
  <si>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</si>
  <si>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</si>
  <si>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</si>
  <si>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</si>
  <si>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</si>
  <si>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</si>
  <si>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</si>
  <si>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</si>
  <si>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</si>
  <si>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</si>
  <si>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</si>
  <si>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</si>
  <si>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</si>
  <si>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</si>
  <si>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</si>
  <si>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</si>
  <si>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</si>
  <si>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</si>
  <si>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</si>
  <si>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</si>
  <si>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</si>
  <si>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</si>
  <si>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1.50</t>
  </si>
  <si>
    <t>一般会計</t>
  </si>
  <si>
    <t>国民健康保険事業特別会計</t>
  </si>
  <si>
    <t>簡易水道事業特別会計</t>
  </si>
  <si>
    <t>公共下水道事業特別会計</t>
  </si>
  <si>
    <t>農業集落排水事業特別会計</t>
  </si>
  <si>
    <t>後期高齢者医療特別会計</t>
  </si>
  <si>
    <t>その他会計（赤字）</t>
  </si>
  <si>
    <t>その他会計（黒字）</t>
  </si>
  <si>
    <t>-</t>
    <phoneticPr fontId="2"/>
  </si>
  <si>
    <t>-</t>
    <phoneticPr fontId="2"/>
  </si>
  <si>
    <t>-</t>
    <phoneticPr fontId="2"/>
  </si>
  <si>
    <t>-</t>
    <phoneticPr fontId="2"/>
  </si>
  <si>
    <t>後志広域連合</t>
    <rPh sb="0" eb="2">
      <t>シリベシ</t>
    </rPh>
    <rPh sb="2" eb="4">
      <t>コウイキ</t>
    </rPh>
    <rPh sb="4" eb="6">
      <t>レンゴウ</t>
    </rPh>
    <phoneticPr fontId="30"/>
  </si>
  <si>
    <t>羊蹄山麓衛生組合</t>
    <rPh sb="0" eb="2">
      <t>ヨウテイ</t>
    </rPh>
    <rPh sb="2" eb="4">
      <t>サンロク</t>
    </rPh>
    <rPh sb="4" eb="6">
      <t>エイセイ</t>
    </rPh>
    <rPh sb="6" eb="8">
      <t>クミアイ</t>
    </rPh>
    <phoneticPr fontId="30"/>
  </si>
  <si>
    <t>羊蹄山ろく消防組合</t>
    <rPh sb="0" eb="2">
      <t>ヨウテイ</t>
    </rPh>
    <rPh sb="2" eb="3">
      <t>サン</t>
    </rPh>
    <rPh sb="5" eb="7">
      <t>ショウボウ</t>
    </rPh>
    <rPh sb="7" eb="9">
      <t>クミアイ</t>
    </rPh>
    <phoneticPr fontId="30"/>
  </si>
  <si>
    <t>後志教育研修センター</t>
    <rPh sb="0" eb="2">
      <t>シリベシ</t>
    </rPh>
    <rPh sb="2" eb="4">
      <t>キョウイク</t>
    </rPh>
    <rPh sb="4" eb="6">
      <t>ケンシュウ</t>
    </rPh>
    <phoneticPr fontId="30"/>
  </si>
  <si>
    <t>キラットニセコ</t>
    <phoneticPr fontId="30"/>
  </si>
  <si>
    <t>ニセコ町土地開発公社</t>
    <rPh sb="3" eb="4">
      <t>チョウ</t>
    </rPh>
    <rPh sb="4" eb="6">
      <t>トチ</t>
    </rPh>
    <rPh sb="6" eb="8">
      <t>カイハツ</t>
    </rPh>
    <rPh sb="8" eb="10">
      <t>コウシャ</t>
    </rPh>
    <phoneticPr fontId="30"/>
  </si>
  <si>
    <t>ニセコリゾート観光協会</t>
    <rPh sb="7" eb="9">
      <t>カンコウ</t>
    </rPh>
    <rPh sb="9" eb="11">
      <t>キョウカイ</t>
    </rPh>
    <phoneticPr fontId="30"/>
  </si>
  <si>
    <t>○</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</si>
  <si>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</si>
  <si>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</si>
  <si>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</si>
  <si>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</si>
  <si>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</si>
  <si>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</si>
  <si>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</si>
  <si>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</si>
  <si>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</si>
  <si>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</si>
  <si>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</si>
  <si>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類似団体と比べて高い水準にある一方、有形固定資産減価償却率は類似団体よりも低い水準となっている。これは、これまでの公共施設等の長寿命化施策を積極的に進めてきたことによると考えられる。一時的に将来負担が高いものの、今後、公共施設等の維持管理に要する経費が減少することが見込まれる。</t>
    <rPh sb="65" eb="67">
      <t>コウキョウ</t>
    </rPh>
    <rPh sb="67" eb="70">
      <t>シセツトウ</t>
    </rPh>
    <rPh sb="71" eb="72">
      <t>チョウ</t>
    </rPh>
    <rPh sb="72" eb="75">
      <t>ジュミョウカ</t>
    </rPh>
    <rPh sb="75" eb="77">
      <t>シサク</t>
    </rPh>
    <rPh sb="108" eb="109">
      <t>タカ</t>
    </rPh>
    <phoneticPr fontId="5"/>
  </si>
  <si>
    <t>　将来負担比率及び実質公債費比率ともに類似団体と比較して高くなっている。
　平成２６年度以降、計画的な投資的事業の展開を進め、地方債残高の減少を図り、両比率とも減少傾向に転じている。
　引き続き投資的事業の優先順位付け、公共施設の長寿命化を進め、将来を見据えた計画的な投資を実施しながら財政の健全化に努める。</t>
    <rPh sb="1" eb="3">
      <t>ショウライ</t>
    </rPh>
    <rPh sb="3" eb="5">
      <t>フタン</t>
    </rPh>
    <rPh sb="5" eb="7">
      <t>ヒリツ</t>
    </rPh>
    <rPh sb="7" eb="8">
      <t>オヨ</t>
    </rPh>
    <rPh sb="28" eb="29">
      <t>タカ</t>
    </rPh>
    <rPh sb="38" eb="40">
      <t>ヘイセイ</t>
    </rPh>
    <rPh sb="42" eb="43">
      <t>ネン</t>
    </rPh>
    <rPh sb="43" eb="46">
      <t>ドイコウ</t>
    </rPh>
    <rPh sb="47" eb="50">
      <t>ケイカクテキ</t>
    </rPh>
    <rPh sb="51" eb="54">
      <t>トウシテキ</t>
    </rPh>
    <rPh sb="54" eb="56">
      <t>ジギョウ</t>
    </rPh>
    <rPh sb="57" eb="59">
      <t>テンカイ</t>
    </rPh>
    <rPh sb="60" eb="61">
      <t>スス</t>
    </rPh>
    <rPh sb="63" eb="66">
      <t>チホウサイ</t>
    </rPh>
    <rPh sb="66" eb="68">
      <t>ザンダカ</t>
    </rPh>
    <rPh sb="69" eb="71">
      <t>ゲンショウ</t>
    </rPh>
    <rPh sb="72" eb="73">
      <t>ハカ</t>
    </rPh>
    <rPh sb="75" eb="76">
      <t>リョウ</t>
    </rPh>
    <rPh sb="76" eb="78">
      <t>ヒリツ</t>
    </rPh>
    <rPh sb="80" eb="82">
      <t>ゲンショウ</t>
    </rPh>
    <rPh sb="82" eb="84">
      <t>ケイコウ</t>
    </rPh>
    <rPh sb="85" eb="86">
      <t>テン</t>
    </rPh>
    <rPh sb="93" eb="94">
      <t>ヒ</t>
    </rPh>
    <rPh sb="95" eb="96">
      <t>ツヅ</t>
    </rPh>
    <rPh sb="97" eb="100">
      <t>トウシテキ</t>
    </rPh>
    <rPh sb="100" eb="102">
      <t>ジギョウ</t>
    </rPh>
    <rPh sb="103" eb="105">
      <t>ユウセン</t>
    </rPh>
    <rPh sb="105" eb="107">
      <t>ジュンイ</t>
    </rPh>
    <rPh sb="107" eb="108">
      <t>ヅ</t>
    </rPh>
    <rPh sb="110" eb="112">
      <t>コウキョウ</t>
    </rPh>
    <rPh sb="112" eb="114">
      <t>シセツ</t>
    </rPh>
    <rPh sb="115" eb="116">
      <t>チョウ</t>
    </rPh>
    <rPh sb="116" eb="119">
      <t>ジュミョウカ</t>
    </rPh>
    <rPh sb="120" eb="121">
      <t>スス</t>
    </rPh>
    <rPh sb="123" eb="125">
      <t>ショウライ</t>
    </rPh>
    <rPh sb="126" eb="128">
      <t>ミス</t>
    </rPh>
    <rPh sb="130" eb="133">
      <t>ケイカクテキ</t>
    </rPh>
    <rPh sb="134" eb="136">
      <t>トウシ</t>
    </rPh>
    <rPh sb="137" eb="139">
      <t>ジッシ</t>
    </rPh>
    <rPh sb="143" eb="145">
      <t>ザイセイ</t>
    </rPh>
    <rPh sb="146" eb="149">
      <t>ケンゼンカ</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</si>
</sst>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184610</c:v>
                </c:pt>
                <c:pt idx="1">
                  <c:v>278893</c:v>
                </c:pt>
                <c:pt idx="2">
                  <c:v>99723</c:v>
                </c:pt>
                <c:pt idx="3">
                  <c:v>142916</c:v>
                </c:pt>
                <c:pt idx="4">
                  <c:v>133114</c:v>
                </c:pt>
              </c:numCache>
            </c:numRef>
          </c:val>
          <c:smooth val="0"/>
        </c:ser>
        <c:dLbls>
          <c:showLegendKey val="0"/>
          <c:showVal val="0"/>
          <c:showCatName val="0"/>
          <c:showSerName val="0"/>
          <c:showPercent val="0"/>
          <c:showBubbleSize val="0"/>
        </c:dLbls>
        <c:marker val="1"/>
        <c:smooth val="0"/>
        <c:axId val="194889600"/>
        <c:axId val="194891776"/>
      </c:lineChart>
      <c:catAx>
        <c:axId val="194889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891776"/>
        <c:crosses val="autoZero"/>
        <c:auto val="1"/>
        <c:lblAlgn val="ctr"/>
        <c:lblOffset val="100"/>
        <c:tickLblSkip val="1"/>
        <c:tickMarkSkip val="1"/>
        <c:noMultiLvlLbl val="0"/>
      </c:catAx>
      <c:valAx>
        <c:axId val="1948917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88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6.74</c:v>
                </c:pt>
                <c:pt idx="1">
                  <c:v>5.25</c:v>
                </c:pt>
                <c:pt idx="2">
                  <c:v>5.91</c:v>
                </c:pt>
                <c:pt idx="3">
                  <c:v>6.11</c:v>
                </c:pt>
                <c:pt idx="4">
                  <c:v>6.16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18.649999999999999</c:v>
                </c:pt>
                <c:pt idx="1">
                  <c:v>18.73</c:v>
                </c:pt>
                <c:pt idx="2">
                  <c:v>18.98</c:v>
                </c:pt>
                <c:pt idx="3">
                  <c:v>18.489999999999998</c:v>
                </c:pt>
                <c:pt idx="4">
                  <c:v>18.86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4776192"/>
        <c:axId val="16478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2.58</c:v>
                </c:pt>
                <c:pt idx="1">
                  <c:v>-1.5</c:v>
                </c:pt>
                <c:pt idx="2">
                  <c:v>0.59</c:v>
                </c:pt>
                <c:pt idx="3">
                  <c:v>0.36</c:v>
                </c:pt>
                <c:pt idx="4">
                  <c:v>0.63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4776192"/>
        <c:axId val="164782464"/>
      </c:lineChart>
      <c:catAx>
        <c:axId val="1647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782464"/>
        <c:crosses val="autoZero"/>
        <c:auto val="1"/>
        <c:lblAlgn val="ctr"/>
        <c:lblOffset val="100"/>
        <c:tickLblSkip val="1"/>
        <c:tickMarkSkip val="1"/>
        <c:noMultiLvlLbl val="0"/>
      </c:catAx>
      <c:valAx>
        <c:axId val="16478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7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0.06</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6.73</c:v>
                </c:pt>
                <c:pt idx="2">
                  <c:v>#N/A</c:v>
                </c:pt>
                <c:pt idx="3">
                  <c:v>5.25</c:v>
                </c:pt>
                <c:pt idx="4">
                  <c:v>#N/A</c:v>
                </c:pt>
                <c:pt idx="5">
                  <c:v>5.91</c:v>
                </c:pt>
                <c:pt idx="6">
                  <c:v>#N/A</c:v>
                </c:pt>
                <c:pt idx="7">
                  <c:v>6.11</c:v>
                </c:pt>
                <c:pt idx="8">
                  <c:v>#N/A</c:v>
                </c:pt>
                <c:pt idx="9">
                  <c:v>6.15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2742016"/>
        <c:axId val="202747904"/>
      </c:barChart>
      <c:catAx>
        <c:axId val="2027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747904"/>
        <c:crosses val="autoZero"/>
        <c:auto val="1"/>
        <c:lblAlgn val="ctr"/>
        <c:lblOffset val="100"/>
        <c:tickLblSkip val="1"/>
        <c:tickMarkSkip val="1"/>
        <c:noMultiLvlLbl val="0"/>
      </c:catAx>
      <c:valAx>
        <c:axId val="20274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742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559</c:v>
                </c:pt>
                <c:pt idx="5">
                  <c:v>556</c:v>
                </c:pt>
                <c:pt idx="8">
                  <c:v>556</c:v>
                </c:pt>
                <c:pt idx="11">
                  <c:v>590</c:v>
                </c:pt>
                <c:pt idx="14">
                  <c:v>617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2</c:v>
                </c:pt>
                <c:pt idx="6">
                  <c:v>1</c:v>
                </c:pt>
                <c:pt idx="9">
                  <c:v>7</c:v>
                </c:pt>
                <c:pt idx="12">
                  <c:v>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145</c:v>
                </c:pt>
                <c:pt idx="3">
                  <c:v>153</c:v>
                </c:pt>
                <c:pt idx="6">
                  <c:v>151</c:v>
                </c:pt>
                <c:pt idx="9">
                  <c:v>146</c:v>
                </c:pt>
                <c:pt idx="12">
                  <c:v>140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725</c:v>
                </c:pt>
                <c:pt idx="3">
                  <c:v>714</c:v>
                </c:pt>
                <c:pt idx="6">
                  <c:v>703</c:v>
                </c:pt>
                <c:pt idx="9">
                  <c:v>722</c:v>
                </c:pt>
                <c:pt idx="12">
                  <c:v>727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5904512"/>
        <c:axId val="20590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316</c:v>
                </c:pt>
                <c:pt idx="2">
                  <c:v>#N/A</c:v>
                </c:pt>
                <c:pt idx="3">
                  <c:v>#N/A</c:v>
                </c:pt>
                <c:pt idx="4">
                  <c:v>318</c:v>
                </c:pt>
                <c:pt idx="5">
                  <c:v>#N/A</c:v>
                </c:pt>
                <c:pt idx="6">
                  <c:v>#N/A</c:v>
                </c:pt>
                <c:pt idx="7">
                  <c:v>305</c:v>
                </c:pt>
                <c:pt idx="8">
                  <c:v>#N/A</c:v>
                </c:pt>
                <c:pt idx="9">
                  <c:v>#N/A</c:v>
                </c:pt>
                <c:pt idx="10">
                  <c:v>290</c:v>
                </c:pt>
                <c:pt idx="11">
                  <c:v>#N/A</c:v>
                </c:pt>
                <c:pt idx="12">
                  <c:v>#N/A</c:v>
                </c:pt>
                <c:pt idx="13">
                  <c:v>263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5904512"/>
        <c:axId val="205906688"/>
      </c:lineChart>
      <c:catAx>
        <c:axId val="20590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906688"/>
        <c:crosses val="autoZero"/>
        <c:auto val="1"/>
        <c:lblAlgn val="ctr"/>
        <c:lblOffset val="100"/>
        <c:tickLblSkip val="1"/>
        <c:tickMarkSkip val="1"/>
        <c:noMultiLvlLbl val="0"/>
      </c:catAx>
      <c:valAx>
        <c:axId val="20590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0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4702</c:v>
                </c:pt>
                <c:pt idx="5">
                  <c:v>4837</c:v>
                </c:pt>
                <c:pt idx="8">
                  <c:v>4719</c:v>
                </c:pt>
                <c:pt idx="11">
                  <c:v>4652</c:v>
                </c:pt>
                <c:pt idx="14">
                  <c:v>4662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956</c:v>
                </c:pt>
                <c:pt idx="5">
                  <c:v>840</c:v>
                </c:pt>
                <c:pt idx="8">
                  <c:v>769</c:v>
                </c:pt>
                <c:pt idx="11">
                  <c:v>772</c:v>
                </c:pt>
                <c:pt idx="14">
                  <c:v>796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1378</c:v>
                </c:pt>
                <c:pt idx="5">
                  <c:v>1271</c:v>
                </c:pt>
                <c:pt idx="8">
                  <c:v>1226</c:v>
                </c:pt>
                <c:pt idx="11">
                  <c:v>1300</c:v>
                </c:pt>
                <c:pt idx="14">
                  <c:v>1427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756</c:v>
                </c:pt>
                <c:pt idx="3">
                  <c:v>840</c:v>
                </c:pt>
                <c:pt idx="6">
                  <c:v>723</c:v>
                </c:pt>
                <c:pt idx="9">
                  <c:v>709</c:v>
                </c:pt>
                <c:pt idx="12">
                  <c:v>556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c:v>
                </c:pt>
                <c:pt idx="3">
                  <c:v>54</c:v>
                </c:pt>
                <c:pt idx="6">
                  <c:v>70</c:v>
                </c:pt>
                <c:pt idx="9">
                  <c:v>64</c:v>
                </c:pt>
                <c:pt idx="12">
                  <c:v>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1676</c:v>
                </c:pt>
                <c:pt idx="3">
                  <c:v>1418</c:v>
                </c:pt>
                <c:pt idx="6">
                  <c:v>1281</c:v>
                </c:pt>
                <c:pt idx="9">
                  <c:v>1275</c:v>
                </c:pt>
                <c:pt idx="12">
                  <c:v>1337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73</c:v>
                </c:pt>
                <c:pt idx="3">
                  <c:v>60</c:v>
                </c:pt>
                <c:pt idx="6">
                  <c:v>8</c:v>
                </c:pt>
                <c:pt idx="9">
                  <c:v>4</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6351</c:v>
                </c:pt>
                <c:pt idx="3">
                  <c:v>6484</c:v>
                </c:pt>
                <c:pt idx="6">
                  <c:v>6262</c:v>
                </c:pt>
                <c:pt idx="9">
                  <c:v>6154</c:v>
                </c:pt>
                <c:pt idx="12">
                  <c:v>5962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5727616"/>
        <c:axId val="20573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1875</c:v>
                </c:pt>
                <c:pt idx="2">
                  <c:v>#N/A</c:v>
                </c:pt>
                <c:pt idx="3">
                  <c:v>#N/A</c:v>
                </c:pt>
                <c:pt idx="4">
                  <c:v>1908</c:v>
                </c:pt>
                <c:pt idx="5">
                  <c:v>#N/A</c:v>
                </c:pt>
                <c:pt idx="6">
                  <c:v>#N/A</c:v>
                </c:pt>
                <c:pt idx="7">
                  <c:v>1629</c:v>
                </c:pt>
                <c:pt idx="8">
                  <c:v>#N/A</c:v>
                </c:pt>
                <c:pt idx="9">
                  <c:v>#N/A</c:v>
                </c:pt>
                <c:pt idx="10">
                  <c:v>1482</c:v>
                </c:pt>
                <c:pt idx="11">
                  <c:v>#N/A</c:v>
                </c:pt>
                <c:pt idx="12">
                  <c:v>#N/A</c:v>
                </c:pt>
                <c:pt idx="13">
                  <c:v>1027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5727616"/>
        <c:axId val="205733888"/>
      </c:lineChart>
      <c:catAx>
        <c:axId val="20572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733888"/>
        <c:crosses val="autoZero"/>
        <c:auto val="1"/>
        <c:lblAlgn val="ctr"/>
        <c:lblOffset val="100"/>
        <c:tickLblSkip val="1"/>
        <c:tickMarkSkip val="1"/>
        <c:noMultiLvlLbl val="0"/>
      </c:catAx>
      <c:valAx>
        <c:axId val="20573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72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45.7</c:v>
                </c:pt>
              </c:numCache>
            </c:numRef>
          </c:xVal>
          <c:yVal>
            <c:numRef>
              <c:f>公会計指標分析・財政指標組合せ分析表!$K$51:$O$51</c:f>
              <c:numCache>
                <c:formatCode>#,##0.0;"▲ "#,##0.0</c:formatCode>
                <c:ptCount val="5"/>
                <c:pt idx="3">
                  <c:v>66.8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6233344"/>
        <c:axId val="96251904"/>
      </c:scatterChart>
      <c:valAx>
        <c:axId val="96233344"/>
        <c:scaling>
          <c:orientation val="minMax"/>
          <c:max val="55"/>
          <c:min val="4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251904"/>
        <c:crosses val="autoZero"/>
        <c:crossBetween val="midCat"/>
      </c:valAx>
      <c:valAx>
        <c:axId val="96251904"/>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233344"/>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188430618539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32224939050881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14.7</c:v>
                </c:pt>
                <c:pt idx="2">
                  <c:v>14.3</c:v>
                </c:pt>
                <c:pt idx="3">
                  <c:v>13.8</c:v>
                </c:pt>
                <c:pt idx="4">
                  <c:v>13</c:v>
                </c:pt>
              </c:numCache>
            </c:numRef>
          </c:xVal>
          <c:yVal>
            <c:numRef>
              <c:f>公会計指標分析・財政指標組合せ分析表!$K$73:$O$73</c:f>
              <c:numCache>
                <c:formatCode>#,##0.0;"▲ "#,##0.0</c:formatCode>
                <c:ptCount val="5"/>
                <c:pt idx="0">
                  <c:v>85</c:v>
                </c:pt>
                <c:pt idx="1">
                  <c:v>86.8</c:v>
                </c:pt>
                <c:pt idx="2">
                  <c:v>75.2</c:v>
                </c:pt>
                <c:pt idx="3">
                  <c:v>66.8</c:v>
                </c:pt>
                <c:pt idx="4">
                  <c:v>46.2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6539008"/>
        <c:axId val="96540928"/>
      </c:scatterChart>
      <c:valAx>
        <c:axId val="96539008"/>
        <c:scaling>
          <c:orientation val="minMax"/>
          <c:max val="15.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540928"/>
        <c:crosses val="autoZero"/>
        <c:crossBetween val="midCat"/>
      </c:valAx>
      <c:valAx>
        <c:axId val="96540928"/>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539008"/>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5,142
4,782
197.13
4,689,227
4,520,175
168,923
2,742,997
5,961,523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観光地であることから、</a:t>
          </a:r>
          <a:r>
            <a:rPr lang="ja-JP" altLang="ja-JP" sz="1100" b="0" i="0" baseline="0">
              <a:solidFill>
                <a:schemeClr val="dk1"/>
              </a:solidFill>
              <a:effectLst/>
              <a:latin typeface="+mn-lt"/>
              <a:ea typeface="+mn-ea"/>
              <a:cs typeface="+mn-cs"/>
            </a:rPr>
            <a:t>大型ホテル等の安定した固定資産税の税収により類似団体平均を上回っているものの、全国平均、北海道平均では下回っている。</a:t>
          </a:r>
          <a:endParaRPr lang="ja-JP" altLang="ja-JP" sz="1400">
            <a:effectLst/>
          </a:endParaRPr>
        </a:p>
        <a:p>
          <a:pPr rtl="0"/>
          <a:r>
            <a:rPr lang="ja-JP" altLang="ja-JP" sz="1100" b="0" i="0" baseline="0">
              <a:solidFill>
                <a:schemeClr val="dk1"/>
              </a:solidFill>
              <a:effectLst/>
              <a:latin typeface="+mn-lt"/>
              <a:ea typeface="+mn-ea"/>
              <a:cs typeface="+mn-cs"/>
            </a:rPr>
            <a:t>　近年、税収が増加傾向にあることから、今後、財政力指数の向上</a:t>
          </a:r>
          <a:r>
            <a:rPr lang="ja-JP" altLang="en-US" sz="1100" b="0" i="0" baseline="0">
              <a:solidFill>
                <a:schemeClr val="dk1"/>
              </a:solidFill>
              <a:effectLst/>
              <a:latin typeface="+mn-lt"/>
              <a:ea typeface="+mn-ea"/>
              <a:cs typeface="+mn-cs"/>
            </a:rPr>
            <a:t>が見込まれる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後志広域連合とも連携し、さらに徴収強化を進め歳入確保に努める。また歳出においては中長期的視点により施設の長寿命化等、投資的経費の平準化・総額圧縮を図るとともに、経常経費についても継続して見直しを進め、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104902</xdr:rowOff>
    </xdr:to>
    <xdr:cxnSp macro="">
      <xdr:nvCxnSpPr>
        <xdr:cNvPr id="65" name="直線コネクタ 64"/>
        <xdr:cNvCxnSpPr/>
      </xdr:nvCxnSpPr>
      <xdr:spPr>
        <a:xfrm flipV="1">
          <a:off x="4114800" y="74676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104902</xdr:rowOff>
    </xdr:from>
    <xdr:to>
      <xdr:col>6</xdr:col>
      <xdr:colOff>0</xdr:colOff>
      <xdr:row>43</xdr:row>
      <xdr:rowOff>104902</xdr:rowOff>
    </xdr:to>
    <xdr:cxnSp macro="">
      <xdr:nvCxnSpPr>
        <xdr:cNvPr id="68" name="直線コネクタ 67"/>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104902</xdr:rowOff>
    </xdr:from>
    <xdr:to>
      <xdr:col>4</xdr:col>
      <xdr:colOff>482600</xdr:colOff>
      <xdr:row>43</xdr:row>
      <xdr:rowOff>104902</xdr:rowOff>
    </xdr:to>
    <xdr:cxnSp macro="">
      <xdr:nvCxnSpPr>
        <xdr:cNvPr id="71" name="直線コネクタ 70"/>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104902</xdr:rowOff>
    </xdr:from>
    <xdr:to>
      <xdr:col>3</xdr:col>
      <xdr:colOff>279400</xdr:colOff>
      <xdr:row>43</xdr:row>
      <xdr:rowOff>104902</xdr:rowOff>
    </xdr:to>
    <xdr:cxnSp macro="">
      <xdr:nvCxnSpPr>
        <xdr:cNvPr id="74" name="直線コネクタ 73"/>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4" name="円/楕円 83"/>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5"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54102</xdr:rowOff>
    </xdr:from>
    <xdr:to>
      <xdr:col>6</xdr:col>
      <xdr:colOff>50800</xdr:colOff>
      <xdr:row>43</xdr:row>
      <xdr:rowOff>155702</xdr:rowOff>
    </xdr:to>
    <xdr:sp macro="" textlink="">
      <xdr:nvSpPr>
        <xdr:cNvPr id="86" name="円/楕円 85"/>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165879</xdr:rowOff>
    </xdr:from>
    <xdr:ext cx="736600" cy="259045"/>
    <xdr:sp macro="" textlink="">
      <xdr:nvSpPr>
        <xdr:cNvPr id="87" name="テキスト ボックス 86"/>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54102</xdr:rowOff>
    </xdr:from>
    <xdr:to>
      <xdr:col>4</xdr:col>
      <xdr:colOff>533400</xdr:colOff>
      <xdr:row>43</xdr:row>
      <xdr:rowOff>155702</xdr:rowOff>
    </xdr:to>
    <xdr:sp macro="" textlink="">
      <xdr:nvSpPr>
        <xdr:cNvPr id="88" name="円/楕円 87"/>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89" name="テキスト ボックス 88"/>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54102</xdr:rowOff>
    </xdr:from>
    <xdr:to>
      <xdr:col>3</xdr:col>
      <xdr:colOff>330200</xdr:colOff>
      <xdr:row>43</xdr:row>
      <xdr:rowOff>155702</xdr:rowOff>
    </xdr:to>
    <xdr:sp macro="" textlink="">
      <xdr:nvSpPr>
        <xdr:cNvPr id="90" name="円/楕円 89"/>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165879</xdr:rowOff>
    </xdr:from>
    <xdr:ext cx="762000" cy="259045"/>
    <xdr:sp macro="" textlink="">
      <xdr:nvSpPr>
        <xdr:cNvPr id="91" name="テキスト ボックス 90"/>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54102</xdr:rowOff>
    </xdr:from>
    <xdr:to>
      <xdr:col>2</xdr:col>
      <xdr:colOff>127000</xdr:colOff>
      <xdr:row>43</xdr:row>
      <xdr:rowOff>155702</xdr:rowOff>
    </xdr:to>
    <xdr:sp macro="" textlink="">
      <xdr:nvSpPr>
        <xdr:cNvPr id="92" name="円/楕円 91"/>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165879</xdr:rowOff>
    </xdr:from>
    <xdr:ext cx="762000" cy="259045"/>
    <xdr:sp macro="" textlink="">
      <xdr:nvSpPr>
        <xdr:cNvPr id="93" name="テキスト ボックス 92"/>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傾向としては比率改善方向にあり、</a:t>
          </a:r>
          <a:r>
            <a:rPr lang="ja-JP" altLang="ja-JP" sz="1100" b="0" i="0" baseline="0">
              <a:solidFill>
                <a:schemeClr val="dk1"/>
              </a:solidFill>
              <a:effectLst/>
              <a:latin typeface="+mn-lt"/>
              <a:ea typeface="+mn-ea"/>
              <a:cs typeface="+mn-cs"/>
            </a:rPr>
            <a:t>全国平均及び北海道平均を下回っている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燃料費高騰、労務単価の上昇等、今後も経常収支比率の上昇が予測されることから、徴収強化等による税収増の取り組みを進め、また、事務事業のビルドアンドスクラップ、環境モデル都市としての新エネ・省エネの積極導入による燃料費抑制、指定管理者制度の活用に取り組むなど、より一層経常経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163467</xdr:rowOff>
    </xdr:from>
    <xdr:to>
      <xdr:col>7</xdr:col>
      <xdr:colOff>152400</xdr:colOff>
      <xdr:row>65</xdr:row>
      <xdr:rowOff>19594</xdr:rowOff>
    </xdr:to>
    <xdr:cxnSp macro="">
      <xdr:nvCxnSpPr>
        <xdr:cNvPr id="130" name="直線コネクタ 129"/>
        <xdr:cNvCxnSpPr/>
      </xdr:nvCxnSpPr>
      <xdr:spPr>
        <a:xfrm flipV="1">
          <a:off x="4114800" y="1113626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5806</xdr:rowOff>
    </xdr:from>
    <xdr:to>
      <xdr:col>6</xdr:col>
      <xdr:colOff>0</xdr:colOff>
      <xdr:row>65</xdr:row>
      <xdr:rowOff>19594</xdr:rowOff>
    </xdr:to>
    <xdr:cxnSp macro="">
      <xdr:nvCxnSpPr>
        <xdr:cNvPr id="133" name="直線コネクタ 132"/>
        <xdr:cNvCxnSpPr/>
      </xdr:nvCxnSpPr>
      <xdr:spPr>
        <a:xfrm>
          <a:off x="3225800" y="1115005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5806</xdr:rowOff>
    </xdr:from>
    <xdr:to>
      <xdr:col>4</xdr:col>
      <xdr:colOff>482600</xdr:colOff>
      <xdr:row>65</xdr:row>
      <xdr:rowOff>40277</xdr:rowOff>
    </xdr:to>
    <xdr:cxnSp macro="">
      <xdr:nvCxnSpPr>
        <xdr:cNvPr id="136" name="直線コネクタ 135"/>
        <xdr:cNvCxnSpPr/>
      </xdr:nvCxnSpPr>
      <xdr:spPr>
        <a:xfrm flipV="1">
          <a:off x="2336800" y="111500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65</xdr:row>
      <xdr:rowOff>40277</xdr:rowOff>
    </xdr:to>
    <xdr:cxnSp macro="">
      <xdr:nvCxnSpPr>
        <xdr:cNvPr id="139" name="直線コネクタ 138"/>
        <xdr:cNvCxnSpPr/>
      </xdr:nvCxnSpPr>
      <xdr:spPr>
        <a:xfrm>
          <a:off x="1447800" y="1117418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112667</xdr:rowOff>
    </xdr:from>
    <xdr:to>
      <xdr:col>7</xdr:col>
      <xdr:colOff>203200</xdr:colOff>
      <xdr:row>65</xdr:row>
      <xdr:rowOff>42817</xdr:rowOff>
    </xdr:to>
    <xdr:sp macro="" textlink="">
      <xdr:nvSpPr>
        <xdr:cNvPr id="149" name="円/楕円 148"/>
        <xdr:cNvSpPr/>
      </xdr:nvSpPr>
      <xdr:spPr>
        <a:xfrm>
          <a:off x="49022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84744</xdr:rowOff>
    </xdr:from>
    <xdr:ext cx="762000" cy="259045"/>
    <xdr:sp macro="" textlink="">
      <xdr:nvSpPr>
        <xdr:cNvPr id="150" name="財政構造の弾力性該当値テキスト"/>
        <xdr:cNvSpPr txBox="1"/>
      </xdr:nvSpPr>
      <xdr:spPr>
        <a:xfrm>
          <a:off x="5041900" y="11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140244</xdr:rowOff>
    </xdr:from>
    <xdr:to>
      <xdr:col>6</xdr:col>
      <xdr:colOff>50800</xdr:colOff>
      <xdr:row>65</xdr:row>
      <xdr:rowOff>70394</xdr:rowOff>
    </xdr:to>
    <xdr:sp macro="" textlink="">
      <xdr:nvSpPr>
        <xdr:cNvPr id="151" name="円/楕円 150"/>
        <xdr:cNvSpPr/>
      </xdr:nvSpPr>
      <xdr:spPr>
        <a:xfrm>
          <a:off x="4064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55171</xdr:rowOff>
    </xdr:from>
    <xdr:ext cx="736600" cy="259045"/>
    <xdr:sp macro="" textlink="">
      <xdr:nvSpPr>
        <xdr:cNvPr id="152" name="テキスト ボックス 151"/>
        <xdr:cNvSpPr txBox="1"/>
      </xdr:nvSpPr>
      <xdr:spPr>
        <a:xfrm>
          <a:off x="3733800" y="1119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126456</xdr:rowOff>
    </xdr:from>
    <xdr:to>
      <xdr:col>4</xdr:col>
      <xdr:colOff>533400</xdr:colOff>
      <xdr:row>65</xdr:row>
      <xdr:rowOff>56606</xdr:rowOff>
    </xdr:to>
    <xdr:sp macro="" textlink="">
      <xdr:nvSpPr>
        <xdr:cNvPr id="153" name="円/楕円 152"/>
        <xdr:cNvSpPr/>
      </xdr:nvSpPr>
      <xdr:spPr>
        <a:xfrm>
          <a:off x="3175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41383</xdr:rowOff>
    </xdr:from>
    <xdr:ext cx="762000" cy="259045"/>
    <xdr:sp macro="" textlink="">
      <xdr:nvSpPr>
        <xdr:cNvPr id="154" name="テキスト ボックス 153"/>
        <xdr:cNvSpPr txBox="1"/>
      </xdr:nvSpPr>
      <xdr:spPr>
        <a:xfrm>
          <a:off x="2844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160927</xdr:rowOff>
    </xdr:from>
    <xdr:to>
      <xdr:col>3</xdr:col>
      <xdr:colOff>330200</xdr:colOff>
      <xdr:row>65</xdr:row>
      <xdr:rowOff>91077</xdr:rowOff>
    </xdr:to>
    <xdr:sp macro="" textlink="">
      <xdr:nvSpPr>
        <xdr:cNvPr id="155" name="円/楕円 154"/>
        <xdr:cNvSpPr/>
      </xdr:nvSpPr>
      <xdr:spPr>
        <a:xfrm>
          <a:off x="2286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75854</xdr:rowOff>
    </xdr:from>
    <xdr:ext cx="762000" cy="259045"/>
    <xdr:sp macro="" textlink="">
      <xdr:nvSpPr>
        <xdr:cNvPr id="156" name="テキスト ボックス 155"/>
        <xdr:cNvSpPr txBox="1"/>
      </xdr:nvSpPr>
      <xdr:spPr>
        <a:xfrm>
          <a:off x="1955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57" name="円/楕円 156"/>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65512</xdr:rowOff>
    </xdr:from>
    <xdr:ext cx="762000" cy="259045"/>
    <xdr:sp macro="" textlink="">
      <xdr:nvSpPr>
        <xdr:cNvPr id="158" name="テキスト ボックス 157"/>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全国平均、北海道平均を上回っているものの、類似団体平均を下回っている。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指定管理者制度や長期継続契約の導入</a:t>
          </a:r>
          <a:r>
            <a:rPr lang="ja-JP" altLang="en-US" sz="1100" b="0" i="0" baseline="0">
              <a:solidFill>
                <a:schemeClr val="dk1"/>
              </a:solidFill>
              <a:effectLst/>
              <a:latin typeface="+mn-lt"/>
              <a:ea typeface="+mn-ea"/>
              <a:cs typeface="+mn-cs"/>
            </a:rPr>
            <a:t>、民間委託の検討</a:t>
          </a:r>
          <a:r>
            <a:rPr lang="ja-JP" altLang="ja-JP" sz="1100" b="0" i="0" baseline="0">
              <a:solidFill>
                <a:schemeClr val="dk1"/>
              </a:solidFill>
              <a:effectLst/>
              <a:latin typeface="+mn-lt"/>
              <a:ea typeface="+mn-ea"/>
              <a:cs typeface="+mn-cs"/>
            </a:rPr>
            <a:t>など施設管理業務の見直しを進め、、経常的経費の抑制を図っている。引き続き事務事業の見直しを進める。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56772</xdr:rowOff>
    </xdr:from>
    <xdr:to>
      <xdr:col>7</xdr:col>
      <xdr:colOff>152400</xdr:colOff>
      <xdr:row>82</xdr:row>
      <xdr:rowOff>58503</xdr:rowOff>
    </xdr:to>
    <xdr:cxnSp macro="">
      <xdr:nvCxnSpPr>
        <xdr:cNvPr id="194" name="直線コネクタ 193"/>
        <xdr:cNvCxnSpPr/>
      </xdr:nvCxnSpPr>
      <xdr:spPr>
        <a:xfrm flipV="1">
          <a:off x="4114800" y="14115672"/>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45076</xdr:rowOff>
    </xdr:from>
    <xdr:to>
      <xdr:col>6</xdr:col>
      <xdr:colOff>0</xdr:colOff>
      <xdr:row>82</xdr:row>
      <xdr:rowOff>58503</xdr:rowOff>
    </xdr:to>
    <xdr:cxnSp macro="">
      <xdr:nvCxnSpPr>
        <xdr:cNvPr id="197" name="直線コネクタ 196"/>
        <xdr:cNvCxnSpPr/>
      </xdr:nvCxnSpPr>
      <xdr:spPr>
        <a:xfrm>
          <a:off x="3225800" y="14103976"/>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45076</xdr:rowOff>
    </xdr:from>
    <xdr:to>
      <xdr:col>4</xdr:col>
      <xdr:colOff>482600</xdr:colOff>
      <xdr:row>82</xdr:row>
      <xdr:rowOff>51147</xdr:rowOff>
    </xdr:to>
    <xdr:cxnSp macro="">
      <xdr:nvCxnSpPr>
        <xdr:cNvPr id="200" name="直線コネクタ 199"/>
        <xdr:cNvCxnSpPr/>
      </xdr:nvCxnSpPr>
      <xdr:spPr>
        <a:xfrm flipV="1">
          <a:off x="2336800" y="14103976"/>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51147</xdr:rowOff>
    </xdr:from>
    <xdr:to>
      <xdr:col>3</xdr:col>
      <xdr:colOff>279400</xdr:colOff>
      <xdr:row>82</xdr:row>
      <xdr:rowOff>61522</xdr:rowOff>
    </xdr:to>
    <xdr:cxnSp macro="">
      <xdr:nvCxnSpPr>
        <xdr:cNvPr id="203" name="直線コネクタ 202"/>
        <xdr:cNvCxnSpPr/>
      </xdr:nvCxnSpPr>
      <xdr:spPr>
        <a:xfrm flipV="1">
          <a:off x="1447800" y="14110047"/>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5972</xdr:rowOff>
    </xdr:from>
    <xdr:to>
      <xdr:col>7</xdr:col>
      <xdr:colOff>203200</xdr:colOff>
      <xdr:row>82</xdr:row>
      <xdr:rowOff>107572</xdr:rowOff>
    </xdr:to>
    <xdr:sp macro="" textlink="">
      <xdr:nvSpPr>
        <xdr:cNvPr id="213" name="円/楕円 212"/>
        <xdr:cNvSpPr/>
      </xdr:nvSpPr>
      <xdr:spPr>
        <a:xfrm>
          <a:off x="4902200" y="140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22499</xdr:rowOff>
    </xdr:from>
    <xdr:ext cx="762000" cy="259045"/>
    <xdr:sp macro="" textlink="">
      <xdr:nvSpPr>
        <xdr:cNvPr id="214" name="人件費・物件費等の状況該当値テキスト"/>
        <xdr:cNvSpPr txBox="1"/>
      </xdr:nvSpPr>
      <xdr:spPr>
        <a:xfrm>
          <a:off x="5041900" y="1390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324,145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7703</xdr:rowOff>
    </xdr:from>
    <xdr:to>
      <xdr:col>6</xdr:col>
      <xdr:colOff>50800</xdr:colOff>
      <xdr:row>82</xdr:row>
      <xdr:rowOff>109303</xdr:rowOff>
    </xdr:to>
    <xdr:sp macro="" textlink="">
      <xdr:nvSpPr>
        <xdr:cNvPr id="215" name="円/楕円 214"/>
        <xdr:cNvSpPr/>
      </xdr:nvSpPr>
      <xdr:spPr>
        <a:xfrm>
          <a:off x="4064000" y="140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119480</xdr:rowOff>
    </xdr:from>
    <xdr:ext cx="736600" cy="259045"/>
    <xdr:sp macro="" textlink="">
      <xdr:nvSpPr>
        <xdr:cNvPr id="216" name="テキスト ボックス 215"/>
        <xdr:cNvSpPr txBox="1"/>
      </xdr:nvSpPr>
      <xdr:spPr>
        <a:xfrm>
          <a:off x="3733800" y="138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165726</xdr:rowOff>
    </xdr:from>
    <xdr:to>
      <xdr:col>4</xdr:col>
      <xdr:colOff>533400</xdr:colOff>
      <xdr:row>82</xdr:row>
      <xdr:rowOff>95876</xdr:rowOff>
    </xdr:to>
    <xdr:sp macro="" textlink="">
      <xdr:nvSpPr>
        <xdr:cNvPr id="217" name="円/楕円 216"/>
        <xdr:cNvSpPr/>
      </xdr:nvSpPr>
      <xdr:spPr>
        <a:xfrm>
          <a:off x="3175000" y="140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106053</xdr:rowOff>
    </xdr:from>
    <xdr:ext cx="762000" cy="259045"/>
    <xdr:sp macro="" textlink="">
      <xdr:nvSpPr>
        <xdr:cNvPr id="218" name="テキスト ボックス 217"/>
        <xdr:cNvSpPr txBox="1"/>
      </xdr:nvSpPr>
      <xdr:spPr>
        <a:xfrm>
          <a:off x="2844800" y="138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313,966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347</xdr:rowOff>
    </xdr:from>
    <xdr:to>
      <xdr:col>3</xdr:col>
      <xdr:colOff>330200</xdr:colOff>
      <xdr:row>82</xdr:row>
      <xdr:rowOff>101947</xdr:rowOff>
    </xdr:to>
    <xdr:sp macro="" textlink="">
      <xdr:nvSpPr>
        <xdr:cNvPr id="219" name="円/楕円 218"/>
        <xdr:cNvSpPr/>
      </xdr:nvSpPr>
      <xdr:spPr>
        <a:xfrm>
          <a:off x="2286000" y="140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112124</xdr:rowOff>
    </xdr:from>
    <xdr:ext cx="762000" cy="259045"/>
    <xdr:sp macro="" textlink="">
      <xdr:nvSpPr>
        <xdr:cNvPr id="220" name="テキスト ボックス 219"/>
        <xdr:cNvSpPr txBox="1"/>
      </xdr:nvSpPr>
      <xdr:spPr>
        <a:xfrm>
          <a:off x="1955800" y="1382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10722</xdr:rowOff>
    </xdr:from>
    <xdr:to>
      <xdr:col>2</xdr:col>
      <xdr:colOff>127000</xdr:colOff>
      <xdr:row>82</xdr:row>
      <xdr:rowOff>112322</xdr:rowOff>
    </xdr:to>
    <xdr:sp macro="" textlink="">
      <xdr:nvSpPr>
        <xdr:cNvPr id="221" name="円/楕円 220"/>
        <xdr:cNvSpPr/>
      </xdr:nvSpPr>
      <xdr:spPr>
        <a:xfrm>
          <a:off x="1397000" y="140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122499</xdr:rowOff>
    </xdr:from>
    <xdr:ext cx="762000" cy="259045"/>
    <xdr:sp macro="" textlink="">
      <xdr:nvSpPr>
        <xdr:cNvPr id="222" name="テキスト ボックス 221"/>
        <xdr:cNvSpPr txBox="1"/>
      </xdr:nvSpPr>
      <xdr:spPr>
        <a:xfrm>
          <a:off x="1066800" y="1383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全国市平均、全国町村平均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を下回っている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全体の状況、国家公務員給与の状況を見ながら適正な給与管理に努める。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84837</xdr:rowOff>
    </xdr:to>
    <xdr:cxnSp macro="">
      <xdr:nvCxnSpPr>
        <xdr:cNvPr id="254" name="直線コネクタ 253"/>
        <xdr:cNvCxnSpPr/>
      </xdr:nvCxnSpPr>
      <xdr:spPr>
        <a:xfrm flipV="1">
          <a:off x="16179800" y="14580870"/>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84837</xdr:rowOff>
    </xdr:to>
    <xdr:cxnSp macro="">
      <xdr:nvCxnSpPr>
        <xdr:cNvPr id="257" name="直線コネクタ 256"/>
        <xdr:cNvCxnSpPr/>
      </xdr:nvCxnSpPr>
      <xdr:spPr>
        <a:xfrm>
          <a:off x="15290800" y="1462913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99313</xdr:rowOff>
    </xdr:to>
    <xdr:cxnSp macro="">
      <xdr:nvCxnSpPr>
        <xdr:cNvPr id="260" name="直線コネクタ 259"/>
        <xdr:cNvCxnSpPr/>
      </xdr:nvCxnSpPr>
      <xdr:spPr>
        <a:xfrm flipV="1">
          <a:off x="14401800" y="146291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87</xdr:row>
      <xdr:rowOff>89408</xdr:rowOff>
    </xdr:to>
    <xdr:cxnSp macro="">
      <xdr:nvCxnSpPr>
        <xdr:cNvPr id="263" name="直線コネクタ 262"/>
        <xdr:cNvCxnSpPr/>
      </xdr:nvCxnSpPr>
      <xdr:spPr>
        <a:xfrm flipV="1">
          <a:off x="13512800" y="14672563"/>
          <a:ext cx="889000" cy="3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3" name="円/楕円 272"/>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4"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5" name="円/楕円 274"/>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120414</xdr:rowOff>
    </xdr:from>
    <xdr:ext cx="736600" cy="259045"/>
    <xdr:sp macro="" textlink="">
      <xdr:nvSpPr>
        <xdr:cNvPr id="276" name="テキスト ボックス 275"/>
        <xdr:cNvSpPr txBox="1"/>
      </xdr:nvSpPr>
      <xdr:spPr>
        <a:xfrm>
          <a:off x="15798800" y="1469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7" name="円/楕円 276"/>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8" name="テキスト ボックス 277"/>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9" name="円/楕円 278"/>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80" name="テキスト ボックス 279"/>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81" name="円/楕円 280"/>
        <xdr:cNvSpPr/>
      </xdr:nvSpPr>
      <xdr:spPr>
        <a:xfrm>
          <a:off x="13462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124985</xdr:rowOff>
    </xdr:from>
    <xdr:ext cx="762000" cy="259045"/>
    <xdr:sp macro="" textlink="">
      <xdr:nvSpPr>
        <xdr:cNvPr id="282" name="テキスト ボックス 281"/>
        <xdr:cNvSpPr txBox="1"/>
      </xdr:nvSpPr>
      <xdr:spPr>
        <a:xfrm>
          <a:off x="13131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下回っているものの全国平均、北海道平均を上回っている。職員構成のバランスが図られるよう計画的かつ適正な定員管理に努めるとともに、業務の見直しや民間委託、電子化などにより業務の効率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16345</xdr:rowOff>
    </xdr:from>
    <xdr:to>
      <xdr:col>24</xdr:col>
      <xdr:colOff>558800</xdr:colOff>
      <xdr:row>61</xdr:row>
      <xdr:rowOff>32753</xdr:rowOff>
    </xdr:to>
    <xdr:cxnSp macro="">
      <xdr:nvCxnSpPr>
        <xdr:cNvPr id="314" name="直線コネクタ 313"/>
        <xdr:cNvCxnSpPr/>
      </xdr:nvCxnSpPr>
      <xdr:spPr>
        <a:xfrm flipV="1">
          <a:off x="16179800" y="10474795"/>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32753</xdr:rowOff>
    </xdr:from>
    <xdr:to>
      <xdr:col>23</xdr:col>
      <xdr:colOff>406400</xdr:colOff>
      <xdr:row>61</xdr:row>
      <xdr:rowOff>38786</xdr:rowOff>
    </xdr:to>
    <xdr:cxnSp macro="">
      <xdr:nvCxnSpPr>
        <xdr:cNvPr id="317" name="直線コネクタ 316"/>
        <xdr:cNvCxnSpPr/>
      </xdr:nvCxnSpPr>
      <xdr:spPr>
        <a:xfrm flipV="1">
          <a:off x="15290800" y="1049120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25032</xdr:rowOff>
    </xdr:from>
    <xdr:to>
      <xdr:col>22</xdr:col>
      <xdr:colOff>203200</xdr:colOff>
      <xdr:row>61</xdr:row>
      <xdr:rowOff>38786</xdr:rowOff>
    </xdr:to>
    <xdr:cxnSp macro="">
      <xdr:nvCxnSpPr>
        <xdr:cNvPr id="320" name="直線コネクタ 319"/>
        <xdr:cNvCxnSpPr/>
      </xdr:nvCxnSpPr>
      <xdr:spPr>
        <a:xfrm>
          <a:off x="14401800" y="10483482"/>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23101</xdr:rowOff>
    </xdr:from>
    <xdr:to>
      <xdr:col>21</xdr:col>
      <xdr:colOff>0</xdr:colOff>
      <xdr:row>61</xdr:row>
      <xdr:rowOff>25032</xdr:rowOff>
    </xdr:to>
    <xdr:cxnSp macro="">
      <xdr:nvCxnSpPr>
        <xdr:cNvPr id="323" name="直線コネクタ 322"/>
        <xdr:cNvCxnSpPr/>
      </xdr:nvCxnSpPr>
      <xdr:spPr>
        <a:xfrm>
          <a:off x="13512800" y="1048155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136995</xdr:rowOff>
    </xdr:from>
    <xdr:to>
      <xdr:col>24</xdr:col>
      <xdr:colOff>609600</xdr:colOff>
      <xdr:row>61</xdr:row>
      <xdr:rowOff>67145</xdr:rowOff>
    </xdr:to>
    <xdr:sp macro="" textlink="">
      <xdr:nvSpPr>
        <xdr:cNvPr id="333" name="円/楕円 332"/>
        <xdr:cNvSpPr/>
      </xdr:nvSpPr>
      <xdr:spPr>
        <a:xfrm>
          <a:off x="16967200" y="104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153522</xdr:rowOff>
    </xdr:from>
    <xdr:ext cx="762000" cy="259045"/>
    <xdr:sp macro="" textlink="">
      <xdr:nvSpPr>
        <xdr:cNvPr id="334" name="定員管理の状況該当値テキスト"/>
        <xdr:cNvSpPr txBox="1"/>
      </xdr:nvSpPr>
      <xdr:spPr>
        <a:xfrm>
          <a:off x="17106900" y="1026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153403</xdr:rowOff>
    </xdr:from>
    <xdr:to>
      <xdr:col>23</xdr:col>
      <xdr:colOff>457200</xdr:colOff>
      <xdr:row>61</xdr:row>
      <xdr:rowOff>83553</xdr:rowOff>
    </xdr:to>
    <xdr:sp macro="" textlink="">
      <xdr:nvSpPr>
        <xdr:cNvPr id="335" name="円/楕円 334"/>
        <xdr:cNvSpPr/>
      </xdr:nvSpPr>
      <xdr:spPr>
        <a:xfrm>
          <a:off x="16129000" y="104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93730</xdr:rowOff>
    </xdr:from>
    <xdr:ext cx="736600" cy="259045"/>
    <xdr:sp macro="" textlink="">
      <xdr:nvSpPr>
        <xdr:cNvPr id="336" name="テキスト ボックス 335"/>
        <xdr:cNvSpPr txBox="1"/>
      </xdr:nvSpPr>
      <xdr:spPr>
        <a:xfrm>
          <a:off x="15798800" y="1020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159436</xdr:rowOff>
    </xdr:from>
    <xdr:to>
      <xdr:col>22</xdr:col>
      <xdr:colOff>254000</xdr:colOff>
      <xdr:row>61</xdr:row>
      <xdr:rowOff>89586</xdr:rowOff>
    </xdr:to>
    <xdr:sp macro="" textlink="">
      <xdr:nvSpPr>
        <xdr:cNvPr id="337" name="円/楕円 336"/>
        <xdr:cNvSpPr/>
      </xdr:nvSpPr>
      <xdr:spPr>
        <a:xfrm>
          <a:off x="15240000" y="10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99763</xdr:rowOff>
    </xdr:from>
    <xdr:ext cx="762000" cy="259045"/>
    <xdr:sp macro="" textlink="">
      <xdr:nvSpPr>
        <xdr:cNvPr id="338" name="テキスト ボックス 337"/>
        <xdr:cNvSpPr txBox="1"/>
      </xdr:nvSpPr>
      <xdr:spPr>
        <a:xfrm>
          <a:off x="14909800" y="1021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145682</xdr:rowOff>
    </xdr:from>
    <xdr:to>
      <xdr:col>21</xdr:col>
      <xdr:colOff>50800</xdr:colOff>
      <xdr:row>61</xdr:row>
      <xdr:rowOff>75832</xdr:rowOff>
    </xdr:to>
    <xdr:sp macro="" textlink="">
      <xdr:nvSpPr>
        <xdr:cNvPr id="339" name="円/楕円 338"/>
        <xdr:cNvSpPr/>
      </xdr:nvSpPr>
      <xdr:spPr>
        <a:xfrm>
          <a:off x="14351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86009</xdr:rowOff>
    </xdr:from>
    <xdr:ext cx="762000" cy="259045"/>
    <xdr:sp macro="" textlink="">
      <xdr:nvSpPr>
        <xdr:cNvPr id="340" name="テキスト ボックス 339"/>
        <xdr:cNvSpPr txBox="1"/>
      </xdr:nvSpPr>
      <xdr:spPr>
        <a:xfrm>
          <a:off x="14020800" y="10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143751</xdr:rowOff>
    </xdr:from>
    <xdr:to>
      <xdr:col>19</xdr:col>
      <xdr:colOff>533400</xdr:colOff>
      <xdr:row>61</xdr:row>
      <xdr:rowOff>73901</xdr:rowOff>
    </xdr:to>
    <xdr:sp macro="" textlink="">
      <xdr:nvSpPr>
        <xdr:cNvPr id="341" name="円/楕円 340"/>
        <xdr:cNvSpPr/>
      </xdr:nvSpPr>
      <xdr:spPr>
        <a:xfrm>
          <a:off x="13462000" y="10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84078</xdr:rowOff>
    </xdr:from>
    <xdr:ext cx="762000" cy="259045"/>
    <xdr:sp macro="" textlink="">
      <xdr:nvSpPr>
        <xdr:cNvPr id="342" name="テキスト ボックス 341"/>
        <xdr:cNvSpPr txBox="1"/>
      </xdr:nvSpPr>
      <xdr:spPr>
        <a:xfrm>
          <a:off x="13131800" y="101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全国平均、北海道平均、類似団体平均を大きく上回っている。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平成２６年度以降、計画的な投資的事業の展開を進め、公営企業分も含めた地方債残高の減少を図っているところであり、実質公債費比率も</a:t>
          </a:r>
          <a:r>
            <a:rPr lang="ja-JP" altLang="en-US" sz="1100" b="0" i="0" baseline="0">
              <a:solidFill>
                <a:schemeClr val="dk1"/>
              </a:solidFill>
              <a:effectLst/>
              <a:latin typeface="+mn-lt"/>
              <a:ea typeface="+mn-ea"/>
              <a:cs typeface="+mn-cs"/>
            </a:rPr>
            <a:t>着実に</a:t>
          </a:r>
          <a:r>
            <a:rPr lang="ja-JP" altLang="ja-JP" sz="1100" b="0" i="0" baseline="0">
              <a:solidFill>
                <a:schemeClr val="dk1"/>
              </a:solidFill>
              <a:effectLst/>
              <a:latin typeface="+mn-lt"/>
              <a:ea typeface="+mn-ea"/>
              <a:cs typeface="+mn-cs"/>
            </a:rPr>
            <a:t>減少傾向に転じている。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引き続き投資的事業の優先順位付け、公共施設の長寿命化等を進め、将来を見据えた計画的な投資を実施しながら財政の健全化に努める。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37338</xdr:rowOff>
    </xdr:to>
    <xdr:cxnSp macro="">
      <xdr:nvCxnSpPr>
        <xdr:cNvPr id="373" name="直線コネクタ 372"/>
        <xdr:cNvCxnSpPr/>
      </xdr:nvCxnSpPr>
      <xdr:spPr>
        <a:xfrm flipV="1">
          <a:off x="16179800" y="73710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37338</xdr:rowOff>
    </xdr:from>
    <xdr:to>
      <xdr:col>23</xdr:col>
      <xdr:colOff>406400</xdr:colOff>
      <xdr:row>43</xdr:row>
      <xdr:rowOff>61468</xdr:rowOff>
    </xdr:to>
    <xdr:cxnSp macro="">
      <xdr:nvCxnSpPr>
        <xdr:cNvPr id="376" name="直線コネクタ 375"/>
        <xdr:cNvCxnSpPr/>
      </xdr:nvCxnSpPr>
      <xdr:spPr>
        <a:xfrm flipV="1">
          <a:off x="15290800" y="74096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61468</xdr:rowOff>
    </xdr:from>
    <xdr:to>
      <xdr:col>22</xdr:col>
      <xdr:colOff>203200</xdr:colOff>
      <xdr:row>43</xdr:row>
      <xdr:rowOff>80772</xdr:rowOff>
    </xdr:to>
    <xdr:cxnSp macro="">
      <xdr:nvCxnSpPr>
        <xdr:cNvPr id="379" name="直線コネクタ 378"/>
        <xdr:cNvCxnSpPr/>
      </xdr:nvCxnSpPr>
      <xdr:spPr>
        <a:xfrm flipV="1">
          <a:off x="14401800" y="74338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80772</xdr:rowOff>
    </xdr:to>
    <xdr:cxnSp macro="">
      <xdr:nvCxnSpPr>
        <xdr:cNvPr id="382" name="直線コネクタ 381"/>
        <xdr:cNvCxnSpPr/>
      </xdr:nvCxnSpPr>
      <xdr:spPr>
        <a:xfrm>
          <a:off x="13512800" y="744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392" name="円/楕円 391"/>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393"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394" name="円/楕円 393"/>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395" name="テキスト ボックス 394"/>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10668</xdr:rowOff>
    </xdr:from>
    <xdr:to>
      <xdr:col>22</xdr:col>
      <xdr:colOff>254000</xdr:colOff>
      <xdr:row>43</xdr:row>
      <xdr:rowOff>112268</xdr:rowOff>
    </xdr:to>
    <xdr:sp macro="" textlink="">
      <xdr:nvSpPr>
        <xdr:cNvPr id="396" name="円/楕円 395"/>
        <xdr:cNvSpPr/>
      </xdr:nvSpPr>
      <xdr:spPr>
        <a:xfrm>
          <a:off x="15240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97045</xdr:rowOff>
    </xdr:from>
    <xdr:ext cx="762000" cy="259045"/>
    <xdr:sp macro="" textlink="">
      <xdr:nvSpPr>
        <xdr:cNvPr id="397" name="テキスト ボックス 396"/>
        <xdr:cNvSpPr txBox="1"/>
      </xdr:nvSpPr>
      <xdr:spPr>
        <a:xfrm>
          <a:off x="14909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29972</xdr:rowOff>
    </xdr:from>
    <xdr:to>
      <xdr:col>21</xdr:col>
      <xdr:colOff>50800</xdr:colOff>
      <xdr:row>43</xdr:row>
      <xdr:rowOff>131572</xdr:rowOff>
    </xdr:to>
    <xdr:sp macro="" textlink="">
      <xdr:nvSpPr>
        <xdr:cNvPr id="398" name="円/楕円 397"/>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116349</xdr:rowOff>
    </xdr:from>
    <xdr:ext cx="762000" cy="259045"/>
    <xdr:sp macro="" textlink="">
      <xdr:nvSpPr>
        <xdr:cNvPr id="399" name="テキスト ボックス 398"/>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0" name="円/楕円 399"/>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1" name="テキスト ボックス 400"/>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平成２６年度以降、計画的な投資的事業の展開による新規借入債の</a:t>
          </a:r>
          <a:r>
            <a:rPr lang="ja-JP" altLang="en-US" sz="1100" b="0" i="0" baseline="0">
              <a:solidFill>
                <a:schemeClr val="dk1"/>
              </a:solidFill>
              <a:effectLst/>
              <a:latin typeface="+mn-lt"/>
              <a:ea typeface="+mn-ea"/>
              <a:cs typeface="+mn-cs"/>
            </a:rPr>
            <a:t>調整</a:t>
          </a:r>
          <a:r>
            <a:rPr lang="ja-JP" altLang="ja-JP" sz="1100" b="0" i="0" baseline="0">
              <a:solidFill>
                <a:schemeClr val="dk1"/>
              </a:solidFill>
              <a:effectLst/>
              <a:latin typeface="+mn-lt"/>
              <a:ea typeface="+mn-ea"/>
              <a:cs typeface="+mn-cs"/>
            </a:rPr>
            <a:t>、将来負担の繰上償還の実施</a:t>
          </a:r>
          <a:r>
            <a:rPr lang="ja-JP" altLang="en-US" sz="1100" b="0" i="0" baseline="0">
              <a:solidFill>
                <a:schemeClr val="dk1"/>
              </a:solidFill>
              <a:effectLst/>
              <a:latin typeface="+mn-lt"/>
              <a:ea typeface="+mn-ea"/>
              <a:cs typeface="+mn-cs"/>
            </a:rPr>
            <a:t>、基金造成</a:t>
          </a:r>
          <a:r>
            <a:rPr lang="ja-JP" altLang="ja-JP" sz="1100" b="0" i="0" baseline="0">
              <a:solidFill>
                <a:schemeClr val="dk1"/>
              </a:solidFill>
              <a:effectLst/>
              <a:latin typeface="+mn-lt"/>
              <a:ea typeface="+mn-ea"/>
              <a:cs typeface="+mn-cs"/>
            </a:rPr>
            <a:t>などにより減少に転じている。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現在、全道平均を下回るまでに減少したが、</a:t>
          </a:r>
          <a:r>
            <a:rPr lang="ja-JP" altLang="ja-JP" sz="1100" b="0" i="0" baseline="0">
              <a:solidFill>
                <a:schemeClr val="dk1"/>
              </a:solidFill>
              <a:effectLst/>
              <a:latin typeface="+mn-lt"/>
              <a:ea typeface="+mn-ea"/>
              <a:cs typeface="+mn-cs"/>
            </a:rPr>
            <a:t>、全国平均、類似団体平均を大きく上回っている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引き続き投資的事業の優先順位付け、公共施設の長寿命化等を進め、</a:t>
          </a:r>
          <a:r>
            <a:rPr lang="ja-JP" altLang="en-US" sz="1100" b="0" i="0" baseline="0">
              <a:solidFill>
                <a:schemeClr val="dk1"/>
              </a:solidFill>
              <a:effectLst/>
              <a:latin typeface="+mn-lt"/>
              <a:ea typeface="+mn-ea"/>
              <a:cs typeface="+mn-cs"/>
            </a:rPr>
            <a:t>将来を見据えた計画的な投資を実施しながら</a:t>
          </a:r>
          <a:r>
            <a:rPr lang="ja-JP" altLang="ja-JP" sz="1100" b="0" i="0" baseline="0">
              <a:solidFill>
                <a:schemeClr val="dk1"/>
              </a:solidFill>
              <a:effectLst/>
              <a:latin typeface="+mn-lt"/>
              <a:ea typeface="+mn-ea"/>
              <a:cs typeface="+mn-cs"/>
            </a:rPr>
            <a:t>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23404</xdr:rowOff>
    </xdr:from>
    <xdr:to>
      <xdr:col>24</xdr:col>
      <xdr:colOff>558800</xdr:colOff>
      <xdr:row>20</xdr:row>
      <xdr:rowOff>35560</xdr:rowOff>
    </xdr:to>
    <xdr:cxnSp macro="">
      <xdr:nvCxnSpPr>
        <xdr:cNvPr id="437" name="直線コネクタ 436"/>
        <xdr:cNvCxnSpPr/>
      </xdr:nvCxnSpPr>
      <xdr:spPr>
        <a:xfrm flipV="1">
          <a:off x="16179800" y="3109504"/>
          <a:ext cx="8382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35560</xdr:rowOff>
    </xdr:from>
    <xdr:to>
      <xdr:col>23</xdr:col>
      <xdr:colOff>406400</xdr:colOff>
      <xdr:row>21</xdr:row>
      <xdr:rowOff>8890</xdr:rowOff>
    </xdr:to>
    <xdr:cxnSp macro="">
      <xdr:nvCxnSpPr>
        <xdr:cNvPr id="440" name="直線コネクタ 439"/>
        <xdr:cNvCxnSpPr/>
      </xdr:nvCxnSpPr>
      <xdr:spPr>
        <a:xfrm flipV="1">
          <a:off x="15290800" y="346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8890</xdr:rowOff>
    </xdr:from>
    <xdr:to>
      <xdr:col>22</xdr:col>
      <xdr:colOff>203200</xdr:colOff>
      <xdr:row>22</xdr:row>
      <xdr:rowOff>37374</xdr:rowOff>
    </xdr:to>
    <xdr:cxnSp macro="">
      <xdr:nvCxnSpPr>
        <xdr:cNvPr id="443" name="直線コネクタ 442"/>
        <xdr:cNvCxnSpPr/>
      </xdr:nvCxnSpPr>
      <xdr:spPr>
        <a:xfrm flipV="1">
          <a:off x="14401800" y="360934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6350</xdr:rowOff>
    </xdr:from>
    <xdr:to>
      <xdr:col>21</xdr:col>
      <xdr:colOff>0</xdr:colOff>
      <xdr:row>22</xdr:row>
      <xdr:rowOff>37374</xdr:rowOff>
    </xdr:to>
    <xdr:cxnSp macro="">
      <xdr:nvCxnSpPr>
        <xdr:cNvPr id="446" name="直線コネクタ 445"/>
        <xdr:cNvCxnSpPr/>
      </xdr:nvCxnSpPr>
      <xdr:spPr>
        <a:xfrm>
          <a:off x="13512800" y="37782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144054</xdr:rowOff>
    </xdr:from>
    <xdr:to>
      <xdr:col>24</xdr:col>
      <xdr:colOff>609600</xdr:colOff>
      <xdr:row>18</xdr:row>
      <xdr:rowOff>74204</xdr:rowOff>
    </xdr:to>
    <xdr:sp macro="" textlink="">
      <xdr:nvSpPr>
        <xdr:cNvPr id="456" name="円/楕円 455"/>
        <xdr:cNvSpPr/>
      </xdr:nvSpPr>
      <xdr:spPr>
        <a:xfrm>
          <a:off x="16967200" y="3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116131</xdr:rowOff>
    </xdr:from>
    <xdr:ext cx="762000" cy="259045"/>
    <xdr:sp macro="" textlink="">
      <xdr:nvSpPr>
        <xdr:cNvPr id="457" name="将来負担の状況該当値テキスト"/>
        <xdr:cNvSpPr txBox="1"/>
      </xdr:nvSpPr>
      <xdr:spPr>
        <a:xfrm>
          <a:off x="17106900" y="30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156210</xdr:rowOff>
    </xdr:from>
    <xdr:to>
      <xdr:col>23</xdr:col>
      <xdr:colOff>457200</xdr:colOff>
      <xdr:row>20</xdr:row>
      <xdr:rowOff>86360</xdr:rowOff>
    </xdr:to>
    <xdr:sp macro="" textlink="">
      <xdr:nvSpPr>
        <xdr:cNvPr id="458" name="円/楕円 457"/>
        <xdr:cNvSpPr/>
      </xdr:nvSpPr>
      <xdr:spPr>
        <a:xfrm>
          <a:off x="16129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71137</xdr:rowOff>
    </xdr:from>
    <xdr:ext cx="736600" cy="259045"/>
    <xdr:sp macro="" textlink="">
      <xdr:nvSpPr>
        <xdr:cNvPr id="459" name="テキスト ボックス 458"/>
        <xdr:cNvSpPr txBox="1"/>
      </xdr:nvSpPr>
      <xdr:spPr>
        <a:xfrm>
          <a:off x="15798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129540</xdr:rowOff>
    </xdr:from>
    <xdr:to>
      <xdr:col>22</xdr:col>
      <xdr:colOff>254000</xdr:colOff>
      <xdr:row>21</xdr:row>
      <xdr:rowOff>59690</xdr:rowOff>
    </xdr:to>
    <xdr:sp macro="" textlink="">
      <xdr:nvSpPr>
        <xdr:cNvPr id="460" name="円/楕円 459"/>
        <xdr:cNvSpPr/>
      </xdr:nvSpPr>
      <xdr:spPr>
        <a:xfrm>
          <a:off x="15240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44467</xdr:rowOff>
    </xdr:from>
    <xdr:ext cx="762000" cy="259045"/>
    <xdr:sp macro="" textlink="">
      <xdr:nvSpPr>
        <xdr:cNvPr id="461" name="テキスト ボックス 460"/>
        <xdr:cNvSpPr txBox="1"/>
      </xdr:nvSpPr>
      <xdr:spPr>
        <a:xfrm>
          <a:off x="14909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158024</xdr:rowOff>
    </xdr:from>
    <xdr:to>
      <xdr:col>21</xdr:col>
      <xdr:colOff>50800</xdr:colOff>
      <xdr:row>22</xdr:row>
      <xdr:rowOff>88174</xdr:rowOff>
    </xdr:to>
    <xdr:sp macro="" textlink="">
      <xdr:nvSpPr>
        <xdr:cNvPr id="462" name="円/楕円 461"/>
        <xdr:cNvSpPr/>
      </xdr:nvSpPr>
      <xdr:spPr>
        <a:xfrm>
          <a:off x="14351000" y="37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72951</xdr:rowOff>
    </xdr:from>
    <xdr:ext cx="762000" cy="259045"/>
    <xdr:sp macro="" textlink="">
      <xdr:nvSpPr>
        <xdr:cNvPr id="463" name="テキスト ボックス 462"/>
        <xdr:cNvSpPr txBox="1"/>
      </xdr:nvSpPr>
      <xdr:spPr>
        <a:xfrm>
          <a:off x="14020800" y="38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127000</xdr:rowOff>
    </xdr:from>
    <xdr:to>
      <xdr:col>19</xdr:col>
      <xdr:colOff>533400</xdr:colOff>
      <xdr:row>22</xdr:row>
      <xdr:rowOff>57150</xdr:rowOff>
    </xdr:to>
    <xdr:sp macro="" textlink="">
      <xdr:nvSpPr>
        <xdr:cNvPr id="464" name="円/楕円 463"/>
        <xdr:cNvSpPr/>
      </xdr:nvSpPr>
      <xdr:spPr>
        <a:xfrm>
          <a:off x="13462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41927</xdr:rowOff>
    </xdr:from>
    <xdr:ext cx="762000" cy="259045"/>
    <xdr:sp macro="" textlink="">
      <xdr:nvSpPr>
        <xdr:cNvPr id="465" name="テキスト ボックス 464"/>
        <xdr:cNvSpPr txBox="1"/>
      </xdr:nvSpPr>
      <xdr:spPr>
        <a:xfrm>
          <a:off x="13131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5,142
4,782
197.13
4,689,227
4,520,175
168,923
2,742,997
5,961,523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昨年度比較で</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が見ら</a:t>
          </a:r>
          <a:r>
            <a:rPr lang="ja-JP" altLang="en-US" sz="1100" b="0" i="0" baseline="0">
              <a:solidFill>
                <a:schemeClr val="dk1"/>
              </a:solidFill>
              <a:effectLst/>
              <a:latin typeface="+mn-lt"/>
              <a:ea typeface="+mn-ea"/>
              <a:cs typeface="+mn-cs"/>
            </a:rPr>
            <a:t>れる。以前、</a:t>
          </a:r>
          <a:r>
            <a:rPr lang="ja-JP" altLang="ja-JP" sz="1100" b="0" i="0" baseline="0">
              <a:solidFill>
                <a:schemeClr val="dk1"/>
              </a:solidFill>
              <a:effectLst/>
              <a:latin typeface="+mn-lt"/>
              <a:ea typeface="+mn-ea"/>
              <a:cs typeface="+mn-cs"/>
            </a:rPr>
            <a:t>全国平均、類似団体平均は下回っている</a:t>
          </a:r>
          <a:r>
            <a:rPr lang="ja-JP" altLang="en-US" sz="1100" b="0" i="0" baseline="0">
              <a:solidFill>
                <a:schemeClr val="dk1"/>
              </a:solidFill>
              <a:effectLst/>
              <a:latin typeface="+mn-lt"/>
              <a:ea typeface="+mn-ea"/>
              <a:cs typeface="+mn-cs"/>
            </a:rPr>
            <a:t>ものの全道平均は上回っている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117856</xdr:rowOff>
    </xdr:to>
    <xdr:cxnSp macro="">
      <xdr:nvCxnSpPr>
        <xdr:cNvPr id="64" name="直線コネクタ 63"/>
        <xdr:cNvCxnSpPr/>
      </xdr:nvCxnSpPr>
      <xdr:spPr>
        <a:xfrm>
          <a:off x="3987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163576</xdr:rowOff>
    </xdr:to>
    <xdr:cxnSp macro="">
      <xdr:nvCxnSpPr>
        <xdr:cNvPr id="67" name="直線コネクタ 66"/>
        <xdr:cNvCxnSpPr/>
      </xdr:nvCxnSpPr>
      <xdr:spPr>
        <a:xfrm flipV="1">
          <a:off x="3098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36</xdr:row>
      <xdr:rowOff>163576</xdr:rowOff>
    </xdr:to>
    <xdr:cxnSp macro="">
      <xdr:nvCxnSpPr>
        <xdr:cNvPr id="70" name="直線コネクタ 69"/>
        <xdr:cNvCxnSpPr/>
      </xdr:nvCxnSpPr>
      <xdr:spPr>
        <a:xfrm>
          <a:off x="2209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28702</xdr:rowOff>
    </xdr:to>
    <xdr:cxnSp macro="">
      <xdr:nvCxnSpPr>
        <xdr:cNvPr id="73" name="直線コネクタ 72"/>
        <xdr:cNvCxnSpPr/>
      </xdr:nvCxnSpPr>
      <xdr:spPr>
        <a:xfrm flipV="1">
          <a:off x="1320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8" name="テキスト ボックス 87"/>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9" name="円/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90" name="テキスト ボックス 89"/>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1" name="円/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latin typeface="ＭＳ Ｐゴシック"/>
            </a:rPr>
            <a:t> </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類似団体平均、北海道平均をともに上回っている。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要因として各種業務の民間委託化</a:t>
          </a:r>
          <a:r>
            <a:rPr lang="ja-JP" altLang="en-US" sz="1100" b="0" i="0" baseline="0">
              <a:solidFill>
                <a:schemeClr val="dk1"/>
              </a:solidFill>
              <a:effectLst/>
              <a:latin typeface="+mn-lt"/>
              <a:ea typeface="+mn-ea"/>
              <a:cs typeface="+mn-cs"/>
            </a:rPr>
            <a:t>や観光地を有することによるごみ処理経費の増など</a:t>
          </a:r>
          <a:r>
            <a:rPr lang="ja-JP" altLang="ja-JP" sz="1100" b="0" i="0" baseline="0">
              <a:solidFill>
                <a:schemeClr val="dk1"/>
              </a:solidFill>
              <a:effectLst/>
              <a:latin typeface="+mn-lt"/>
              <a:ea typeface="+mn-ea"/>
              <a:cs typeface="+mn-cs"/>
            </a:rPr>
            <a:t>があげられるが、施設管理費</a:t>
          </a:r>
          <a:r>
            <a:rPr lang="ja-JP" altLang="en-US" sz="1100" b="0" i="0" baseline="0">
              <a:solidFill>
                <a:schemeClr val="dk1"/>
              </a:solidFill>
              <a:effectLst/>
              <a:latin typeface="+mn-lt"/>
              <a:ea typeface="+mn-ea"/>
              <a:cs typeface="+mn-cs"/>
            </a:rPr>
            <a:t>・ごみ処理経費</a:t>
          </a:r>
          <a:r>
            <a:rPr lang="ja-JP" altLang="ja-JP" sz="1100" b="0" i="0" baseline="0">
              <a:solidFill>
                <a:schemeClr val="dk1"/>
              </a:solidFill>
              <a:effectLst/>
              <a:latin typeface="+mn-lt"/>
              <a:ea typeface="+mn-ea"/>
              <a:cs typeface="+mn-cs"/>
            </a:rPr>
            <a:t>の効率化など経常経費の見直しを引き続き進める。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123190</xdr:rowOff>
    </xdr:to>
    <xdr:cxnSp macro="">
      <xdr:nvCxnSpPr>
        <xdr:cNvPr id="125" name="直線コネクタ 124"/>
        <xdr:cNvCxnSpPr/>
      </xdr:nvCxnSpPr>
      <xdr:spPr>
        <a:xfrm flipV="1">
          <a:off x="15671800" y="296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123190</xdr:rowOff>
    </xdr:to>
    <xdr:cxnSp macro="">
      <xdr:nvCxnSpPr>
        <xdr:cNvPr id="128" name="直線コネクタ 127"/>
        <xdr:cNvCxnSpPr/>
      </xdr:nvCxnSpPr>
      <xdr:spPr>
        <a:xfrm>
          <a:off x="14782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46990</xdr:rowOff>
    </xdr:to>
    <xdr:cxnSp macro="">
      <xdr:nvCxnSpPr>
        <xdr:cNvPr id="131" name="直線コネクタ 130"/>
        <xdr:cNvCxnSpPr/>
      </xdr:nvCxnSpPr>
      <xdr:spPr>
        <a:xfrm>
          <a:off x="13893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39370</xdr:rowOff>
    </xdr:to>
    <xdr:cxnSp macro="">
      <xdr:nvCxnSpPr>
        <xdr:cNvPr id="134" name="直線コネクタ 133"/>
        <xdr:cNvCxnSpPr/>
      </xdr:nvCxnSpPr>
      <xdr:spPr>
        <a:xfrm>
          <a:off x="13004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6" name="円/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8" name="円/楕円 147"/>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9" name="テキスト ボックス 14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0" name="円/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2" name="円/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類似団体平均、全国平均、北海道平均をともに下回っている。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地域経済の低迷や高齢化の進捗による扶助経費の増加が続いているが、地域経済の活性化と予防事業を効果的に進め、扶助費の抑制に努める。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xdr:cNvCxnSpPr/>
      </xdr:nvCxnSpPr>
      <xdr:spPr>
        <a:xfrm>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0" name="直線コネクタ 189"/>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3" name="直線コネクタ 192"/>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6" name="直線コネクタ 195"/>
        <xdr:cNvCxnSpPr/>
      </xdr:nvCxnSpPr>
      <xdr:spPr>
        <a:xfrm flipV="1">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5" name="テキスト ボックス 214"/>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全国平均、北海道平均、類似団体平均ともに上回っている。</a:t>
          </a:r>
          <a:endParaRPr lang="ja-JP" altLang="ja-JP" sz="1400">
            <a:effectLst/>
          </a:endParaRPr>
        </a:p>
        <a:p>
          <a:r>
            <a:rPr lang="ja-JP" altLang="ja-JP" sz="1100" b="0" i="0" baseline="0">
              <a:solidFill>
                <a:schemeClr val="dk1"/>
              </a:solidFill>
              <a:effectLst/>
              <a:latin typeface="+mn-lt"/>
              <a:ea typeface="+mn-ea"/>
              <a:cs typeface="+mn-cs"/>
            </a:rPr>
            <a:t>　平成２７年度で比率が高まった要因は、施設の維持補修を多く実施したことと特別会計への繰出金が増加したためである。</a:t>
          </a:r>
          <a:endParaRPr lang="ja-JP" altLang="ja-JP" sz="1400">
            <a:effectLst/>
          </a:endParaRPr>
        </a:p>
        <a:p>
          <a:r>
            <a:rPr lang="ja-JP" altLang="ja-JP" sz="1100" b="0" i="0" baseline="0">
              <a:solidFill>
                <a:schemeClr val="dk1"/>
              </a:solidFill>
              <a:effectLst/>
              <a:latin typeface="+mn-lt"/>
              <a:ea typeface="+mn-ea"/>
              <a:cs typeface="+mn-cs"/>
            </a:rPr>
            <a:t>　施設の長寿命化対策、適正な維持修繕の実施により、ライフサイクルコストを軽減させていくとともに、公営企業会計・保険会計については経営改善を進め、経費の適正化を一層進める。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xdr:rowOff>
    </xdr:from>
    <xdr:to>
      <xdr:col>24</xdr:col>
      <xdr:colOff>31750</xdr:colOff>
      <xdr:row>57</xdr:row>
      <xdr:rowOff>28702</xdr:rowOff>
    </xdr:to>
    <xdr:cxnSp macro="">
      <xdr:nvCxnSpPr>
        <xdr:cNvPr id="245" name="直線コネクタ 244"/>
        <xdr:cNvCxnSpPr/>
      </xdr:nvCxnSpPr>
      <xdr:spPr>
        <a:xfrm flipV="1">
          <a:off x="15671800" y="97830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57</xdr:row>
      <xdr:rowOff>28702</xdr:rowOff>
    </xdr:to>
    <xdr:cxnSp macro="">
      <xdr:nvCxnSpPr>
        <xdr:cNvPr id="248" name="直線コネクタ 247"/>
        <xdr:cNvCxnSpPr/>
      </xdr:nvCxnSpPr>
      <xdr:spPr>
        <a:xfrm>
          <a:off x="14782800" y="9687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140716</xdr:rowOff>
    </xdr:to>
    <xdr:cxnSp macro="">
      <xdr:nvCxnSpPr>
        <xdr:cNvPr id="251" name="直線コネクタ 250"/>
        <xdr:cNvCxnSpPr/>
      </xdr:nvCxnSpPr>
      <xdr:spPr>
        <a:xfrm flipV="1">
          <a:off x="13893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140716</xdr:rowOff>
    </xdr:to>
    <xdr:cxnSp macro="">
      <xdr:nvCxnSpPr>
        <xdr:cNvPr id="254" name="直線コネクタ 253"/>
        <xdr:cNvCxnSpPr/>
      </xdr:nvCxnSpPr>
      <xdr:spPr>
        <a:xfrm>
          <a:off x="13004800" y="9641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4" name="円/楕円 263"/>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103141</xdr:rowOff>
    </xdr:from>
    <xdr:ext cx="762000" cy="259045"/>
    <xdr:sp macro="" textlink="">
      <xdr:nvSpPr>
        <xdr:cNvPr id="265"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149352</xdr:rowOff>
    </xdr:from>
    <xdr:to>
      <xdr:col>22</xdr:col>
      <xdr:colOff>615950</xdr:colOff>
      <xdr:row>57</xdr:row>
      <xdr:rowOff>79502</xdr:rowOff>
    </xdr:to>
    <xdr:sp macro="" textlink="">
      <xdr:nvSpPr>
        <xdr:cNvPr id="266" name="円/楕円 265"/>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67" name="テキスト ボックス 266"/>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8" name="円/楕円 267"/>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69" name="テキスト ボックス 268"/>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70" name="円/楕円 269"/>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71" name="テキスト ボックス 270"/>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2" name="円/楕円 271"/>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75709</xdr:rowOff>
    </xdr:from>
    <xdr:ext cx="762000" cy="259045"/>
    <xdr:sp macro="" textlink="">
      <xdr:nvSpPr>
        <xdr:cNvPr id="273" name="テキスト ボックス 272"/>
        <xdr:cNvSpPr txBox="1"/>
      </xdr:nvSpPr>
      <xdr:spPr>
        <a:xfrm>
          <a:off x="12623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全国平均、北海道平均、類似団体平均ともに下回っている。</a:t>
          </a:r>
          <a:endParaRPr lang="ja-JP" altLang="ja-JP" sz="1400">
            <a:effectLst/>
          </a:endParaRPr>
        </a:p>
        <a:p>
          <a:r>
            <a:rPr kumimoji="1" lang="ja-JP" altLang="ja-JP" sz="1100">
              <a:solidFill>
                <a:schemeClr val="dk1"/>
              </a:solidFill>
              <a:effectLst/>
              <a:latin typeface="+mn-lt"/>
              <a:ea typeface="+mn-ea"/>
              <a:cs typeface="+mn-cs"/>
            </a:rPr>
            <a:t>　優先順位付け・継続事業の見直し等による</a:t>
          </a:r>
          <a:r>
            <a:rPr kumimoji="1" lang="ja-JP" altLang="en-US" sz="1100">
              <a:solidFill>
                <a:schemeClr val="dk1"/>
              </a:solidFill>
              <a:effectLst/>
              <a:latin typeface="+mn-lt"/>
              <a:ea typeface="+mn-ea"/>
              <a:cs typeface="+mn-cs"/>
            </a:rPr>
            <a:t>総合調整</a:t>
          </a:r>
          <a:r>
            <a:rPr kumimoji="1" lang="ja-JP" altLang="ja-JP" sz="1100">
              <a:solidFill>
                <a:schemeClr val="dk1"/>
              </a:solidFill>
              <a:effectLst/>
              <a:latin typeface="+mn-lt"/>
              <a:ea typeface="+mn-ea"/>
              <a:cs typeface="+mn-cs"/>
            </a:rPr>
            <a:t>により減少傾向にあるが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引き続き事業の見直しに努める。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35</xdr:row>
      <xdr:rowOff>170434</xdr:rowOff>
    </xdr:to>
    <xdr:cxnSp macro="">
      <xdr:nvCxnSpPr>
        <xdr:cNvPr id="303" name="直線コネクタ 302"/>
        <xdr:cNvCxnSpPr/>
      </xdr:nvCxnSpPr>
      <xdr:spPr>
        <a:xfrm>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30988</xdr:rowOff>
    </xdr:to>
    <xdr:cxnSp macro="">
      <xdr:nvCxnSpPr>
        <xdr:cNvPr id="306" name="直線コネクタ 305"/>
        <xdr:cNvCxnSpPr/>
      </xdr:nvCxnSpPr>
      <xdr:spPr>
        <a:xfrm flipV="1">
          <a:off x="14782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30988</xdr:rowOff>
    </xdr:to>
    <xdr:cxnSp macro="">
      <xdr:nvCxnSpPr>
        <xdr:cNvPr id="309" name="直線コネクタ 308"/>
        <xdr:cNvCxnSpPr/>
      </xdr:nvCxnSpPr>
      <xdr:spPr>
        <a:xfrm>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44704</xdr:rowOff>
    </xdr:to>
    <xdr:cxnSp macro="">
      <xdr:nvCxnSpPr>
        <xdr:cNvPr id="312" name="直線コネクタ 311"/>
        <xdr:cNvCxnSpPr/>
      </xdr:nvCxnSpPr>
      <xdr:spPr>
        <a:xfrm flipV="1">
          <a:off x="13004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4" name="円/楕円 32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5" name="テキスト ボックス 32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6" name="円/楕円 32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27" name="テキスト ボックス 32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8" name="円/楕円 327"/>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29" name="テキスト ボックス 328"/>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0" name="円/楕円 329"/>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1" name="テキスト ボックス 33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類似団体平均、全国平均、北海道平均をともに上回っている。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しかしながら、計画的な投資・借入の実施により</a:t>
          </a:r>
          <a:r>
            <a:rPr lang="ja-JP" altLang="ja-JP" sz="1100" b="0" i="0" baseline="0">
              <a:solidFill>
                <a:schemeClr val="dk1"/>
              </a:solidFill>
              <a:effectLst/>
              <a:latin typeface="+mn-lt"/>
              <a:ea typeface="+mn-ea"/>
              <a:cs typeface="+mn-cs"/>
            </a:rPr>
            <a:t>継続した減少傾向となって</a:t>
          </a:r>
          <a:r>
            <a:rPr lang="ja-JP" altLang="en-US" sz="1100" b="0" i="0" baseline="0">
              <a:solidFill>
                <a:schemeClr val="dk1"/>
              </a:solidFill>
              <a:effectLst/>
              <a:latin typeface="+mn-lt"/>
              <a:ea typeface="+mn-ea"/>
              <a:cs typeface="+mn-cs"/>
            </a:rPr>
            <a:t>いるところであり、</a:t>
          </a:r>
          <a:r>
            <a:rPr lang="ja-JP" altLang="ja-JP" sz="1100" b="0" i="0" baseline="0">
              <a:solidFill>
                <a:schemeClr val="dk1"/>
              </a:solidFill>
              <a:effectLst/>
              <a:latin typeface="+mn-lt"/>
              <a:ea typeface="+mn-ea"/>
              <a:cs typeface="+mn-cs"/>
            </a:rPr>
            <a:t>引き続き、投資的事業の優先順位付け・平準化による新規発行債の</a:t>
          </a:r>
          <a:r>
            <a:rPr lang="ja-JP" altLang="en-US" sz="1100" b="0" i="0" baseline="0">
              <a:solidFill>
                <a:schemeClr val="dk1"/>
              </a:solidFill>
              <a:effectLst/>
              <a:latin typeface="+mn-lt"/>
              <a:ea typeface="+mn-ea"/>
              <a:cs typeface="+mn-cs"/>
            </a:rPr>
            <a:t>調整</a:t>
          </a:r>
          <a:r>
            <a:rPr lang="ja-JP" altLang="ja-JP" sz="1100" b="0" i="0" baseline="0">
              <a:solidFill>
                <a:schemeClr val="dk1"/>
              </a:solidFill>
              <a:effectLst/>
              <a:latin typeface="+mn-lt"/>
              <a:ea typeface="+mn-ea"/>
              <a:cs typeface="+mn-cs"/>
            </a:rPr>
            <a:t>など計画的に進め、比率の改善、財政健全化に努める。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149861</xdr:rowOff>
    </xdr:from>
    <xdr:to>
      <xdr:col>7</xdr:col>
      <xdr:colOff>15875</xdr:colOff>
      <xdr:row>77</xdr:row>
      <xdr:rowOff>165100</xdr:rowOff>
    </xdr:to>
    <xdr:cxnSp macro="">
      <xdr:nvCxnSpPr>
        <xdr:cNvPr id="363" name="直線コネクタ 362"/>
        <xdr:cNvCxnSpPr/>
      </xdr:nvCxnSpPr>
      <xdr:spPr>
        <a:xfrm flipV="1">
          <a:off x="3987800" y="133515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165100</xdr:rowOff>
    </xdr:from>
    <xdr:to>
      <xdr:col>5</xdr:col>
      <xdr:colOff>549275</xdr:colOff>
      <xdr:row>78</xdr:row>
      <xdr:rowOff>16511</xdr:rowOff>
    </xdr:to>
    <xdr:cxnSp macro="">
      <xdr:nvCxnSpPr>
        <xdr:cNvPr id="366" name="直線コネクタ 365"/>
        <xdr:cNvCxnSpPr/>
      </xdr:nvCxnSpPr>
      <xdr:spPr>
        <a:xfrm flipV="1">
          <a:off x="3098800" y="13366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16511</xdr:rowOff>
    </xdr:from>
    <xdr:to>
      <xdr:col>4</xdr:col>
      <xdr:colOff>346075</xdr:colOff>
      <xdr:row>78</xdr:row>
      <xdr:rowOff>35561</xdr:rowOff>
    </xdr:to>
    <xdr:cxnSp macro="">
      <xdr:nvCxnSpPr>
        <xdr:cNvPr id="369" name="直線コネクタ 368"/>
        <xdr:cNvCxnSpPr/>
      </xdr:nvCxnSpPr>
      <xdr:spPr>
        <a:xfrm flipV="1">
          <a:off x="2209800" y="13389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35561</xdr:rowOff>
    </xdr:to>
    <xdr:cxnSp macro="">
      <xdr:nvCxnSpPr>
        <xdr:cNvPr id="372" name="直線コネクタ 371"/>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99061</xdr:rowOff>
    </xdr:from>
    <xdr:to>
      <xdr:col>7</xdr:col>
      <xdr:colOff>66675</xdr:colOff>
      <xdr:row>78</xdr:row>
      <xdr:rowOff>29211</xdr:rowOff>
    </xdr:to>
    <xdr:sp macro="" textlink="">
      <xdr:nvSpPr>
        <xdr:cNvPr id="382" name="円/楕円 381"/>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71138</xdr:rowOff>
    </xdr:from>
    <xdr:ext cx="762000" cy="259045"/>
    <xdr:sp macro="" textlink="">
      <xdr:nvSpPr>
        <xdr:cNvPr id="383"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114300</xdr:rowOff>
    </xdr:from>
    <xdr:to>
      <xdr:col>5</xdr:col>
      <xdr:colOff>600075</xdr:colOff>
      <xdr:row>78</xdr:row>
      <xdr:rowOff>44450</xdr:rowOff>
    </xdr:to>
    <xdr:sp macro="" textlink="">
      <xdr:nvSpPr>
        <xdr:cNvPr id="384" name="円/楕円 383"/>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85" name="テキスト ボックス 384"/>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137161</xdr:rowOff>
    </xdr:from>
    <xdr:to>
      <xdr:col>4</xdr:col>
      <xdr:colOff>396875</xdr:colOff>
      <xdr:row>78</xdr:row>
      <xdr:rowOff>67311</xdr:rowOff>
    </xdr:to>
    <xdr:sp macro="" textlink="">
      <xdr:nvSpPr>
        <xdr:cNvPr id="386" name="円/楕円 385"/>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52088</xdr:rowOff>
    </xdr:from>
    <xdr:ext cx="762000" cy="259045"/>
    <xdr:sp macro="" textlink="">
      <xdr:nvSpPr>
        <xdr:cNvPr id="387" name="テキスト ボックス 386"/>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88" name="円/楕円 38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89" name="テキスト ボックス 38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0" name="円/楕円 38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1" name="テキスト ボックス 39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全国平均、北海道平均を</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r>
            <a:rPr lang="ja-JP" altLang="ja-JP" sz="1100" b="0" i="0" baseline="0">
              <a:solidFill>
                <a:schemeClr val="dk1"/>
              </a:solidFill>
              <a:effectLst/>
              <a:latin typeface="+mn-lt"/>
              <a:ea typeface="+mn-ea"/>
              <a:cs typeface="+mn-cs"/>
            </a:rPr>
            <a:t>　引き続き経費の適正化を進める。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169455</xdr:rowOff>
    </xdr:from>
    <xdr:to>
      <xdr:col>24</xdr:col>
      <xdr:colOff>31750</xdr:colOff>
      <xdr:row>77</xdr:row>
      <xdr:rowOff>11068</xdr:rowOff>
    </xdr:to>
    <xdr:cxnSp macro="">
      <xdr:nvCxnSpPr>
        <xdr:cNvPr id="426" name="直線コネクタ 425"/>
        <xdr:cNvCxnSpPr/>
      </xdr:nvCxnSpPr>
      <xdr:spPr>
        <a:xfrm flipV="1">
          <a:off x="15671800" y="131996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11068</xdr:rowOff>
    </xdr:to>
    <xdr:cxnSp macro="">
      <xdr:nvCxnSpPr>
        <xdr:cNvPr id="429" name="直線コネクタ 428"/>
        <xdr:cNvCxnSpPr/>
      </xdr:nvCxnSpPr>
      <xdr:spPr>
        <a:xfrm>
          <a:off x="14782800" y="131800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76</xdr:row>
      <xdr:rowOff>166188</xdr:rowOff>
    </xdr:to>
    <xdr:cxnSp macro="">
      <xdr:nvCxnSpPr>
        <xdr:cNvPr id="432" name="直線コネクタ 431"/>
        <xdr:cNvCxnSpPr/>
      </xdr:nvCxnSpPr>
      <xdr:spPr>
        <a:xfrm flipV="1">
          <a:off x="13893800" y="131800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156392</xdr:rowOff>
    </xdr:from>
    <xdr:to>
      <xdr:col>20</xdr:col>
      <xdr:colOff>158750</xdr:colOff>
      <xdr:row>76</xdr:row>
      <xdr:rowOff>166188</xdr:rowOff>
    </xdr:to>
    <xdr:cxnSp macro="">
      <xdr:nvCxnSpPr>
        <xdr:cNvPr id="435" name="直線コネクタ 434"/>
        <xdr:cNvCxnSpPr/>
      </xdr:nvCxnSpPr>
      <xdr:spPr>
        <a:xfrm>
          <a:off x="13004800" y="131865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118655</xdr:rowOff>
    </xdr:from>
    <xdr:to>
      <xdr:col>24</xdr:col>
      <xdr:colOff>82550</xdr:colOff>
      <xdr:row>77</xdr:row>
      <xdr:rowOff>48805</xdr:rowOff>
    </xdr:to>
    <xdr:sp macro="" textlink="">
      <xdr:nvSpPr>
        <xdr:cNvPr id="445" name="円/楕円 444"/>
        <xdr:cNvSpPr/>
      </xdr:nvSpPr>
      <xdr:spPr>
        <a:xfrm>
          <a:off x="16459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135182</xdr:rowOff>
    </xdr:from>
    <xdr:ext cx="762000" cy="259045"/>
    <xdr:sp macro="" textlink="">
      <xdr:nvSpPr>
        <xdr:cNvPr id="446" name="公債費以外該当値テキスト"/>
        <xdr:cNvSpPr txBox="1"/>
      </xdr:nvSpPr>
      <xdr:spPr>
        <a:xfrm>
          <a:off x="16598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131718</xdr:rowOff>
    </xdr:from>
    <xdr:to>
      <xdr:col>22</xdr:col>
      <xdr:colOff>615950</xdr:colOff>
      <xdr:row>77</xdr:row>
      <xdr:rowOff>61868</xdr:rowOff>
    </xdr:to>
    <xdr:sp macro="" textlink="">
      <xdr:nvSpPr>
        <xdr:cNvPr id="447" name="円/楕円 446"/>
        <xdr:cNvSpPr/>
      </xdr:nvSpPr>
      <xdr:spPr>
        <a:xfrm>
          <a:off x="15621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46645</xdr:rowOff>
    </xdr:from>
    <xdr:ext cx="736600" cy="259045"/>
    <xdr:sp macro="" textlink="">
      <xdr:nvSpPr>
        <xdr:cNvPr id="448" name="テキスト ボックス 447"/>
        <xdr:cNvSpPr txBox="1"/>
      </xdr:nvSpPr>
      <xdr:spPr>
        <a:xfrm>
          <a:off x="15290800" y="1324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9" name="円/楕円 448"/>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50" name="テキスト ボックス 44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115388</xdr:rowOff>
    </xdr:from>
    <xdr:to>
      <xdr:col>20</xdr:col>
      <xdr:colOff>209550</xdr:colOff>
      <xdr:row>77</xdr:row>
      <xdr:rowOff>45538</xdr:rowOff>
    </xdr:to>
    <xdr:sp macro="" textlink="">
      <xdr:nvSpPr>
        <xdr:cNvPr id="451" name="円/楕円 450"/>
        <xdr:cNvSpPr/>
      </xdr:nvSpPr>
      <xdr:spPr>
        <a:xfrm>
          <a:off x="13843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30315</xdr:rowOff>
    </xdr:from>
    <xdr:ext cx="762000" cy="259045"/>
    <xdr:sp macro="" textlink="">
      <xdr:nvSpPr>
        <xdr:cNvPr id="452" name="テキスト ボックス 451"/>
        <xdr:cNvSpPr txBox="1"/>
      </xdr:nvSpPr>
      <xdr:spPr>
        <a:xfrm>
          <a:off x="13512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105592</xdr:rowOff>
    </xdr:from>
    <xdr:to>
      <xdr:col>19</xdr:col>
      <xdr:colOff>6350</xdr:colOff>
      <xdr:row>77</xdr:row>
      <xdr:rowOff>35742</xdr:rowOff>
    </xdr:to>
    <xdr:sp macro="" textlink="">
      <xdr:nvSpPr>
        <xdr:cNvPr id="453" name="円/楕円 452"/>
        <xdr:cNvSpPr/>
      </xdr:nvSpPr>
      <xdr:spPr>
        <a:xfrm>
          <a:off x="12954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20519</xdr:rowOff>
    </xdr:from>
    <xdr:ext cx="762000" cy="259045"/>
    <xdr:sp macro="" textlink="">
      <xdr:nvSpPr>
        <xdr:cNvPr id="454" name="テキスト ボックス 453"/>
        <xdr:cNvSpPr txBox="1"/>
      </xdr:nvSpPr>
      <xdr:spPr>
        <a:xfrm>
          <a:off x="12623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北海道ニセコ町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89789</xdr:rowOff>
    </xdr:from>
    <xdr:to>
      <xdr:col>4</xdr:col>
      <xdr:colOff>1117600</xdr:colOff>
      <xdr:row>17</xdr:row>
      <xdr:rowOff>90694</xdr:rowOff>
    </xdr:to>
    <xdr:cxnSp macro="">
      <xdr:nvCxnSpPr>
        <xdr:cNvPr id="47" name="直線コネクタ 46"/>
        <xdr:cNvCxnSpPr/>
      </xdr:nvCxnSpPr>
      <xdr:spPr bwMode="auto">
        <a:xfrm>
          <a:off x="5003800" y="3052064"/>
          <a:ext cx="647700" cy="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89789</xdr:rowOff>
    </xdr:from>
    <xdr:to>
      <xdr:col>4</xdr:col>
      <xdr:colOff>469900</xdr:colOff>
      <xdr:row>17</xdr:row>
      <xdr:rowOff>90283</xdr:rowOff>
    </xdr:to>
    <xdr:cxnSp macro="">
      <xdr:nvCxnSpPr>
        <xdr:cNvPr id="50" name="直線コネクタ 49"/>
        <xdr:cNvCxnSpPr/>
      </xdr:nvCxnSpPr>
      <xdr:spPr bwMode="auto">
        <a:xfrm flipV="1">
          <a:off x="4305300" y="3052064"/>
          <a:ext cx="698500" cy="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90283</xdr:rowOff>
    </xdr:from>
    <xdr:to>
      <xdr:col>3</xdr:col>
      <xdr:colOff>904875</xdr:colOff>
      <xdr:row>17</xdr:row>
      <xdr:rowOff>93671</xdr:rowOff>
    </xdr:to>
    <xdr:cxnSp macro="">
      <xdr:nvCxnSpPr>
        <xdr:cNvPr id="53" name="直線コネクタ 52"/>
        <xdr:cNvCxnSpPr/>
      </xdr:nvCxnSpPr>
      <xdr:spPr bwMode="auto">
        <a:xfrm flipV="1">
          <a:off x="3606800" y="3052558"/>
          <a:ext cx="698500" cy="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73968</xdr:rowOff>
    </xdr:from>
    <xdr:to>
      <xdr:col>3</xdr:col>
      <xdr:colOff>206375</xdr:colOff>
      <xdr:row>17</xdr:row>
      <xdr:rowOff>93671</xdr:rowOff>
    </xdr:to>
    <xdr:cxnSp macro="">
      <xdr:nvCxnSpPr>
        <xdr:cNvPr id="56" name="直線コネクタ 55"/>
        <xdr:cNvCxnSpPr/>
      </xdr:nvCxnSpPr>
      <xdr:spPr bwMode="auto">
        <a:xfrm>
          <a:off x="2908300" y="3036243"/>
          <a:ext cx="698500" cy="1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39894</xdr:rowOff>
    </xdr:from>
    <xdr:to>
      <xdr:col>5</xdr:col>
      <xdr:colOff>34925</xdr:colOff>
      <xdr:row>17</xdr:row>
      <xdr:rowOff>141494</xdr:rowOff>
    </xdr:to>
    <xdr:sp macro="" textlink="">
      <xdr:nvSpPr>
        <xdr:cNvPr id="66" name="円/楕円 65"/>
        <xdr:cNvSpPr/>
      </xdr:nvSpPr>
      <xdr:spPr bwMode="auto">
        <a:xfrm>
          <a:off x="5600700" y="300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11971</xdr:rowOff>
    </xdr:from>
    <xdr:ext cx="762000" cy="259045"/>
    <xdr:sp macro="" textlink="">
      <xdr:nvSpPr>
        <xdr:cNvPr id="67" name="人口1人当たり決算額の推移該当値テキスト130"/>
        <xdr:cNvSpPr txBox="1"/>
      </xdr:nvSpPr>
      <xdr:spPr>
        <a:xfrm>
          <a:off x="5740400" y="297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186,715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38989</xdr:rowOff>
    </xdr:from>
    <xdr:to>
      <xdr:col>4</xdr:col>
      <xdr:colOff>520700</xdr:colOff>
      <xdr:row>17</xdr:row>
      <xdr:rowOff>140589</xdr:rowOff>
    </xdr:to>
    <xdr:sp macro="" textlink="">
      <xdr:nvSpPr>
        <xdr:cNvPr id="68" name="円/楕円 67"/>
        <xdr:cNvSpPr/>
      </xdr:nvSpPr>
      <xdr:spPr bwMode="auto">
        <a:xfrm>
          <a:off x="4953000" y="3001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125366</xdr:rowOff>
    </xdr:from>
    <xdr:ext cx="736600" cy="259045"/>
    <xdr:sp macro="" textlink="">
      <xdr:nvSpPr>
        <xdr:cNvPr id="69" name="テキスト ボックス 68"/>
        <xdr:cNvSpPr txBox="1"/>
      </xdr:nvSpPr>
      <xdr:spPr>
        <a:xfrm>
          <a:off x="4622800" y="3087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39483</xdr:rowOff>
    </xdr:from>
    <xdr:to>
      <xdr:col>3</xdr:col>
      <xdr:colOff>955675</xdr:colOff>
      <xdr:row>17</xdr:row>
      <xdr:rowOff>141083</xdr:rowOff>
    </xdr:to>
    <xdr:sp macro="" textlink="">
      <xdr:nvSpPr>
        <xdr:cNvPr id="70" name="円/楕円 69"/>
        <xdr:cNvSpPr/>
      </xdr:nvSpPr>
      <xdr:spPr bwMode="auto">
        <a:xfrm>
          <a:off x="4254500" y="30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125860</xdr:rowOff>
    </xdr:from>
    <xdr:ext cx="762000" cy="259045"/>
    <xdr:sp macro="" textlink="">
      <xdr:nvSpPr>
        <xdr:cNvPr id="71" name="テキスト ボックス 70"/>
        <xdr:cNvSpPr txBox="1"/>
      </xdr:nvSpPr>
      <xdr:spPr>
        <a:xfrm>
          <a:off x="3924300" y="30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42871</xdr:rowOff>
    </xdr:from>
    <xdr:to>
      <xdr:col>3</xdr:col>
      <xdr:colOff>257175</xdr:colOff>
      <xdr:row>17</xdr:row>
      <xdr:rowOff>144471</xdr:rowOff>
    </xdr:to>
    <xdr:sp macro="" textlink="">
      <xdr:nvSpPr>
        <xdr:cNvPr id="72" name="円/楕円 71"/>
        <xdr:cNvSpPr/>
      </xdr:nvSpPr>
      <xdr:spPr bwMode="auto">
        <a:xfrm>
          <a:off x="3556000" y="300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129248</xdr:rowOff>
    </xdr:from>
    <xdr:ext cx="762000" cy="259045"/>
    <xdr:sp macro="" textlink="">
      <xdr:nvSpPr>
        <xdr:cNvPr id="73" name="テキスト ボックス 72"/>
        <xdr:cNvSpPr txBox="1"/>
      </xdr:nvSpPr>
      <xdr:spPr>
        <a:xfrm>
          <a:off x="3225800" y="309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23168</xdr:rowOff>
    </xdr:from>
    <xdr:to>
      <xdr:col>2</xdr:col>
      <xdr:colOff>692150</xdr:colOff>
      <xdr:row>17</xdr:row>
      <xdr:rowOff>124768</xdr:rowOff>
    </xdr:to>
    <xdr:sp macro="" textlink="">
      <xdr:nvSpPr>
        <xdr:cNvPr id="74" name="円/楕円 73"/>
        <xdr:cNvSpPr/>
      </xdr:nvSpPr>
      <xdr:spPr bwMode="auto">
        <a:xfrm>
          <a:off x="2857500" y="298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109545</xdr:rowOff>
    </xdr:from>
    <xdr:ext cx="762000" cy="259045"/>
    <xdr:sp macro="" textlink="">
      <xdr:nvSpPr>
        <xdr:cNvPr id="75" name="テキスト ボックス 74"/>
        <xdr:cNvSpPr txBox="1"/>
      </xdr:nvSpPr>
      <xdr:spPr>
        <a:xfrm>
          <a:off x="2527300" y="307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150555</xdr:rowOff>
    </xdr:from>
    <xdr:to>
      <xdr:col>4</xdr:col>
      <xdr:colOff>1117600</xdr:colOff>
      <xdr:row>35</xdr:row>
      <xdr:rowOff>178979</xdr:rowOff>
    </xdr:to>
    <xdr:cxnSp macro="">
      <xdr:nvCxnSpPr>
        <xdr:cNvPr id="106" name="直線コネクタ 105"/>
        <xdr:cNvCxnSpPr/>
      </xdr:nvCxnSpPr>
      <xdr:spPr bwMode="auto">
        <a:xfrm>
          <a:off x="5003800" y="6760905"/>
          <a:ext cx="647700" cy="2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163757</xdr:rowOff>
    </xdr:from>
    <xdr:ext cx="762000" cy="259045"/>
    <xdr:sp macro="" textlink="">
      <xdr:nvSpPr>
        <xdr:cNvPr id="107" name="人口1人当たり決算額の推移平均値テキスト445"/>
        <xdr:cNvSpPr txBox="1"/>
      </xdr:nvSpPr>
      <xdr:spPr>
        <a:xfrm>
          <a:off x="5740400" y="6774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132962</xdr:rowOff>
    </xdr:from>
    <xdr:to>
      <xdr:col>4</xdr:col>
      <xdr:colOff>469900</xdr:colOff>
      <xdr:row>35</xdr:row>
      <xdr:rowOff>150555</xdr:rowOff>
    </xdr:to>
    <xdr:cxnSp macro="">
      <xdr:nvCxnSpPr>
        <xdr:cNvPr id="109" name="直線コネクタ 108"/>
        <xdr:cNvCxnSpPr/>
      </xdr:nvCxnSpPr>
      <xdr:spPr bwMode="auto">
        <a:xfrm>
          <a:off x="4305300" y="6743312"/>
          <a:ext cx="698500" cy="1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113033</xdr:rowOff>
    </xdr:from>
    <xdr:to>
      <xdr:col>3</xdr:col>
      <xdr:colOff>904875</xdr:colOff>
      <xdr:row>35</xdr:row>
      <xdr:rowOff>132962</xdr:rowOff>
    </xdr:to>
    <xdr:cxnSp macro="">
      <xdr:nvCxnSpPr>
        <xdr:cNvPr id="112" name="直線コネクタ 111"/>
        <xdr:cNvCxnSpPr/>
      </xdr:nvCxnSpPr>
      <xdr:spPr bwMode="auto">
        <a:xfrm>
          <a:off x="3606800" y="6723383"/>
          <a:ext cx="698500" cy="1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113033</xdr:rowOff>
    </xdr:from>
    <xdr:to>
      <xdr:col>3</xdr:col>
      <xdr:colOff>206375</xdr:colOff>
      <xdr:row>35</xdr:row>
      <xdr:rowOff>113325</xdr:rowOff>
    </xdr:to>
    <xdr:cxnSp macro="">
      <xdr:nvCxnSpPr>
        <xdr:cNvPr id="115" name="直線コネクタ 114"/>
        <xdr:cNvCxnSpPr/>
      </xdr:nvCxnSpPr>
      <xdr:spPr bwMode="auto">
        <a:xfrm flipV="1">
          <a:off x="2908300" y="6723383"/>
          <a:ext cx="698500" cy="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128179</xdr:rowOff>
    </xdr:from>
    <xdr:to>
      <xdr:col>5</xdr:col>
      <xdr:colOff>34925</xdr:colOff>
      <xdr:row>35</xdr:row>
      <xdr:rowOff>229779</xdr:rowOff>
    </xdr:to>
    <xdr:sp macro="" textlink="">
      <xdr:nvSpPr>
        <xdr:cNvPr id="125" name="円/楕円 124"/>
        <xdr:cNvSpPr/>
      </xdr:nvSpPr>
      <xdr:spPr bwMode="auto">
        <a:xfrm>
          <a:off x="5600700" y="673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316156</xdr:rowOff>
    </xdr:from>
    <xdr:ext cx="762000" cy="259045"/>
    <xdr:sp macro="" textlink="">
      <xdr:nvSpPr>
        <xdr:cNvPr id="126" name="人口1人当たり決算額の推移該当値テキスト445"/>
        <xdr:cNvSpPr txBox="1"/>
      </xdr:nvSpPr>
      <xdr:spPr>
        <a:xfrm>
          <a:off x="5740400" y="658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99755</xdr:rowOff>
    </xdr:from>
    <xdr:to>
      <xdr:col>4</xdr:col>
      <xdr:colOff>520700</xdr:colOff>
      <xdr:row>35</xdr:row>
      <xdr:rowOff>201355</xdr:rowOff>
    </xdr:to>
    <xdr:sp macro="" textlink="">
      <xdr:nvSpPr>
        <xdr:cNvPr id="127" name="円/楕円 126"/>
        <xdr:cNvSpPr/>
      </xdr:nvSpPr>
      <xdr:spPr bwMode="auto">
        <a:xfrm>
          <a:off x="4953000" y="671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211532</xdr:rowOff>
    </xdr:from>
    <xdr:ext cx="736600" cy="259045"/>
    <xdr:sp macro="" textlink="">
      <xdr:nvSpPr>
        <xdr:cNvPr id="128" name="テキスト ボックス 127"/>
        <xdr:cNvSpPr txBox="1"/>
      </xdr:nvSpPr>
      <xdr:spPr>
        <a:xfrm>
          <a:off x="4622800" y="6478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82162</xdr:rowOff>
    </xdr:from>
    <xdr:to>
      <xdr:col>3</xdr:col>
      <xdr:colOff>955675</xdr:colOff>
      <xdr:row>35</xdr:row>
      <xdr:rowOff>183762</xdr:rowOff>
    </xdr:to>
    <xdr:sp macro="" textlink="">
      <xdr:nvSpPr>
        <xdr:cNvPr id="129" name="円/楕円 128"/>
        <xdr:cNvSpPr/>
      </xdr:nvSpPr>
      <xdr:spPr bwMode="auto">
        <a:xfrm>
          <a:off x="4254500" y="669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193939</xdr:rowOff>
    </xdr:from>
    <xdr:ext cx="762000" cy="259045"/>
    <xdr:sp macro="" textlink="">
      <xdr:nvSpPr>
        <xdr:cNvPr id="130" name="テキスト ボックス 129"/>
        <xdr:cNvSpPr txBox="1"/>
      </xdr:nvSpPr>
      <xdr:spPr>
        <a:xfrm>
          <a:off x="3924300" y="646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62233</xdr:rowOff>
    </xdr:from>
    <xdr:to>
      <xdr:col>3</xdr:col>
      <xdr:colOff>257175</xdr:colOff>
      <xdr:row>35</xdr:row>
      <xdr:rowOff>163833</xdr:rowOff>
    </xdr:to>
    <xdr:sp macro="" textlink="">
      <xdr:nvSpPr>
        <xdr:cNvPr id="131" name="円/楕円 130"/>
        <xdr:cNvSpPr/>
      </xdr:nvSpPr>
      <xdr:spPr bwMode="auto">
        <a:xfrm>
          <a:off x="3556000" y="667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174010</xdr:rowOff>
    </xdr:from>
    <xdr:ext cx="762000" cy="259045"/>
    <xdr:sp macro="" textlink="">
      <xdr:nvSpPr>
        <xdr:cNvPr id="132" name="テキスト ボックス 131"/>
        <xdr:cNvSpPr txBox="1"/>
      </xdr:nvSpPr>
      <xdr:spPr>
        <a:xfrm>
          <a:off x="3225800" y="644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62525</xdr:rowOff>
    </xdr:from>
    <xdr:to>
      <xdr:col>2</xdr:col>
      <xdr:colOff>692150</xdr:colOff>
      <xdr:row>35</xdr:row>
      <xdr:rowOff>164125</xdr:rowOff>
    </xdr:to>
    <xdr:sp macro="" textlink="">
      <xdr:nvSpPr>
        <xdr:cNvPr id="133" name="円/楕円 132"/>
        <xdr:cNvSpPr/>
      </xdr:nvSpPr>
      <xdr:spPr bwMode="auto">
        <a:xfrm>
          <a:off x="2857500" y="667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174302</xdr:rowOff>
    </xdr:from>
    <xdr:ext cx="762000" cy="259045"/>
    <xdr:sp macro="" textlink="">
      <xdr:nvSpPr>
        <xdr:cNvPr id="134" name="テキスト ボックス 133"/>
        <xdr:cNvSpPr txBox="1"/>
      </xdr:nvSpPr>
      <xdr:spPr>
        <a:xfrm>
          <a:off x="2527300" y="64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5,142
4,782
197.13
4,689,227
4,520,175
168,923
2,742,997
5,961,523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89875</xdr:rowOff>
    </xdr:from>
    <xdr:to>
      <xdr:col>6</xdr:col>
      <xdr:colOff>511175</xdr:colOff>
      <xdr:row>38</xdr:row>
      <xdr:rowOff>107170</xdr:rowOff>
    </xdr:to>
    <xdr:cxnSp macro="">
      <xdr:nvCxnSpPr>
        <xdr:cNvPr id="63" name="直線コネクタ 62"/>
        <xdr:cNvCxnSpPr/>
      </xdr:nvCxnSpPr>
      <xdr:spPr>
        <a:xfrm flipV="1">
          <a:off x="3797300" y="6604975"/>
          <a:ext cx="838200" cy="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98265</xdr:rowOff>
    </xdr:from>
    <xdr:to>
      <xdr:col>5</xdr:col>
      <xdr:colOff>358775</xdr:colOff>
      <xdr:row>38</xdr:row>
      <xdr:rowOff>107170</xdr:rowOff>
    </xdr:to>
    <xdr:cxnSp macro="">
      <xdr:nvCxnSpPr>
        <xdr:cNvPr id="66" name="直線コネクタ 65"/>
        <xdr:cNvCxnSpPr/>
      </xdr:nvCxnSpPr>
      <xdr:spPr>
        <a:xfrm>
          <a:off x="2908300" y="6613365"/>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98265</xdr:rowOff>
    </xdr:from>
    <xdr:to>
      <xdr:col>4</xdr:col>
      <xdr:colOff>155575</xdr:colOff>
      <xdr:row>38</xdr:row>
      <xdr:rowOff>115308</xdr:rowOff>
    </xdr:to>
    <xdr:cxnSp macro="">
      <xdr:nvCxnSpPr>
        <xdr:cNvPr id="69" name="直線コネクタ 68"/>
        <xdr:cNvCxnSpPr/>
      </xdr:nvCxnSpPr>
      <xdr:spPr>
        <a:xfrm flipV="1">
          <a:off x="2019300" y="6613365"/>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92138</xdr:rowOff>
    </xdr:from>
    <xdr:to>
      <xdr:col>2</xdr:col>
      <xdr:colOff>638175</xdr:colOff>
      <xdr:row>38</xdr:row>
      <xdr:rowOff>115308</xdr:rowOff>
    </xdr:to>
    <xdr:cxnSp macro="">
      <xdr:nvCxnSpPr>
        <xdr:cNvPr id="72" name="直線コネクタ 71"/>
        <xdr:cNvCxnSpPr/>
      </xdr:nvCxnSpPr>
      <xdr:spPr>
        <a:xfrm>
          <a:off x="1130300" y="6607238"/>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39075</xdr:rowOff>
    </xdr:from>
    <xdr:to>
      <xdr:col>6</xdr:col>
      <xdr:colOff>561975</xdr:colOff>
      <xdr:row>38</xdr:row>
      <xdr:rowOff>140675</xdr:rowOff>
    </xdr:to>
    <xdr:sp macro="" textlink="">
      <xdr:nvSpPr>
        <xdr:cNvPr id="82" name="円/楕円 81"/>
        <xdr:cNvSpPr/>
      </xdr:nvSpPr>
      <xdr:spPr>
        <a:xfrm>
          <a:off x="4584700" y="65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17502</xdr:rowOff>
    </xdr:from>
    <xdr:ext cx="599010" cy="259045"/>
    <xdr:sp macro="" textlink="">
      <xdr:nvSpPr>
        <xdr:cNvPr id="83" name="人件費該当値テキスト"/>
        <xdr:cNvSpPr txBox="1"/>
      </xdr:nvSpPr>
      <xdr:spPr>
        <a:xfrm>
          <a:off x="4686300" y="653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155,257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56370</xdr:rowOff>
    </xdr:from>
    <xdr:to>
      <xdr:col>5</xdr:col>
      <xdr:colOff>409575</xdr:colOff>
      <xdr:row>38</xdr:row>
      <xdr:rowOff>157970</xdr:rowOff>
    </xdr:to>
    <xdr:sp macro="" textlink="">
      <xdr:nvSpPr>
        <xdr:cNvPr id="84" name="円/楕円 83"/>
        <xdr:cNvSpPr/>
      </xdr:nvSpPr>
      <xdr:spPr>
        <a:xfrm>
          <a:off x="37465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149097</xdr:rowOff>
    </xdr:from>
    <xdr:ext cx="599010" cy="259045"/>
    <xdr:sp macro="" textlink="">
      <xdr:nvSpPr>
        <xdr:cNvPr id="85" name="テキスト ボックス 84"/>
        <xdr:cNvSpPr txBox="1"/>
      </xdr:nvSpPr>
      <xdr:spPr>
        <a:xfrm>
          <a:off x="3497794" y="666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149,961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47465</xdr:rowOff>
    </xdr:from>
    <xdr:to>
      <xdr:col>4</xdr:col>
      <xdr:colOff>206375</xdr:colOff>
      <xdr:row>38</xdr:row>
      <xdr:rowOff>149065</xdr:rowOff>
    </xdr:to>
    <xdr:sp macro="" textlink="">
      <xdr:nvSpPr>
        <xdr:cNvPr id="86" name="円/楕円 85"/>
        <xdr:cNvSpPr/>
      </xdr:nvSpPr>
      <xdr:spPr>
        <a:xfrm>
          <a:off x="2857500" y="65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140192</xdr:rowOff>
    </xdr:from>
    <xdr:ext cx="599010" cy="259045"/>
    <xdr:sp macro="" textlink="">
      <xdr:nvSpPr>
        <xdr:cNvPr id="87" name="テキスト ボックス 86"/>
        <xdr:cNvSpPr txBox="1"/>
      </xdr:nvSpPr>
      <xdr:spPr>
        <a:xfrm>
          <a:off x="2608794" y="665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152,688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64508</xdr:rowOff>
    </xdr:from>
    <xdr:to>
      <xdr:col>3</xdr:col>
      <xdr:colOff>3175</xdr:colOff>
      <xdr:row>38</xdr:row>
      <xdr:rowOff>166108</xdr:rowOff>
    </xdr:to>
    <xdr:sp macro="" textlink="">
      <xdr:nvSpPr>
        <xdr:cNvPr id="88" name="円/楕円 87"/>
        <xdr:cNvSpPr/>
      </xdr:nvSpPr>
      <xdr:spPr>
        <a:xfrm>
          <a:off x="1968500" y="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157235</xdr:rowOff>
    </xdr:from>
    <xdr:ext cx="599010" cy="259045"/>
    <xdr:sp macro="" textlink="">
      <xdr:nvSpPr>
        <xdr:cNvPr id="89" name="テキスト ボックス 88"/>
        <xdr:cNvSpPr txBox="1"/>
      </xdr:nvSpPr>
      <xdr:spPr>
        <a:xfrm>
          <a:off x="1719794" y="667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147,469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41338</xdr:rowOff>
    </xdr:from>
    <xdr:to>
      <xdr:col>1</xdr:col>
      <xdr:colOff>485775</xdr:colOff>
      <xdr:row>38</xdr:row>
      <xdr:rowOff>142938</xdr:rowOff>
    </xdr:to>
    <xdr:sp macro="" textlink="">
      <xdr:nvSpPr>
        <xdr:cNvPr id="90" name="円/楕円 89"/>
        <xdr:cNvSpPr/>
      </xdr:nvSpPr>
      <xdr:spPr>
        <a:xfrm>
          <a:off x="1079500" y="65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134065</xdr:rowOff>
    </xdr:from>
    <xdr:ext cx="599010" cy="259045"/>
    <xdr:sp macro="" textlink="">
      <xdr:nvSpPr>
        <xdr:cNvPr id="91" name="テキスト ボックス 90"/>
        <xdr:cNvSpPr txBox="1"/>
      </xdr:nvSpPr>
      <xdr:spPr>
        <a:xfrm>
          <a:off x="830794" y="664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27786</xdr:rowOff>
    </xdr:from>
    <xdr:to>
      <xdr:col>6</xdr:col>
      <xdr:colOff>511175</xdr:colOff>
      <xdr:row>58</xdr:row>
      <xdr:rowOff>33106</xdr:rowOff>
    </xdr:to>
    <xdr:cxnSp macro="">
      <xdr:nvCxnSpPr>
        <xdr:cNvPr id="122" name="直線コネクタ 121"/>
        <xdr:cNvCxnSpPr/>
      </xdr:nvCxnSpPr>
      <xdr:spPr>
        <a:xfrm flipV="1">
          <a:off x="3797300" y="9971886"/>
          <a:ext cx="8382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33106</xdr:rowOff>
    </xdr:from>
    <xdr:to>
      <xdr:col>5</xdr:col>
      <xdr:colOff>358775</xdr:colOff>
      <xdr:row>58</xdr:row>
      <xdr:rowOff>41911</xdr:rowOff>
    </xdr:to>
    <xdr:cxnSp macro="">
      <xdr:nvCxnSpPr>
        <xdr:cNvPr id="125" name="直線コネクタ 124"/>
        <xdr:cNvCxnSpPr/>
      </xdr:nvCxnSpPr>
      <xdr:spPr>
        <a:xfrm flipV="1">
          <a:off x="2908300" y="9977206"/>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31355</xdr:rowOff>
    </xdr:from>
    <xdr:to>
      <xdr:col>4</xdr:col>
      <xdr:colOff>155575</xdr:colOff>
      <xdr:row>58</xdr:row>
      <xdr:rowOff>41911</xdr:rowOff>
    </xdr:to>
    <xdr:cxnSp macro="">
      <xdr:nvCxnSpPr>
        <xdr:cNvPr id="128" name="直線コネクタ 127"/>
        <xdr:cNvCxnSpPr/>
      </xdr:nvCxnSpPr>
      <xdr:spPr>
        <a:xfrm>
          <a:off x="2019300" y="9975455"/>
          <a:ext cx="8890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27557</xdr:rowOff>
    </xdr:from>
    <xdr:to>
      <xdr:col>2</xdr:col>
      <xdr:colOff>638175</xdr:colOff>
      <xdr:row>58</xdr:row>
      <xdr:rowOff>31355</xdr:rowOff>
    </xdr:to>
    <xdr:cxnSp macro="">
      <xdr:nvCxnSpPr>
        <xdr:cNvPr id="131" name="直線コネクタ 130"/>
        <xdr:cNvCxnSpPr/>
      </xdr:nvCxnSpPr>
      <xdr:spPr>
        <a:xfrm>
          <a:off x="1130300" y="9971657"/>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148436</xdr:rowOff>
    </xdr:from>
    <xdr:to>
      <xdr:col>6</xdr:col>
      <xdr:colOff>561975</xdr:colOff>
      <xdr:row>58</xdr:row>
      <xdr:rowOff>78586</xdr:rowOff>
    </xdr:to>
    <xdr:sp macro="" textlink="">
      <xdr:nvSpPr>
        <xdr:cNvPr id="141" name="円/楕円 140"/>
        <xdr:cNvSpPr/>
      </xdr:nvSpPr>
      <xdr:spPr>
        <a:xfrm>
          <a:off x="4584700" y="99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63363</xdr:rowOff>
    </xdr:from>
    <xdr:ext cx="599010" cy="259045"/>
    <xdr:sp macro="" textlink="">
      <xdr:nvSpPr>
        <xdr:cNvPr id="142" name="物件費該当値テキスト"/>
        <xdr:cNvSpPr txBox="1"/>
      </xdr:nvSpPr>
      <xdr:spPr>
        <a:xfrm>
          <a:off x="4686300" y="983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153756</xdr:rowOff>
    </xdr:from>
    <xdr:to>
      <xdr:col>5</xdr:col>
      <xdr:colOff>409575</xdr:colOff>
      <xdr:row>58</xdr:row>
      <xdr:rowOff>83906</xdr:rowOff>
    </xdr:to>
    <xdr:sp macro="" textlink="">
      <xdr:nvSpPr>
        <xdr:cNvPr id="143" name="円/楕円 142"/>
        <xdr:cNvSpPr/>
      </xdr:nvSpPr>
      <xdr:spPr>
        <a:xfrm>
          <a:off x="3746500" y="9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75033</xdr:rowOff>
    </xdr:from>
    <xdr:ext cx="599010" cy="259045"/>
    <xdr:sp macro="" textlink="">
      <xdr:nvSpPr>
        <xdr:cNvPr id="144" name="テキスト ボックス 143"/>
        <xdr:cNvSpPr txBox="1"/>
      </xdr:nvSpPr>
      <xdr:spPr>
        <a:xfrm>
          <a:off x="3497794" y="100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162561</xdr:rowOff>
    </xdr:from>
    <xdr:to>
      <xdr:col>4</xdr:col>
      <xdr:colOff>206375</xdr:colOff>
      <xdr:row>58</xdr:row>
      <xdr:rowOff>92711</xdr:rowOff>
    </xdr:to>
    <xdr:sp macro="" textlink="">
      <xdr:nvSpPr>
        <xdr:cNvPr id="145" name="円/楕円 144"/>
        <xdr:cNvSpPr/>
      </xdr:nvSpPr>
      <xdr:spPr>
        <a:xfrm>
          <a:off x="2857500" y="99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83838</xdr:rowOff>
    </xdr:from>
    <xdr:ext cx="599010" cy="259045"/>
    <xdr:sp macro="" textlink="">
      <xdr:nvSpPr>
        <xdr:cNvPr id="146" name="テキスト ボックス 145"/>
        <xdr:cNvSpPr txBox="1"/>
      </xdr:nvSpPr>
      <xdr:spPr>
        <a:xfrm>
          <a:off x="2608794" y="1002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152005</xdr:rowOff>
    </xdr:from>
    <xdr:to>
      <xdr:col>3</xdr:col>
      <xdr:colOff>3175</xdr:colOff>
      <xdr:row>58</xdr:row>
      <xdr:rowOff>82155</xdr:rowOff>
    </xdr:to>
    <xdr:sp macro="" textlink="">
      <xdr:nvSpPr>
        <xdr:cNvPr id="147" name="円/楕円 146"/>
        <xdr:cNvSpPr/>
      </xdr:nvSpPr>
      <xdr:spPr>
        <a:xfrm>
          <a:off x="1968500" y="9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73282</xdr:rowOff>
    </xdr:from>
    <xdr:ext cx="599010" cy="259045"/>
    <xdr:sp macro="" textlink="">
      <xdr:nvSpPr>
        <xdr:cNvPr id="148" name="テキスト ボックス 147"/>
        <xdr:cNvSpPr txBox="1"/>
      </xdr:nvSpPr>
      <xdr:spPr>
        <a:xfrm>
          <a:off x="1719794" y="1001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148207</xdr:rowOff>
    </xdr:from>
    <xdr:to>
      <xdr:col>1</xdr:col>
      <xdr:colOff>485775</xdr:colOff>
      <xdr:row>58</xdr:row>
      <xdr:rowOff>78357</xdr:rowOff>
    </xdr:to>
    <xdr:sp macro="" textlink="">
      <xdr:nvSpPr>
        <xdr:cNvPr id="149" name="円/楕円 148"/>
        <xdr:cNvSpPr/>
      </xdr:nvSpPr>
      <xdr:spPr>
        <a:xfrm>
          <a:off x="1079500" y="9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69484</xdr:rowOff>
    </xdr:from>
    <xdr:ext cx="599010" cy="259045"/>
    <xdr:sp macro="" textlink="">
      <xdr:nvSpPr>
        <xdr:cNvPr id="150" name="テキスト ボックス 149"/>
        <xdr:cNvSpPr txBox="1"/>
      </xdr:nvSpPr>
      <xdr:spPr>
        <a:xfrm>
          <a:off x="830794" y="100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73876</xdr:rowOff>
    </xdr:from>
    <xdr:to>
      <xdr:col>6</xdr:col>
      <xdr:colOff>511175</xdr:colOff>
      <xdr:row>76</xdr:row>
      <xdr:rowOff>135356</xdr:rowOff>
    </xdr:to>
    <xdr:cxnSp macro="">
      <xdr:nvCxnSpPr>
        <xdr:cNvPr id="179" name="直線コネクタ 178"/>
        <xdr:cNvCxnSpPr/>
      </xdr:nvCxnSpPr>
      <xdr:spPr>
        <a:xfrm>
          <a:off x="3797300" y="13104076"/>
          <a:ext cx="8382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73876</xdr:rowOff>
    </xdr:from>
    <xdr:to>
      <xdr:col>5</xdr:col>
      <xdr:colOff>358775</xdr:colOff>
      <xdr:row>76</xdr:row>
      <xdr:rowOff>123062</xdr:rowOff>
    </xdr:to>
    <xdr:cxnSp macro="">
      <xdr:nvCxnSpPr>
        <xdr:cNvPr id="182" name="直線コネクタ 181"/>
        <xdr:cNvCxnSpPr/>
      </xdr:nvCxnSpPr>
      <xdr:spPr>
        <a:xfrm flipV="1">
          <a:off x="2908300" y="13104076"/>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117311</xdr:rowOff>
    </xdr:from>
    <xdr:to>
      <xdr:col>4</xdr:col>
      <xdr:colOff>155575</xdr:colOff>
      <xdr:row>76</xdr:row>
      <xdr:rowOff>123062</xdr:rowOff>
    </xdr:to>
    <xdr:cxnSp macro="">
      <xdr:nvCxnSpPr>
        <xdr:cNvPr id="185" name="直線コネクタ 184"/>
        <xdr:cNvCxnSpPr/>
      </xdr:nvCxnSpPr>
      <xdr:spPr>
        <a:xfrm>
          <a:off x="2019300" y="13147511"/>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104775</xdr:rowOff>
    </xdr:from>
    <xdr:to>
      <xdr:col>2</xdr:col>
      <xdr:colOff>638175</xdr:colOff>
      <xdr:row>76</xdr:row>
      <xdr:rowOff>117311</xdr:rowOff>
    </xdr:to>
    <xdr:cxnSp macro="">
      <xdr:nvCxnSpPr>
        <xdr:cNvPr id="188" name="直線コネクタ 187"/>
        <xdr:cNvCxnSpPr/>
      </xdr:nvCxnSpPr>
      <xdr:spPr>
        <a:xfrm>
          <a:off x="1130300" y="13134975"/>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84556</xdr:rowOff>
    </xdr:from>
    <xdr:to>
      <xdr:col>6</xdr:col>
      <xdr:colOff>561975</xdr:colOff>
      <xdr:row>77</xdr:row>
      <xdr:rowOff>14706</xdr:rowOff>
    </xdr:to>
    <xdr:sp macro="" textlink="">
      <xdr:nvSpPr>
        <xdr:cNvPr id="198" name="円/楕円 197"/>
        <xdr:cNvSpPr/>
      </xdr:nvSpPr>
      <xdr:spPr>
        <a:xfrm>
          <a:off x="45847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107434</xdr:rowOff>
    </xdr:from>
    <xdr:ext cx="534377" cy="259045"/>
    <xdr:sp macro="" textlink="">
      <xdr:nvSpPr>
        <xdr:cNvPr id="199" name="維持補修費該当値テキスト"/>
        <xdr:cNvSpPr txBox="1"/>
      </xdr:nvSpPr>
      <xdr:spPr>
        <a:xfrm>
          <a:off x="4686300" y="129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23076</xdr:rowOff>
    </xdr:from>
    <xdr:to>
      <xdr:col>5</xdr:col>
      <xdr:colOff>409575</xdr:colOff>
      <xdr:row>76</xdr:row>
      <xdr:rowOff>124676</xdr:rowOff>
    </xdr:to>
    <xdr:sp macro="" textlink="">
      <xdr:nvSpPr>
        <xdr:cNvPr id="200" name="円/楕円 199"/>
        <xdr:cNvSpPr/>
      </xdr:nvSpPr>
      <xdr:spPr>
        <a:xfrm>
          <a:off x="3746500" y="130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141203</xdr:rowOff>
    </xdr:from>
    <xdr:ext cx="534377" cy="259045"/>
    <xdr:sp macro="" textlink="">
      <xdr:nvSpPr>
        <xdr:cNvPr id="201" name="テキスト ボックス 200"/>
        <xdr:cNvSpPr txBox="1"/>
      </xdr:nvSpPr>
      <xdr:spPr>
        <a:xfrm>
          <a:off x="3530111" y="128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72262</xdr:rowOff>
    </xdr:from>
    <xdr:to>
      <xdr:col>4</xdr:col>
      <xdr:colOff>206375</xdr:colOff>
      <xdr:row>77</xdr:row>
      <xdr:rowOff>2412</xdr:rowOff>
    </xdr:to>
    <xdr:sp macro="" textlink="">
      <xdr:nvSpPr>
        <xdr:cNvPr id="202" name="円/楕円 201"/>
        <xdr:cNvSpPr/>
      </xdr:nvSpPr>
      <xdr:spPr>
        <a:xfrm>
          <a:off x="2857500" y="131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18940</xdr:rowOff>
    </xdr:from>
    <xdr:ext cx="534377" cy="259045"/>
    <xdr:sp macro="" textlink="">
      <xdr:nvSpPr>
        <xdr:cNvPr id="203" name="テキスト ボックス 202"/>
        <xdr:cNvSpPr txBox="1"/>
      </xdr:nvSpPr>
      <xdr:spPr>
        <a:xfrm>
          <a:off x="2641111" y="128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66511</xdr:rowOff>
    </xdr:from>
    <xdr:to>
      <xdr:col>3</xdr:col>
      <xdr:colOff>3175</xdr:colOff>
      <xdr:row>76</xdr:row>
      <xdr:rowOff>168111</xdr:rowOff>
    </xdr:to>
    <xdr:sp macro="" textlink="">
      <xdr:nvSpPr>
        <xdr:cNvPr id="204" name="円/楕円 203"/>
        <xdr:cNvSpPr/>
      </xdr:nvSpPr>
      <xdr:spPr>
        <a:xfrm>
          <a:off x="1968500" y="130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13187</xdr:rowOff>
    </xdr:from>
    <xdr:ext cx="534377" cy="259045"/>
    <xdr:sp macro="" textlink="">
      <xdr:nvSpPr>
        <xdr:cNvPr id="205" name="テキスト ボックス 204"/>
        <xdr:cNvSpPr txBox="1"/>
      </xdr:nvSpPr>
      <xdr:spPr>
        <a:xfrm>
          <a:off x="1752111" y="128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53975</xdr:rowOff>
    </xdr:from>
    <xdr:to>
      <xdr:col>1</xdr:col>
      <xdr:colOff>485775</xdr:colOff>
      <xdr:row>76</xdr:row>
      <xdr:rowOff>155575</xdr:rowOff>
    </xdr:to>
    <xdr:sp macro="" textlink="">
      <xdr:nvSpPr>
        <xdr:cNvPr id="206" name="円/楕円 205"/>
        <xdr:cNvSpPr/>
      </xdr:nvSpPr>
      <xdr:spPr>
        <a:xfrm>
          <a:off x="107950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652</xdr:rowOff>
    </xdr:from>
    <xdr:ext cx="534377" cy="259045"/>
    <xdr:sp macro="" textlink="">
      <xdr:nvSpPr>
        <xdr:cNvPr id="207" name="テキスト ボックス 206"/>
        <xdr:cNvSpPr txBox="1"/>
      </xdr:nvSpPr>
      <xdr:spPr>
        <a:xfrm>
          <a:off x="863111" y="1285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64001</xdr:rowOff>
    </xdr:from>
    <xdr:to>
      <xdr:col>6</xdr:col>
      <xdr:colOff>511175</xdr:colOff>
      <xdr:row>98</xdr:row>
      <xdr:rowOff>126321</xdr:rowOff>
    </xdr:to>
    <xdr:cxnSp macro="">
      <xdr:nvCxnSpPr>
        <xdr:cNvPr id="239" name="直線コネクタ 238"/>
        <xdr:cNvCxnSpPr/>
      </xdr:nvCxnSpPr>
      <xdr:spPr>
        <a:xfrm flipV="1">
          <a:off x="3797300" y="16866101"/>
          <a:ext cx="838200" cy="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119900</xdr:rowOff>
    </xdr:from>
    <xdr:to>
      <xdr:col>5</xdr:col>
      <xdr:colOff>358775</xdr:colOff>
      <xdr:row>98</xdr:row>
      <xdr:rowOff>126321</xdr:rowOff>
    </xdr:to>
    <xdr:cxnSp macro="">
      <xdr:nvCxnSpPr>
        <xdr:cNvPr id="242" name="直線コネクタ 241"/>
        <xdr:cNvCxnSpPr/>
      </xdr:nvCxnSpPr>
      <xdr:spPr>
        <a:xfrm>
          <a:off x="2908300" y="16922000"/>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117145</xdr:rowOff>
    </xdr:from>
    <xdr:to>
      <xdr:col>4</xdr:col>
      <xdr:colOff>155575</xdr:colOff>
      <xdr:row>98</xdr:row>
      <xdr:rowOff>119900</xdr:rowOff>
    </xdr:to>
    <xdr:cxnSp macro="">
      <xdr:nvCxnSpPr>
        <xdr:cNvPr id="245" name="直線コネクタ 244"/>
        <xdr:cNvCxnSpPr/>
      </xdr:nvCxnSpPr>
      <xdr:spPr>
        <a:xfrm>
          <a:off x="2019300" y="16919245"/>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115131</xdr:rowOff>
    </xdr:from>
    <xdr:to>
      <xdr:col>2</xdr:col>
      <xdr:colOff>638175</xdr:colOff>
      <xdr:row>98</xdr:row>
      <xdr:rowOff>117145</xdr:rowOff>
    </xdr:to>
    <xdr:cxnSp macro="">
      <xdr:nvCxnSpPr>
        <xdr:cNvPr id="248" name="直線コネクタ 247"/>
        <xdr:cNvCxnSpPr/>
      </xdr:nvCxnSpPr>
      <xdr:spPr>
        <a:xfrm>
          <a:off x="1130300" y="16917231"/>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13201</xdr:rowOff>
    </xdr:from>
    <xdr:to>
      <xdr:col>6</xdr:col>
      <xdr:colOff>561975</xdr:colOff>
      <xdr:row>98</xdr:row>
      <xdr:rowOff>114801</xdr:rowOff>
    </xdr:to>
    <xdr:sp macro="" textlink="">
      <xdr:nvSpPr>
        <xdr:cNvPr id="258" name="円/楕円 257"/>
        <xdr:cNvSpPr/>
      </xdr:nvSpPr>
      <xdr:spPr>
        <a:xfrm>
          <a:off x="4584700" y="1681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163078</xdr:rowOff>
    </xdr:from>
    <xdr:ext cx="534377" cy="259045"/>
    <xdr:sp macro="" textlink="">
      <xdr:nvSpPr>
        <xdr:cNvPr id="259" name="扶助費該当値テキスト"/>
        <xdr:cNvSpPr txBox="1"/>
      </xdr:nvSpPr>
      <xdr:spPr>
        <a:xfrm>
          <a:off x="4686300" y="167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75521</xdr:rowOff>
    </xdr:from>
    <xdr:to>
      <xdr:col>5</xdr:col>
      <xdr:colOff>409575</xdr:colOff>
      <xdr:row>99</xdr:row>
      <xdr:rowOff>5671</xdr:rowOff>
    </xdr:to>
    <xdr:sp macro="" textlink="">
      <xdr:nvSpPr>
        <xdr:cNvPr id="260" name="円/楕円 259"/>
        <xdr:cNvSpPr/>
      </xdr:nvSpPr>
      <xdr:spPr>
        <a:xfrm>
          <a:off x="3746500" y="168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168248</xdr:rowOff>
    </xdr:from>
    <xdr:ext cx="534377" cy="259045"/>
    <xdr:sp macro="" textlink="">
      <xdr:nvSpPr>
        <xdr:cNvPr id="261" name="テキスト ボックス 260"/>
        <xdr:cNvSpPr txBox="1"/>
      </xdr:nvSpPr>
      <xdr:spPr>
        <a:xfrm>
          <a:off x="3530111" y="169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69100</xdr:rowOff>
    </xdr:from>
    <xdr:to>
      <xdr:col>4</xdr:col>
      <xdr:colOff>206375</xdr:colOff>
      <xdr:row>98</xdr:row>
      <xdr:rowOff>170700</xdr:rowOff>
    </xdr:to>
    <xdr:sp macro="" textlink="">
      <xdr:nvSpPr>
        <xdr:cNvPr id="262" name="円/楕円 261"/>
        <xdr:cNvSpPr/>
      </xdr:nvSpPr>
      <xdr:spPr>
        <a:xfrm>
          <a:off x="2857500" y="16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161827</xdr:rowOff>
    </xdr:from>
    <xdr:ext cx="534377" cy="259045"/>
    <xdr:sp macro="" textlink="">
      <xdr:nvSpPr>
        <xdr:cNvPr id="263" name="テキスト ボックス 262"/>
        <xdr:cNvSpPr txBox="1"/>
      </xdr:nvSpPr>
      <xdr:spPr>
        <a:xfrm>
          <a:off x="2641111" y="1696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66345</xdr:rowOff>
    </xdr:from>
    <xdr:to>
      <xdr:col>3</xdr:col>
      <xdr:colOff>3175</xdr:colOff>
      <xdr:row>98</xdr:row>
      <xdr:rowOff>167945</xdr:rowOff>
    </xdr:to>
    <xdr:sp macro="" textlink="">
      <xdr:nvSpPr>
        <xdr:cNvPr id="264" name="円/楕円 263"/>
        <xdr:cNvSpPr/>
      </xdr:nvSpPr>
      <xdr:spPr>
        <a:xfrm>
          <a:off x="19685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159072</xdr:rowOff>
    </xdr:from>
    <xdr:ext cx="534377" cy="259045"/>
    <xdr:sp macro="" textlink="">
      <xdr:nvSpPr>
        <xdr:cNvPr id="265" name="テキスト ボックス 264"/>
        <xdr:cNvSpPr txBox="1"/>
      </xdr:nvSpPr>
      <xdr:spPr>
        <a:xfrm>
          <a:off x="1752111" y="169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64331</xdr:rowOff>
    </xdr:from>
    <xdr:to>
      <xdr:col>1</xdr:col>
      <xdr:colOff>485775</xdr:colOff>
      <xdr:row>98</xdr:row>
      <xdr:rowOff>165931</xdr:rowOff>
    </xdr:to>
    <xdr:sp macro="" textlink="">
      <xdr:nvSpPr>
        <xdr:cNvPr id="266" name="円/楕円 265"/>
        <xdr:cNvSpPr/>
      </xdr:nvSpPr>
      <xdr:spPr>
        <a:xfrm>
          <a:off x="1079500" y="168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157058</xdr:rowOff>
    </xdr:from>
    <xdr:ext cx="534377" cy="259045"/>
    <xdr:sp macro="" textlink="">
      <xdr:nvSpPr>
        <xdr:cNvPr id="267" name="テキスト ボックス 266"/>
        <xdr:cNvSpPr txBox="1"/>
      </xdr:nvSpPr>
      <xdr:spPr>
        <a:xfrm>
          <a:off x="863111" y="169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28721</xdr:rowOff>
    </xdr:from>
    <xdr:to>
      <xdr:col>15</xdr:col>
      <xdr:colOff>180975</xdr:colOff>
      <xdr:row>37</xdr:row>
      <xdr:rowOff>68230</xdr:rowOff>
    </xdr:to>
    <xdr:cxnSp macro="">
      <xdr:nvCxnSpPr>
        <xdr:cNvPr id="298" name="直線コネクタ 297"/>
        <xdr:cNvCxnSpPr/>
      </xdr:nvCxnSpPr>
      <xdr:spPr>
        <a:xfrm>
          <a:off x="9639300" y="6372371"/>
          <a:ext cx="8382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28721</xdr:rowOff>
    </xdr:from>
    <xdr:to>
      <xdr:col>14</xdr:col>
      <xdr:colOff>28575</xdr:colOff>
      <xdr:row>37</xdr:row>
      <xdr:rowOff>73651</xdr:rowOff>
    </xdr:to>
    <xdr:cxnSp macro="">
      <xdr:nvCxnSpPr>
        <xdr:cNvPr id="301" name="直線コネクタ 300"/>
        <xdr:cNvCxnSpPr/>
      </xdr:nvCxnSpPr>
      <xdr:spPr>
        <a:xfrm flipV="1">
          <a:off x="8750300" y="6372371"/>
          <a:ext cx="889000" cy="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54037</xdr:rowOff>
    </xdr:from>
    <xdr:to>
      <xdr:col>12</xdr:col>
      <xdr:colOff>511175</xdr:colOff>
      <xdr:row>37</xdr:row>
      <xdr:rowOff>73651</xdr:rowOff>
    </xdr:to>
    <xdr:cxnSp macro="">
      <xdr:nvCxnSpPr>
        <xdr:cNvPr id="304" name="直線コネクタ 303"/>
        <xdr:cNvCxnSpPr/>
      </xdr:nvCxnSpPr>
      <xdr:spPr>
        <a:xfrm>
          <a:off x="7861300" y="639768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54037</xdr:rowOff>
    </xdr:from>
    <xdr:to>
      <xdr:col>11</xdr:col>
      <xdr:colOff>307975</xdr:colOff>
      <xdr:row>37</xdr:row>
      <xdr:rowOff>117833</xdr:rowOff>
    </xdr:to>
    <xdr:cxnSp macro="">
      <xdr:nvCxnSpPr>
        <xdr:cNvPr id="307" name="直線コネクタ 306"/>
        <xdr:cNvCxnSpPr/>
      </xdr:nvCxnSpPr>
      <xdr:spPr>
        <a:xfrm flipV="1">
          <a:off x="6972300" y="6397687"/>
          <a:ext cx="889000" cy="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17430</xdr:rowOff>
    </xdr:from>
    <xdr:to>
      <xdr:col>15</xdr:col>
      <xdr:colOff>231775</xdr:colOff>
      <xdr:row>37</xdr:row>
      <xdr:rowOff>119030</xdr:rowOff>
    </xdr:to>
    <xdr:sp macro="" textlink="">
      <xdr:nvSpPr>
        <xdr:cNvPr id="317" name="円/楕円 316"/>
        <xdr:cNvSpPr/>
      </xdr:nvSpPr>
      <xdr:spPr>
        <a:xfrm>
          <a:off x="10426700" y="63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167307</xdr:rowOff>
    </xdr:from>
    <xdr:ext cx="599010" cy="259045"/>
    <xdr:sp macro="" textlink="">
      <xdr:nvSpPr>
        <xdr:cNvPr id="318" name="補助費等該当値テキスト"/>
        <xdr:cNvSpPr txBox="1"/>
      </xdr:nvSpPr>
      <xdr:spPr>
        <a:xfrm>
          <a:off x="10528300" y="633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149371</xdr:rowOff>
    </xdr:from>
    <xdr:to>
      <xdr:col>14</xdr:col>
      <xdr:colOff>79375</xdr:colOff>
      <xdr:row>37</xdr:row>
      <xdr:rowOff>79521</xdr:rowOff>
    </xdr:to>
    <xdr:sp macro="" textlink="">
      <xdr:nvSpPr>
        <xdr:cNvPr id="319" name="円/楕円 318"/>
        <xdr:cNvSpPr/>
      </xdr:nvSpPr>
      <xdr:spPr>
        <a:xfrm>
          <a:off x="9588500" y="63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70648</xdr:rowOff>
    </xdr:from>
    <xdr:ext cx="599010" cy="259045"/>
    <xdr:sp macro="" textlink="">
      <xdr:nvSpPr>
        <xdr:cNvPr id="320" name="テキスト ボックス 319"/>
        <xdr:cNvSpPr txBox="1"/>
      </xdr:nvSpPr>
      <xdr:spPr>
        <a:xfrm>
          <a:off x="9339794" y="641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22851</xdr:rowOff>
    </xdr:from>
    <xdr:to>
      <xdr:col>12</xdr:col>
      <xdr:colOff>561975</xdr:colOff>
      <xdr:row>37</xdr:row>
      <xdr:rowOff>124451</xdr:rowOff>
    </xdr:to>
    <xdr:sp macro="" textlink="">
      <xdr:nvSpPr>
        <xdr:cNvPr id="321" name="円/楕円 320"/>
        <xdr:cNvSpPr/>
      </xdr:nvSpPr>
      <xdr:spPr>
        <a:xfrm>
          <a:off x="8699500" y="63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115578</xdr:rowOff>
    </xdr:from>
    <xdr:ext cx="599010" cy="259045"/>
    <xdr:sp macro="" textlink="">
      <xdr:nvSpPr>
        <xdr:cNvPr id="322" name="テキスト ボックス 321"/>
        <xdr:cNvSpPr txBox="1"/>
      </xdr:nvSpPr>
      <xdr:spPr>
        <a:xfrm>
          <a:off x="8450794" y="64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3237</xdr:rowOff>
    </xdr:from>
    <xdr:to>
      <xdr:col>11</xdr:col>
      <xdr:colOff>358775</xdr:colOff>
      <xdr:row>37</xdr:row>
      <xdr:rowOff>104837</xdr:rowOff>
    </xdr:to>
    <xdr:sp macro="" textlink="">
      <xdr:nvSpPr>
        <xdr:cNvPr id="323" name="円/楕円 322"/>
        <xdr:cNvSpPr/>
      </xdr:nvSpPr>
      <xdr:spPr>
        <a:xfrm>
          <a:off x="7810500" y="63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95964</xdr:rowOff>
    </xdr:from>
    <xdr:ext cx="599010" cy="259045"/>
    <xdr:sp macro="" textlink="">
      <xdr:nvSpPr>
        <xdr:cNvPr id="324" name="テキスト ボックス 323"/>
        <xdr:cNvSpPr txBox="1"/>
      </xdr:nvSpPr>
      <xdr:spPr>
        <a:xfrm>
          <a:off x="7561794" y="643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67033</xdr:rowOff>
    </xdr:from>
    <xdr:to>
      <xdr:col>10</xdr:col>
      <xdr:colOff>155575</xdr:colOff>
      <xdr:row>37</xdr:row>
      <xdr:rowOff>168633</xdr:rowOff>
    </xdr:to>
    <xdr:sp macro="" textlink="">
      <xdr:nvSpPr>
        <xdr:cNvPr id="325" name="円/楕円 324"/>
        <xdr:cNvSpPr/>
      </xdr:nvSpPr>
      <xdr:spPr>
        <a:xfrm>
          <a:off x="6921500" y="64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159760</xdr:rowOff>
    </xdr:from>
    <xdr:ext cx="534377" cy="259045"/>
    <xdr:sp macro="" textlink="">
      <xdr:nvSpPr>
        <xdr:cNvPr id="326" name="テキスト ボックス 325"/>
        <xdr:cNvSpPr txBox="1"/>
      </xdr:nvSpPr>
      <xdr:spPr>
        <a:xfrm>
          <a:off x="6705111" y="65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161449</xdr:rowOff>
    </xdr:from>
    <xdr:to>
      <xdr:col>15</xdr:col>
      <xdr:colOff>180975</xdr:colOff>
      <xdr:row>58</xdr:row>
      <xdr:rowOff>165184</xdr:rowOff>
    </xdr:to>
    <xdr:cxnSp macro="">
      <xdr:nvCxnSpPr>
        <xdr:cNvPr id="355" name="直線コネクタ 354"/>
        <xdr:cNvCxnSpPr/>
      </xdr:nvCxnSpPr>
      <xdr:spPr>
        <a:xfrm>
          <a:off x="9639300" y="10105549"/>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161449</xdr:rowOff>
    </xdr:from>
    <xdr:to>
      <xdr:col>14</xdr:col>
      <xdr:colOff>28575</xdr:colOff>
      <xdr:row>59</xdr:row>
      <xdr:rowOff>6455</xdr:rowOff>
    </xdr:to>
    <xdr:cxnSp macro="">
      <xdr:nvCxnSpPr>
        <xdr:cNvPr id="358" name="直線コネクタ 357"/>
        <xdr:cNvCxnSpPr/>
      </xdr:nvCxnSpPr>
      <xdr:spPr>
        <a:xfrm flipV="1">
          <a:off x="8750300" y="10105549"/>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109642</xdr:rowOff>
    </xdr:from>
    <xdr:to>
      <xdr:col>12</xdr:col>
      <xdr:colOff>511175</xdr:colOff>
      <xdr:row>59</xdr:row>
      <xdr:rowOff>6455</xdr:rowOff>
    </xdr:to>
    <xdr:cxnSp macro="">
      <xdr:nvCxnSpPr>
        <xdr:cNvPr id="361" name="直線コネクタ 360"/>
        <xdr:cNvCxnSpPr/>
      </xdr:nvCxnSpPr>
      <xdr:spPr>
        <a:xfrm>
          <a:off x="7861300" y="10053742"/>
          <a:ext cx="889000" cy="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109642</xdr:rowOff>
    </xdr:from>
    <xdr:to>
      <xdr:col>11</xdr:col>
      <xdr:colOff>307975</xdr:colOff>
      <xdr:row>58</xdr:row>
      <xdr:rowOff>145563</xdr:rowOff>
    </xdr:to>
    <xdr:cxnSp macro="">
      <xdr:nvCxnSpPr>
        <xdr:cNvPr id="364" name="直線コネクタ 363"/>
        <xdr:cNvCxnSpPr/>
      </xdr:nvCxnSpPr>
      <xdr:spPr>
        <a:xfrm flipV="1">
          <a:off x="6972300" y="10053742"/>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114384</xdr:rowOff>
    </xdr:from>
    <xdr:to>
      <xdr:col>15</xdr:col>
      <xdr:colOff>231775</xdr:colOff>
      <xdr:row>59</xdr:row>
      <xdr:rowOff>44534</xdr:rowOff>
    </xdr:to>
    <xdr:sp macro="" textlink="">
      <xdr:nvSpPr>
        <xdr:cNvPr id="374" name="円/楕円 373"/>
        <xdr:cNvSpPr/>
      </xdr:nvSpPr>
      <xdr:spPr>
        <a:xfrm>
          <a:off x="10426700" y="10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110649</xdr:rowOff>
    </xdr:from>
    <xdr:to>
      <xdr:col>14</xdr:col>
      <xdr:colOff>79375</xdr:colOff>
      <xdr:row>59</xdr:row>
      <xdr:rowOff>40799</xdr:rowOff>
    </xdr:to>
    <xdr:sp macro="" textlink="">
      <xdr:nvSpPr>
        <xdr:cNvPr id="376" name="円/楕円 375"/>
        <xdr:cNvSpPr/>
      </xdr:nvSpPr>
      <xdr:spPr>
        <a:xfrm>
          <a:off x="9588500" y="100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31926</xdr:rowOff>
    </xdr:from>
    <xdr:ext cx="599010" cy="259045"/>
    <xdr:sp macro="" textlink="">
      <xdr:nvSpPr>
        <xdr:cNvPr id="377" name="テキスト ボックス 376"/>
        <xdr:cNvSpPr txBox="1"/>
      </xdr:nvSpPr>
      <xdr:spPr>
        <a:xfrm>
          <a:off x="9339794" y="1014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127105</xdr:rowOff>
    </xdr:from>
    <xdr:to>
      <xdr:col>12</xdr:col>
      <xdr:colOff>561975</xdr:colOff>
      <xdr:row>59</xdr:row>
      <xdr:rowOff>57255</xdr:rowOff>
    </xdr:to>
    <xdr:sp macro="" textlink="">
      <xdr:nvSpPr>
        <xdr:cNvPr id="378" name="円/楕円 377"/>
        <xdr:cNvSpPr/>
      </xdr:nvSpPr>
      <xdr:spPr>
        <a:xfrm>
          <a:off x="8699500" y="1007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48382</xdr:rowOff>
    </xdr:from>
    <xdr:ext cx="534377" cy="259045"/>
    <xdr:sp macro="" textlink="">
      <xdr:nvSpPr>
        <xdr:cNvPr id="379" name="テキスト ボックス 378"/>
        <xdr:cNvSpPr txBox="1"/>
      </xdr:nvSpPr>
      <xdr:spPr>
        <a:xfrm>
          <a:off x="8483111" y="101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58842</xdr:rowOff>
    </xdr:from>
    <xdr:to>
      <xdr:col>11</xdr:col>
      <xdr:colOff>358775</xdr:colOff>
      <xdr:row>58</xdr:row>
      <xdr:rowOff>160442</xdr:rowOff>
    </xdr:to>
    <xdr:sp macro="" textlink="">
      <xdr:nvSpPr>
        <xdr:cNvPr id="380" name="円/楕円 379"/>
        <xdr:cNvSpPr/>
      </xdr:nvSpPr>
      <xdr:spPr>
        <a:xfrm>
          <a:off x="7810500" y="100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151569</xdr:rowOff>
    </xdr:from>
    <xdr:ext cx="599010" cy="259045"/>
    <xdr:sp macro="" textlink="">
      <xdr:nvSpPr>
        <xdr:cNvPr id="381" name="テキスト ボックス 380"/>
        <xdr:cNvSpPr txBox="1"/>
      </xdr:nvSpPr>
      <xdr:spPr>
        <a:xfrm>
          <a:off x="7561794" y="1009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94763</xdr:rowOff>
    </xdr:from>
    <xdr:to>
      <xdr:col>10</xdr:col>
      <xdr:colOff>155575</xdr:colOff>
      <xdr:row>59</xdr:row>
      <xdr:rowOff>24913</xdr:rowOff>
    </xdr:to>
    <xdr:sp macro="" textlink="">
      <xdr:nvSpPr>
        <xdr:cNvPr id="382" name="円/楕円 381"/>
        <xdr:cNvSpPr/>
      </xdr:nvSpPr>
      <xdr:spPr>
        <a:xfrm>
          <a:off x="6921500" y="100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16040</xdr:rowOff>
    </xdr:from>
    <xdr:ext cx="599010" cy="259045"/>
    <xdr:sp macro="" textlink="">
      <xdr:nvSpPr>
        <xdr:cNvPr id="383" name="テキスト ボックス 382"/>
        <xdr:cNvSpPr txBox="1"/>
      </xdr:nvSpPr>
      <xdr:spPr>
        <a:xfrm>
          <a:off x="6672794" y="1013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164883</xdr:rowOff>
    </xdr:from>
    <xdr:to>
      <xdr:col>15</xdr:col>
      <xdr:colOff>180975</xdr:colOff>
      <xdr:row>79</xdr:row>
      <xdr:rowOff>35195</xdr:rowOff>
    </xdr:to>
    <xdr:cxnSp macro="">
      <xdr:nvCxnSpPr>
        <xdr:cNvPr id="412" name="直線コネクタ 411"/>
        <xdr:cNvCxnSpPr/>
      </xdr:nvCxnSpPr>
      <xdr:spPr>
        <a:xfrm>
          <a:off x="9639300" y="13537983"/>
          <a:ext cx="8382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152048</xdr:rowOff>
    </xdr:from>
    <xdr:to>
      <xdr:col>14</xdr:col>
      <xdr:colOff>28575</xdr:colOff>
      <xdr:row>78</xdr:row>
      <xdr:rowOff>164883</xdr:rowOff>
    </xdr:to>
    <xdr:cxnSp macro="">
      <xdr:nvCxnSpPr>
        <xdr:cNvPr id="415" name="直線コネクタ 414"/>
        <xdr:cNvCxnSpPr/>
      </xdr:nvCxnSpPr>
      <xdr:spPr>
        <a:xfrm>
          <a:off x="8750300" y="13525148"/>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155845</xdr:rowOff>
    </xdr:from>
    <xdr:to>
      <xdr:col>15</xdr:col>
      <xdr:colOff>231775</xdr:colOff>
      <xdr:row>79</xdr:row>
      <xdr:rowOff>85995</xdr:rowOff>
    </xdr:to>
    <xdr:sp macro="" textlink="">
      <xdr:nvSpPr>
        <xdr:cNvPr id="425" name="円/楕円 424"/>
        <xdr:cNvSpPr/>
      </xdr:nvSpPr>
      <xdr:spPr>
        <a:xfrm>
          <a:off x="10426700" y="135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70772</xdr:rowOff>
    </xdr:from>
    <xdr:ext cx="469744" cy="259045"/>
    <xdr:sp macro="" textlink="">
      <xdr:nvSpPr>
        <xdr:cNvPr id="426" name="普通建設事業費 （ うち新規整備　）該当値テキスト"/>
        <xdr:cNvSpPr txBox="1"/>
      </xdr:nvSpPr>
      <xdr:spPr>
        <a:xfrm>
          <a:off x="10528300" y="1344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114083</xdr:rowOff>
    </xdr:from>
    <xdr:to>
      <xdr:col>14</xdr:col>
      <xdr:colOff>79375</xdr:colOff>
      <xdr:row>79</xdr:row>
      <xdr:rowOff>44233</xdr:rowOff>
    </xdr:to>
    <xdr:sp macro="" textlink="">
      <xdr:nvSpPr>
        <xdr:cNvPr id="427" name="円/楕円 426"/>
        <xdr:cNvSpPr/>
      </xdr:nvSpPr>
      <xdr:spPr>
        <a:xfrm>
          <a:off x="9588500" y="13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35360</xdr:rowOff>
    </xdr:from>
    <xdr:ext cx="534377" cy="259045"/>
    <xdr:sp macro="" textlink="">
      <xdr:nvSpPr>
        <xdr:cNvPr id="428" name="テキスト ボックス 427"/>
        <xdr:cNvSpPr txBox="1"/>
      </xdr:nvSpPr>
      <xdr:spPr>
        <a:xfrm>
          <a:off x="9372111" y="135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101248</xdr:rowOff>
    </xdr:from>
    <xdr:to>
      <xdr:col>12</xdr:col>
      <xdr:colOff>561975</xdr:colOff>
      <xdr:row>79</xdr:row>
      <xdr:rowOff>31398</xdr:rowOff>
    </xdr:to>
    <xdr:sp macro="" textlink="">
      <xdr:nvSpPr>
        <xdr:cNvPr id="429" name="円/楕円 428"/>
        <xdr:cNvSpPr/>
      </xdr:nvSpPr>
      <xdr:spPr>
        <a:xfrm>
          <a:off x="8699500" y="134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22525</xdr:rowOff>
    </xdr:from>
    <xdr:ext cx="534377" cy="259045"/>
    <xdr:sp macro="" textlink="">
      <xdr:nvSpPr>
        <xdr:cNvPr id="430" name="テキスト ボックス 429"/>
        <xdr:cNvSpPr txBox="1"/>
      </xdr:nvSpPr>
      <xdr:spPr>
        <a:xfrm>
          <a:off x="8483111" y="135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8023</xdr:rowOff>
    </xdr:from>
    <xdr:to>
      <xdr:col>15</xdr:col>
      <xdr:colOff>180975</xdr:colOff>
      <xdr:row>99</xdr:row>
      <xdr:rowOff>15204</xdr:rowOff>
    </xdr:to>
    <xdr:cxnSp macro="">
      <xdr:nvCxnSpPr>
        <xdr:cNvPr id="459" name="直線コネクタ 458"/>
        <xdr:cNvCxnSpPr/>
      </xdr:nvCxnSpPr>
      <xdr:spPr>
        <a:xfrm>
          <a:off x="9639300" y="16981573"/>
          <a:ext cx="8382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8023</xdr:rowOff>
    </xdr:from>
    <xdr:to>
      <xdr:col>14</xdr:col>
      <xdr:colOff>28575</xdr:colOff>
      <xdr:row>99</xdr:row>
      <xdr:rowOff>31795</xdr:rowOff>
    </xdr:to>
    <xdr:cxnSp macro="">
      <xdr:nvCxnSpPr>
        <xdr:cNvPr id="462" name="直線コネクタ 461"/>
        <xdr:cNvCxnSpPr/>
      </xdr:nvCxnSpPr>
      <xdr:spPr>
        <a:xfrm flipV="1">
          <a:off x="8750300" y="16981573"/>
          <a:ext cx="889000" cy="2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135854</xdr:rowOff>
    </xdr:from>
    <xdr:to>
      <xdr:col>15</xdr:col>
      <xdr:colOff>231775</xdr:colOff>
      <xdr:row>99</xdr:row>
      <xdr:rowOff>66004</xdr:rowOff>
    </xdr:to>
    <xdr:sp macro="" textlink="">
      <xdr:nvSpPr>
        <xdr:cNvPr id="472" name="円/楕円 471"/>
        <xdr:cNvSpPr/>
      </xdr:nvSpPr>
      <xdr:spPr>
        <a:xfrm>
          <a:off x="10426700" y="169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128673</xdr:rowOff>
    </xdr:from>
    <xdr:to>
      <xdr:col>14</xdr:col>
      <xdr:colOff>79375</xdr:colOff>
      <xdr:row>99</xdr:row>
      <xdr:rowOff>58823</xdr:rowOff>
    </xdr:to>
    <xdr:sp macro="" textlink="">
      <xdr:nvSpPr>
        <xdr:cNvPr id="474" name="円/楕円 473"/>
        <xdr:cNvSpPr/>
      </xdr:nvSpPr>
      <xdr:spPr>
        <a:xfrm>
          <a:off x="9588500" y="16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49950</xdr:rowOff>
    </xdr:from>
    <xdr:ext cx="534377" cy="259045"/>
    <xdr:sp macro="" textlink="">
      <xdr:nvSpPr>
        <xdr:cNvPr id="475" name="テキスト ボックス 474"/>
        <xdr:cNvSpPr txBox="1"/>
      </xdr:nvSpPr>
      <xdr:spPr>
        <a:xfrm>
          <a:off x="9372111" y="170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152445</xdr:rowOff>
    </xdr:from>
    <xdr:to>
      <xdr:col>12</xdr:col>
      <xdr:colOff>561975</xdr:colOff>
      <xdr:row>99</xdr:row>
      <xdr:rowOff>82595</xdr:rowOff>
    </xdr:to>
    <xdr:sp macro="" textlink="">
      <xdr:nvSpPr>
        <xdr:cNvPr id="476" name="円/楕円 475"/>
        <xdr:cNvSpPr/>
      </xdr:nvSpPr>
      <xdr:spPr>
        <a:xfrm>
          <a:off x="8699500" y="169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73722</xdr:rowOff>
    </xdr:from>
    <xdr:ext cx="534377" cy="259045"/>
    <xdr:sp macro="" textlink="">
      <xdr:nvSpPr>
        <xdr:cNvPr id="477" name="テキスト ボックス 476"/>
        <xdr:cNvSpPr txBox="1"/>
      </xdr:nvSpPr>
      <xdr:spPr>
        <a:xfrm>
          <a:off x="8483111" y="170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36891</xdr:rowOff>
    </xdr:from>
    <xdr:to>
      <xdr:col>23</xdr:col>
      <xdr:colOff>517525</xdr:colOff>
      <xdr:row>39</xdr:row>
      <xdr:rowOff>39051</xdr:rowOff>
    </xdr:to>
    <xdr:cxnSp macro="">
      <xdr:nvCxnSpPr>
        <xdr:cNvPr id="506" name="直線コネクタ 505"/>
        <xdr:cNvCxnSpPr/>
      </xdr:nvCxnSpPr>
      <xdr:spPr>
        <a:xfrm>
          <a:off x="15481300" y="6723441"/>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36891</xdr:rowOff>
    </xdr:from>
    <xdr:to>
      <xdr:col>22</xdr:col>
      <xdr:colOff>365125</xdr:colOff>
      <xdr:row>39</xdr:row>
      <xdr:rowOff>41711</xdr:rowOff>
    </xdr:to>
    <xdr:cxnSp macro="">
      <xdr:nvCxnSpPr>
        <xdr:cNvPr id="509" name="直線コネクタ 508"/>
        <xdr:cNvCxnSpPr/>
      </xdr:nvCxnSpPr>
      <xdr:spPr>
        <a:xfrm flipV="1">
          <a:off x="14592300" y="6723441"/>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41711</xdr:rowOff>
    </xdr:from>
    <xdr:to>
      <xdr:col>21</xdr:col>
      <xdr:colOff>161925</xdr:colOff>
      <xdr:row>39</xdr:row>
      <xdr:rowOff>43246</xdr:rowOff>
    </xdr:to>
    <xdr:cxnSp macro="">
      <xdr:nvCxnSpPr>
        <xdr:cNvPr id="512" name="直線コネクタ 511"/>
        <xdr:cNvCxnSpPr/>
      </xdr:nvCxnSpPr>
      <xdr:spPr>
        <a:xfrm flipV="1">
          <a:off x="13703300" y="6728261"/>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12671</xdr:rowOff>
    </xdr:from>
    <xdr:to>
      <xdr:col>19</xdr:col>
      <xdr:colOff>644525</xdr:colOff>
      <xdr:row>39</xdr:row>
      <xdr:rowOff>43246</xdr:rowOff>
    </xdr:to>
    <xdr:cxnSp macro="">
      <xdr:nvCxnSpPr>
        <xdr:cNvPr id="515" name="直線コネクタ 514"/>
        <xdr:cNvCxnSpPr/>
      </xdr:nvCxnSpPr>
      <xdr:spPr>
        <a:xfrm>
          <a:off x="12814300" y="6699221"/>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159701</xdr:rowOff>
    </xdr:from>
    <xdr:to>
      <xdr:col>23</xdr:col>
      <xdr:colOff>568325</xdr:colOff>
      <xdr:row>39</xdr:row>
      <xdr:rowOff>89851</xdr:rowOff>
    </xdr:to>
    <xdr:sp macro="" textlink="">
      <xdr:nvSpPr>
        <xdr:cNvPr id="525" name="円/楕円 524"/>
        <xdr:cNvSpPr/>
      </xdr:nvSpPr>
      <xdr:spPr>
        <a:xfrm>
          <a:off x="16268700" y="66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74628</xdr:rowOff>
    </xdr:from>
    <xdr:ext cx="469744" cy="259045"/>
    <xdr:sp macro="" textlink="">
      <xdr:nvSpPr>
        <xdr:cNvPr id="526" name="災害復旧事業費該当値テキスト"/>
        <xdr:cNvSpPr txBox="1"/>
      </xdr:nvSpPr>
      <xdr:spPr>
        <a:xfrm>
          <a:off x="16370300" y="65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157541</xdr:rowOff>
    </xdr:from>
    <xdr:to>
      <xdr:col>22</xdr:col>
      <xdr:colOff>415925</xdr:colOff>
      <xdr:row>39</xdr:row>
      <xdr:rowOff>87691</xdr:rowOff>
    </xdr:to>
    <xdr:sp macro="" textlink="">
      <xdr:nvSpPr>
        <xdr:cNvPr id="527" name="円/楕円 526"/>
        <xdr:cNvSpPr/>
      </xdr:nvSpPr>
      <xdr:spPr>
        <a:xfrm>
          <a:off x="15430500" y="667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78818</xdr:rowOff>
    </xdr:from>
    <xdr:ext cx="469744" cy="259045"/>
    <xdr:sp macro="" textlink="">
      <xdr:nvSpPr>
        <xdr:cNvPr id="528" name="テキスト ボックス 527"/>
        <xdr:cNvSpPr txBox="1"/>
      </xdr:nvSpPr>
      <xdr:spPr>
        <a:xfrm>
          <a:off x="15246427" y="67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162361</xdr:rowOff>
    </xdr:from>
    <xdr:to>
      <xdr:col>21</xdr:col>
      <xdr:colOff>212725</xdr:colOff>
      <xdr:row>39</xdr:row>
      <xdr:rowOff>92511</xdr:rowOff>
    </xdr:to>
    <xdr:sp macro="" textlink="">
      <xdr:nvSpPr>
        <xdr:cNvPr id="529" name="円/楕円 528"/>
        <xdr:cNvSpPr/>
      </xdr:nvSpPr>
      <xdr:spPr>
        <a:xfrm>
          <a:off x="14541500" y="6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83638</xdr:rowOff>
    </xdr:from>
    <xdr:ext cx="378565" cy="259045"/>
    <xdr:sp macro="" textlink="">
      <xdr:nvSpPr>
        <xdr:cNvPr id="530" name="テキスト ボックス 529"/>
        <xdr:cNvSpPr txBox="1"/>
      </xdr:nvSpPr>
      <xdr:spPr>
        <a:xfrm>
          <a:off x="14403017" y="677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163896</xdr:rowOff>
    </xdr:from>
    <xdr:to>
      <xdr:col>20</xdr:col>
      <xdr:colOff>9525</xdr:colOff>
      <xdr:row>39</xdr:row>
      <xdr:rowOff>94046</xdr:rowOff>
    </xdr:to>
    <xdr:sp macro="" textlink="">
      <xdr:nvSpPr>
        <xdr:cNvPr id="531" name="円/楕円 530"/>
        <xdr:cNvSpPr/>
      </xdr:nvSpPr>
      <xdr:spPr>
        <a:xfrm>
          <a:off x="13652500" y="66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85173</xdr:rowOff>
    </xdr:from>
    <xdr:ext cx="378565" cy="259045"/>
    <xdr:sp macro="" textlink="">
      <xdr:nvSpPr>
        <xdr:cNvPr id="532" name="テキスト ボックス 531"/>
        <xdr:cNvSpPr txBox="1"/>
      </xdr:nvSpPr>
      <xdr:spPr>
        <a:xfrm>
          <a:off x="13514017" y="6771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133321</xdr:rowOff>
    </xdr:from>
    <xdr:to>
      <xdr:col>18</xdr:col>
      <xdr:colOff>492125</xdr:colOff>
      <xdr:row>39</xdr:row>
      <xdr:rowOff>63471</xdr:rowOff>
    </xdr:to>
    <xdr:sp macro="" textlink="">
      <xdr:nvSpPr>
        <xdr:cNvPr id="533" name="円/楕円 532"/>
        <xdr:cNvSpPr/>
      </xdr:nvSpPr>
      <xdr:spPr>
        <a:xfrm>
          <a:off x="12763500" y="66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54598</xdr:rowOff>
    </xdr:from>
    <xdr:ext cx="469744" cy="259045"/>
    <xdr:sp macro="" textlink="">
      <xdr:nvSpPr>
        <xdr:cNvPr id="534" name="テキスト ボックス 533"/>
        <xdr:cNvSpPr txBox="1"/>
      </xdr:nvSpPr>
      <xdr:spPr>
        <a:xfrm>
          <a:off x="12579427" y="674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34516</xdr:rowOff>
    </xdr:from>
    <xdr:to>
      <xdr:col>23</xdr:col>
      <xdr:colOff>517525</xdr:colOff>
      <xdr:row>78</xdr:row>
      <xdr:rowOff>36213</xdr:rowOff>
    </xdr:to>
    <xdr:cxnSp macro="">
      <xdr:nvCxnSpPr>
        <xdr:cNvPr id="618" name="直線コネクタ 617"/>
        <xdr:cNvCxnSpPr/>
      </xdr:nvCxnSpPr>
      <xdr:spPr>
        <a:xfrm>
          <a:off x="15481300" y="13407616"/>
          <a:ext cx="838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34516</xdr:rowOff>
    </xdr:from>
    <xdr:to>
      <xdr:col>22</xdr:col>
      <xdr:colOff>365125</xdr:colOff>
      <xdr:row>78</xdr:row>
      <xdr:rowOff>36461</xdr:rowOff>
    </xdr:to>
    <xdr:cxnSp macro="">
      <xdr:nvCxnSpPr>
        <xdr:cNvPr id="621" name="直線コネクタ 620"/>
        <xdr:cNvCxnSpPr/>
      </xdr:nvCxnSpPr>
      <xdr:spPr>
        <a:xfrm flipV="1">
          <a:off x="14592300" y="13407616"/>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29138</xdr:rowOff>
    </xdr:from>
    <xdr:to>
      <xdr:col>21</xdr:col>
      <xdr:colOff>161925</xdr:colOff>
      <xdr:row>78</xdr:row>
      <xdr:rowOff>36461</xdr:rowOff>
    </xdr:to>
    <xdr:cxnSp macro="">
      <xdr:nvCxnSpPr>
        <xdr:cNvPr id="624" name="直線コネクタ 623"/>
        <xdr:cNvCxnSpPr/>
      </xdr:nvCxnSpPr>
      <xdr:spPr>
        <a:xfrm>
          <a:off x="13703300" y="13402238"/>
          <a:ext cx="889000" cy="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24935</xdr:rowOff>
    </xdr:from>
    <xdr:to>
      <xdr:col>19</xdr:col>
      <xdr:colOff>644525</xdr:colOff>
      <xdr:row>78</xdr:row>
      <xdr:rowOff>29138</xdr:rowOff>
    </xdr:to>
    <xdr:cxnSp macro="">
      <xdr:nvCxnSpPr>
        <xdr:cNvPr id="627" name="直線コネクタ 626"/>
        <xdr:cNvCxnSpPr/>
      </xdr:nvCxnSpPr>
      <xdr:spPr>
        <a:xfrm>
          <a:off x="12814300" y="13398035"/>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156863</xdr:rowOff>
    </xdr:from>
    <xdr:to>
      <xdr:col>23</xdr:col>
      <xdr:colOff>568325</xdr:colOff>
      <xdr:row>78</xdr:row>
      <xdr:rowOff>87013</xdr:rowOff>
    </xdr:to>
    <xdr:sp macro="" textlink="">
      <xdr:nvSpPr>
        <xdr:cNvPr id="637" name="円/楕円 636"/>
        <xdr:cNvSpPr/>
      </xdr:nvSpPr>
      <xdr:spPr>
        <a:xfrm>
          <a:off x="16268700" y="133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135290</xdr:rowOff>
    </xdr:from>
    <xdr:ext cx="599010" cy="259045"/>
    <xdr:sp macro="" textlink="">
      <xdr:nvSpPr>
        <xdr:cNvPr id="638" name="公債費該当値テキスト"/>
        <xdr:cNvSpPr txBox="1"/>
      </xdr:nvSpPr>
      <xdr:spPr>
        <a:xfrm>
          <a:off x="16370300" y="133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155166</xdr:rowOff>
    </xdr:from>
    <xdr:to>
      <xdr:col>22</xdr:col>
      <xdr:colOff>415925</xdr:colOff>
      <xdr:row>78</xdr:row>
      <xdr:rowOff>85316</xdr:rowOff>
    </xdr:to>
    <xdr:sp macro="" textlink="">
      <xdr:nvSpPr>
        <xdr:cNvPr id="639" name="円/楕円 638"/>
        <xdr:cNvSpPr/>
      </xdr:nvSpPr>
      <xdr:spPr>
        <a:xfrm>
          <a:off x="15430500" y="133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76443</xdr:rowOff>
    </xdr:from>
    <xdr:ext cx="599010" cy="259045"/>
    <xdr:sp macro="" textlink="">
      <xdr:nvSpPr>
        <xdr:cNvPr id="640" name="テキスト ボックス 639"/>
        <xdr:cNvSpPr txBox="1"/>
      </xdr:nvSpPr>
      <xdr:spPr>
        <a:xfrm>
          <a:off x="15181794" y="134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157111</xdr:rowOff>
    </xdr:from>
    <xdr:to>
      <xdr:col>21</xdr:col>
      <xdr:colOff>212725</xdr:colOff>
      <xdr:row>78</xdr:row>
      <xdr:rowOff>87261</xdr:rowOff>
    </xdr:to>
    <xdr:sp macro="" textlink="">
      <xdr:nvSpPr>
        <xdr:cNvPr id="641" name="円/楕円 640"/>
        <xdr:cNvSpPr/>
      </xdr:nvSpPr>
      <xdr:spPr>
        <a:xfrm>
          <a:off x="14541500" y="133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78388</xdr:rowOff>
    </xdr:from>
    <xdr:ext cx="599010" cy="259045"/>
    <xdr:sp macro="" textlink="">
      <xdr:nvSpPr>
        <xdr:cNvPr id="642" name="テキスト ボックス 641"/>
        <xdr:cNvSpPr txBox="1"/>
      </xdr:nvSpPr>
      <xdr:spPr>
        <a:xfrm>
          <a:off x="14292794" y="1345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149788</xdr:rowOff>
    </xdr:from>
    <xdr:to>
      <xdr:col>20</xdr:col>
      <xdr:colOff>9525</xdr:colOff>
      <xdr:row>78</xdr:row>
      <xdr:rowOff>79938</xdr:rowOff>
    </xdr:to>
    <xdr:sp macro="" textlink="">
      <xdr:nvSpPr>
        <xdr:cNvPr id="643" name="円/楕円 642"/>
        <xdr:cNvSpPr/>
      </xdr:nvSpPr>
      <xdr:spPr>
        <a:xfrm>
          <a:off x="13652500" y="133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71065</xdr:rowOff>
    </xdr:from>
    <xdr:ext cx="599010" cy="259045"/>
    <xdr:sp macro="" textlink="">
      <xdr:nvSpPr>
        <xdr:cNvPr id="644" name="テキスト ボックス 643"/>
        <xdr:cNvSpPr txBox="1"/>
      </xdr:nvSpPr>
      <xdr:spPr>
        <a:xfrm>
          <a:off x="13403794" y="134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147,057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145585</xdr:rowOff>
    </xdr:from>
    <xdr:to>
      <xdr:col>18</xdr:col>
      <xdr:colOff>492125</xdr:colOff>
      <xdr:row>78</xdr:row>
      <xdr:rowOff>75735</xdr:rowOff>
    </xdr:to>
    <xdr:sp macro="" textlink="">
      <xdr:nvSpPr>
        <xdr:cNvPr id="645" name="円/楕円 644"/>
        <xdr:cNvSpPr/>
      </xdr:nvSpPr>
      <xdr:spPr>
        <a:xfrm>
          <a:off x="12763500" y="133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92262</xdr:rowOff>
    </xdr:from>
    <xdr:ext cx="599010" cy="259045"/>
    <xdr:sp macro="" textlink="">
      <xdr:nvSpPr>
        <xdr:cNvPr id="646" name="テキスト ボックス 645"/>
        <xdr:cNvSpPr txBox="1"/>
      </xdr:nvSpPr>
      <xdr:spPr>
        <a:xfrm>
          <a:off x="12514794" y="1312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113102</xdr:rowOff>
    </xdr:from>
    <xdr:to>
      <xdr:col>23</xdr:col>
      <xdr:colOff>517525</xdr:colOff>
      <xdr:row>98</xdr:row>
      <xdr:rowOff>120810</xdr:rowOff>
    </xdr:to>
    <xdr:cxnSp macro="">
      <xdr:nvCxnSpPr>
        <xdr:cNvPr id="673" name="直線コネクタ 672"/>
        <xdr:cNvCxnSpPr/>
      </xdr:nvCxnSpPr>
      <xdr:spPr>
        <a:xfrm flipV="1">
          <a:off x="15481300" y="16915202"/>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120810</xdr:rowOff>
    </xdr:from>
    <xdr:to>
      <xdr:col>22</xdr:col>
      <xdr:colOff>365125</xdr:colOff>
      <xdr:row>98</xdr:row>
      <xdr:rowOff>126457</xdr:rowOff>
    </xdr:to>
    <xdr:cxnSp macro="">
      <xdr:nvCxnSpPr>
        <xdr:cNvPr id="676" name="直線コネクタ 675"/>
        <xdr:cNvCxnSpPr/>
      </xdr:nvCxnSpPr>
      <xdr:spPr>
        <a:xfrm flipV="1">
          <a:off x="14592300" y="16922910"/>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126457</xdr:rowOff>
    </xdr:from>
    <xdr:to>
      <xdr:col>21</xdr:col>
      <xdr:colOff>161925</xdr:colOff>
      <xdr:row>98</xdr:row>
      <xdr:rowOff>138908</xdr:rowOff>
    </xdr:to>
    <xdr:cxnSp macro="">
      <xdr:nvCxnSpPr>
        <xdr:cNvPr id="679" name="直線コネクタ 678"/>
        <xdr:cNvCxnSpPr/>
      </xdr:nvCxnSpPr>
      <xdr:spPr>
        <a:xfrm flipV="1">
          <a:off x="13703300" y="16928557"/>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138908</xdr:rowOff>
    </xdr:from>
    <xdr:to>
      <xdr:col>19</xdr:col>
      <xdr:colOff>644525</xdr:colOff>
      <xdr:row>98</xdr:row>
      <xdr:rowOff>138996</xdr:rowOff>
    </xdr:to>
    <xdr:cxnSp macro="">
      <xdr:nvCxnSpPr>
        <xdr:cNvPr id="682" name="直線コネクタ 681"/>
        <xdr:cNvCxnSpPr/>
      </xdr:nvCxnSpPr>
      <xdr:spPr>
        <a:xfrm flipV="1">
          <a:off x="12814300" y="16941008"/>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62302</xdr:rowOff>
    </xdr:from>
    <xdr:to>
      <xdr:col>23</xdr:col>
      <xdr:colOff>568325</xdr:colOff>
      <xdr:row>98</xdr:row>
      <xdr:rowOff>163902</xdr:rowOff>
    </xdr:to>
    <xdr:sp macro="" textlink="">
      <xdr:nvSpPr>
        <xdr:cNvPr id="692" name="円/楕円 691"/>
        <xdr:cNvSpPr/>
      </xdr:nvSpPr>
      <xdr:spPr>
        <a:xfrm>
          <a:off x="16268700" y="168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70010</xdr:rowOff>
    </xdr:from>
    <xdr:to>
      <xdr:col>22</xdr:col>
      <xdr:colOff>415925</xdr:colOff>
      <xdr:row>99</xdr:row>
      <xdr:rowOff>160</xdr:rowOff>
    </xdr:to>
    <xdr:sp macro="" textlink="">
      <xdr:nvSpPr>
        <xdr:cNvPr id="694" name="円/楕円 693"/>
        <xdr:cNvSpPr/>
      </xdr:nvSpPr>
      <xdr:spPr>
        <a:xfrm>
          <a:off x="15430500" y="168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162737</xdr:rowOff>
    </xdr:from>
    <xdr:ext cx="534377" cy="259045"/>
    <xdr:sp macro="" textlink="">
      <xdr:nvSpPr>
        <xdr:cNvPr id="695" name="テキスト ボックス 694"/>
        <xdr:cNvSpPr txBox="1"/>
      </xdr:nvSpPr>
      <xdr:spPr>
        <a:xfrm>
          <a:off x="15214111" y="169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75657</xdr:rowOff>
    </xdr:from>
    <xdr:to>
      <xdr:col>21</xdr:col>
      <xdr:colOff>212725</xdr:colOff>
      <xdr:row>99</xdr:row>
      <xdr:rowOff>5807</xdr:rowOff>
    </xdr:to>
    <xdr:sp macro="" textlink="">
      <xdr:nvSpPr>
        <xdr:cNvPr id="696" name="円/楕円 695"/>
        <xdr:cNvSpPr/>
      </xdr:nvSpPr>
      <xdr:spPr>
        <a:xfrm>
          <a:off x="14541500" y="168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168384</xdr:rowOff>
    </xdr:from>
    <xdr:ext cx="534377" cy="259045"/>
    <xdr:sp macro="" textlink="">
      <xdr:nvSpPr>
        <xdr:cNvPr id="697" name="テキスト ボックス 696"/>
        <xdr:cNvSpPr txBox="1"/>
      </xdr:nvSpPr>
      <xdr:spPr>
        <a:xfrm>
          <a:off x="14325111" y="169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88108</xdr:rowOff>
    </xdr:from>
    <xdr:to>
      <xdr:col>20</xdr:col>
      <xdr:colOff>9525</xdr:colOff>
      <xdr:row>99</xdr:row>
      <xdr:rowOff>18258</xdr:rowOff>
    </xdr:to>
    <xdr:sp macro="" textlink="">
      <xdr:nvSpPr>
        <xdr:cNvPr id="698" name="円/楕円 697"/>
        <xdr:cNvSpPr/>
      </xdr:nvSpPr>
      <xdr:spPr>
        <a:xfrm>
          <a:off x="13652500" y="168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9385</xdr:rowOff>
    </xdr:from>
    <xdr:ext cx="378565" cy="259045"/>
    <xdr:sp macro="" textlink="">
      <xdr:nvSpPr>
        <xdr:cNvPr id="699" name="テキスト ボックス 698"/>
        <xdr:cNvSpPr txBox="1"/>
      </xdr:nvSpPr>
      <xdr:spPr>
        <a:xfrm>
          <a:off x="13514017" y="1698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88196</xdr:rowOff>
    </xdr:from>
    <xdr:to>
      <xdr:col>18</xdr:col>
      <xdr:colOff>492125</xdr:colOff>
      <xdr:row>99</xdr:row>
      <xdr:rowOff>18346</xdr:rowOff>
    </xdr:to>
    <xdr:sp macro="" textlink="">
      <xdr:nvSpPr>
        <xdr:cNvPr id="700" name="円/楕円 699"/>
        <xdr:cNvSpPr/>
      </xdr:nvSpPr>
      <xdr:spPr>
        <a:xfrm>
          <a:off x="12763500" y="168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9473</xdr:rowOff>
    </xdr:from>
    <xdr:ext cx="378565" cy="259045"/>
    <xdr:sp macro="" textlink="">
      <xdr:nvSpPr>
        <xdr:cNvPr id="701" name="テキスト ボックス 700"/>
        <xdr:cNvSpPr txBox="1"/>
      </xdr:nvSpPr>
      <xdr:spPr>
        <a:xfrm>
          <a:off x="12625017" y="1698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94483</xdr:rowOff>
    </xdr:from>
    <xdr:to>
      <xdr:col>32</xdr:col>
      <xdr:colOff>187325</xdr:colOff>
      <xdr:row>58</xdr:row>
      <xdr:rowOff>102804</xdr:rowOff>
    </xdr:to>
    <xdr:cxnSp macro="">
      <xdr:nvCxnSpPr>
        <xdr:cNvPr id="785" name="直線コネクタ 784"/>
        <xdr:cNvCxnSpPr/>
      </xdr:nvCxnSpPr>
      <xdr:spPr>
        <a:xfrm>
          <a:off x="21323300" y="10038583"/>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94483</xdr:rowOff>
    </xdr:from>
    <xdr:to>
      <xdr:col>31</xdr:col>
      <xdr:colOff>34925</xdr:colOff>
      <xdr:row>58</xdr:row>
      <xdr:rowOff>101616</xdr:rowOff>
    </xdr:to>
    <xdr:cxnSp macro="">
      <xdr:nvCxnSpPr>
        <xdr:cNvPr id="788" name="直線コネクタ 787"/>
        <xdr:cNvCxnSpPr/>
      </xdr:nvCxnSpPr>
      <xdr:spPr>
        <a:xfrm flipV="1">
          <a:off x="20434300" y="10038583"/>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71463</xdr:rowOff>
    </xdr:from>
    <xdr:to>
      <xdr:col>29</xdr:col>
      <xdr:colOff>517525</xdr:colOff>
      <xdr:row>58</xdr:row>
      <xdr:rowOff>101616</xdr:rowOff>
    </xdr:to>
    <xdr:cxnSp macro="">
      <xdr:nvCxnSpPr>
        <xdr:cNvPr id="791" name="直線コネクタ 790"/>
        <xdr:cNvCxnSpPr/>
      </xdr:nvCxnSpPr>
      <xdr:spPr>
        <a:xfrm>
          <a:off x="19545300" y="10015563"/>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25880</xdr:rowOff>
    </xdr:from>
    <xdr:to>
      <xdr:col>28</xdr:col>
      <xdr:colOff>314325</xdr:colOff>
      <xdr:row>58</xdr:row>
      <xdr:rowOff>71463</xdr:rowOff>
    </xdr:to>
    <xdr:cxnSp macro="">
      <xdr:nvCxnSpPr>
        <xdr:cNvPr id="794" name="直線コネクタ 793"/>
        <xdr:cNvCxnSpPr/>
      </xdr:nvCxnSpPr>
      <xdr:spPr>
        <a:xfrm>
          <a:off x="18656300" y="9969980"/>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52004</xdr:rowOff>
    </xdr:from>
    <xdr:to>
      <xdr:col>32</xdr:col>
      <xdr:colOff>238125</xdr:colOff>
      <xdr:row>58</xdr:row>
      <xdr:rowOff>153604</xdr:rowOff>
    </xdr:to>
    <xdr:sp macro="" textlink="">
      <xdr:nvSpPr>
        <xdr:cNvPr id="804" name="円/楕円 803"/>
        <xdr:cNvSpPr/>
      </xdr:nvSpPr>
      <xdr:spPr>
        <a:xfrm>
          <a:off x="221107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138381</xdr:rowOff>
    </xdr:from>
    <xdr:ext cx="469744" cy="259045"/>
    <xdr:sp macro="" textlink="">
      <xdr:nvSpPr>
        <xdr:cNvPr id="805" name="貸付金該当値テキスト"/>
        <xdr:cNvSpPr txBox="1"/>
      </xdr:nvSpPr>
      <xdr:spPr>
        <a:xfrm>
          <a:off x="22212300" y="991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43683</xdr:rowOff>
    </xdr:from>
    <xdr:to>
      <xdr:col>31</xdr:col>
      <xdr:colOff>85725</xdr:colOff>
      <xdr:row>58</xdr:row>
      <xdr:rowOff>145283</xdr:rowOff>
    </xdr:to>
    <xdr:sp macro="" textlink="">
      <xdr:nvSpPr>
        <xdr:cNvPr id="806" name="円/楕円 805"/>
        <xdr:cNvSpPr/>
      </xdr:nvSpPr>
      <xdr:spPr>
        <a:xfrm>
          <a:off x="212725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136410</xdr:rowOff>
    </xdr:from>
    <xdr:ext cx="469744" cy="259045"/>
    <xdr:sp macro="" textlink="">
      <xdr:nvSpPr>
        <xdr:cNvPr id="807" name="テキスト ボックス 806"/>
        <xdr:cNvSpPr txBox="1"/>
      </xdr:nvSpPr>
      <xdr:spPr>
        <a:xfrm>
          <a:off x="21088427" y="1008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50816</xdr:rowOff>
    </xdr:from>
    <xdr:to>
      <xdr:col>29</xdr:col>
      <xdr:colOff>568325</xdr:colOff>
      <xdr:row>58</xdr:row>
      <xdr:rowOff>152416</xdr:rowOff>
    </xdr:to>
    <xdr:sp macro="" textlink="">
      <xdr:nvSpPr>
        <xdr:cNvPr id="808" name="円/楕円 807"/>
        <xdr:cNvSpPr/>
      </xdr:nvSpPr>
      <xdr:spPr>
        <a:xfrm>
          <a:off x="20383500" y="99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143543</xdr:rowOff>
    </xdr:from>
    <xdr:ext cx="469744" cy="259045"/>
    <xdr:sp macro="" textlink="">
      <xdr:nvSpPr>
        <xdr:cNvPr id="809" name="テキスト ボックス 808"/>
        <xdr:cNvSpPr txBox="1"/>
      </xdr:nvSpPr>
      <xdr:spPr>
        <a:xfrm>
          <a:off x="20199427" y="100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20663</xdr:rowOff>
    </xdr:from>
    <xdr:to>
      <xdr:col>28</xdr:col>
      <xdr:colOff>365125</xdr:colOff>
      <xdr:row>58</xdr:row>
      <xdr:rowOff>122263</xdr:rowOff>
    </xdr:to>
    <xdr:sp macro="" textlink="">
      <xdr:nvSpPr>
        <xdr:cNvPr id="810" name="円/楕円 809"/>
        <xdr:cNvSpPr/>
      </xdr:nvSpPr>
      <xdr:spPr>
        <a:xfrm>
          <a:off x="19494500" y="99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113390</xdr:rowOff>
    </xdr:from>
    <xdr:ext cx="469744" cy="259045"/>
    <xdr:sp macro="" textlink="">
      <xdr:nvSpPr>
        <xdr:cNvPr id="811" name="テキスト ボックス 810"/>
        <xdr:cNvSpPr txBox="1"/>
      </xdr:nvSpPr>
      <xdr:spPr>
        <a:xfrm>
          <a:off x="19310427" y="1005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146530</xdr:rowOff>
    </xdr:from>
    <xdr:to>
      <xdr:col>27</xdr:col>
      <xdr:colOff>161925</xdr:colOff>
      <xdr:row>58</xdr:row>
      <xdr:rowOff>76680</xdr:rowOff>
    </xdr:to>
    <xdr:sp macro="" textlink="">
      <xdr:nvSpPr>
        <xdr:cNvPr id="812" name="円/楕円 811"/>
        <xdr:cNvSpPr/>
      </xdr:nvSpPr>
      <xdr:spPr>
        <a:xfrm>
          <a:off x="18605500" y="9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67807</xdr:rowOff>
    </xdr:from>
    <xdr:ext cx="469744" cy="259045"/>
    <xdr:sp macro="" textlink="">
      <xdr:nvSpPr>
        <xdr:cNvPr id="813" name="テキスト ボックス 812"/>
        <xdr:cNvSpPr txBox="1"/>
      </xdr:nvSpPr>
      <xdr:spPr>
        <a:xfrm>
          <a:off x="18421427" y="1001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139193</xdr:rowOff>
    </xdr:from>
    <xdr:to>
      <xdr:col>32</xdr:col>
      <xdr:colOff>187325</xdr:colOff>
      <xdr:row>76</xdr:row>
      <xdr:rowOff>154011</xdr:rowOff>
    </xdr:to>
    <xdr:cxnSp macro="">
      <xdr:nvCxnSpPr>
        <xdr:cNvPr id="840" name="直線コネクタ 839"/>
        <xdr:cNvCxnSpPr/>
      </xdr:nvCxnSpPr>
      <xdr:spPr>
        <a:xfrm>
          <a:off x="21323300" y="13169393"/>
          <a:ext cx="838200" cy="1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139193</xdr:rowOff>
    </xdr:from>
    <xdr:to>
      <xdr:col>31</xdr:col>
      <xdr:colOff>34925</xdr:colOff>
      <xdr:row>76</xdr:row>
      <xdr:rowOff>141734</xdr:rowOff>
    </xdr:to>
    <xdr:cxnSp macro="">
      <xdr:nvCxnSpPr>
        <xdr:cNvPr id="843" name="直線コネクタ 842"/>
        <xdr:cNvCxnSpPr/>
      </xdr:nvCxnSpPr>
      <xdr:spPr>
        <a:xfrm flipV="1">
          <a:off x="20434300" y="13169393"/>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88201</xdr:rowOff>
    </xdr:from>
    <xdr:to>
      <xdr:col>29</xdr:col>
      <xdr:colOff>517525</xdr:colOff>
      <xdr:row>76</xdr:row>
      <xdr:rowOff>141734</xdr:rowOff>
    </xdr:to>
    <xdr:cxnSp macro="">
      <xdr:nvCxnSpPr>
        <xdr:cNvPr id="846" name="直線コネクタ 845"/>
        <xdr:cNvCxnSpPr/>
      </xdr:nvCxnSpPr>
      <xdr:spPr>
        <a:xfrm>
          <a:off x="19545300" y="13118401"/>
          <a:ext cx="889000" cy="5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88201</xdr:rowOff>
    </xdr:from>
    <xdr:to>
      <xdr:col>28</xdr:col>
      <xdr:colOff>314325</xdr:colOff>
      <xdr:row>76</xdr:row>
      <xdr:rowOff>133076</xdr:rowOff>
    </xdr:to>
    <xdr:cxnSp macro="">
      <xdr:nvCxnSpPr>
        <xdr:cNvPr id="849" name="直線コネクタ 848"/>
        <xdr:cNvCxnSpPr/>
      </xdr:nvCxnSpPr>
      <xdr:spPr>
        <a:xfrm flipV="1">
          <a:off x="18656300" y="13118401"/>
          <a:ext cx="8890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103211</xdr:rowOff>
    </xdr:from>
    <xdr:to>
      <xdr:col>32</xdr:col>
      <xdr:colOff>238125</xdr:colOff>
      <xdr:row>77</xdr:row>
      <xdr:rowOff>33361</xdr:rowOff>
    </xdr:to>
    <xdr:sp macro="" textlink="">
      <xdr:nvSpPr>
        <xdr:cNvPr id="859" name="円/楕円 858"/>
        <xdr:cNvSpPr/>
      </xdr:nvSpPr>
      <xdr:spPr>
        <a:xfrm>
          <a:off x="22110700" y="13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81638</xdr:rowOff>
    </xdr:from>
    <xdr:ext cx="534377" cy="259045"/>
    <xdr:sp macro="" textlink="">
      <xdr:nvSpPr>
        <xdr:cNvPr id="860" name="繰出金該当値テキスト"/>
        <xdr:cNvSpPr txBox="1"/>
      </xdr:nvSpPr>
      <xdr:spPr>
        <a:xfrm>
          <a:off x="22212300" y="131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88393</xdr:rowOff>
    </xdr:from>
    <xdr:to>
      <xdr:col>31</xdr:col>
      <xdr:colOff>85725</xdr:colOff>
      <xdr:row>77</xdr:row>
      <xdr:rowOff>18543</xdr:rowOff>
    </xdr:to>
    <xdr:sp macro="" textlink="">
      <xdr:nvSpPr>
        <xdr:cNvPr id="861" name="円/楕円 860"/>
        <xdr:cNvSpPr/>
      </xdr:nvSpPr>
      <xdr:spPr>
        <a:xfrm>
          <a:off x="21272500" y="13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9670</xdr:rowOff>
    </xdr:from>
    <xdr:ext cx="534377" cy="259045"/>
    <xdr:sp macro="" textlink="">
      <xdr:nvSpPr>
        <xdr:cNvPr id="862" name="テキスト ボックス 861"/>
        <xdr:cNvSpPr txBox="1"/>
      </xdr:nvSpPr>
      <xdr:spPr>
        <a:xfrm>
          <a:off x="21056111" y="132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90934</xdr:rowOff>
    </xdr:from>
    <xdr:to>
      <xdr:col>29</xdr:col>
      <xdr:colOff>568325</xdr:colOff>
      <xdr:row>77</xdr:row>
      <xdr:rowOff>21084</xdr:rowOff>
    </xdr:to>
    <xdr:sp macro="" textlink="">
      <xdr:nvSpPr>
        <xdr:cNvPr id="863" name="円/楕円 862"/>
        <xdr:cNvSpPr/>
      </xdr:nvSpPr>
      <xdr:spPr>
        <a:xfrm>
          <a:off x="20383500" y="131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12211</xdr:rowOff>
    </xdr:from>
    <xdr:ext cx="534377" cy="259045"/>
    <xdr:sp macro="" textlink="">
      <xdr:nvSpPr>
        <xdr:cNvPr id="864" name="テキスト ボックス 863"/>
        <xdr:cNvSpPr txBox="1"/>
      </xdr:nvSpPr>
      <xdr:spPr>
        <a:xfrm>
          <a:off x="20167111" y="132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37401</xdr:rowOff>
    </xdr:from>
    <xdr:to>
      <xdr:col>28</xdr:col>
      <xdr:colOff>365125</xdr:colOff>
      <xdr:row>76</xdr:row>
      <xdr:rowOff>139001</xdr:rowOff>
    </xdr:to>
    <xdr:sp macro="" textlink="">
      <xdr:nvSpPr>
        <xdr:cNvPr id="865" name="円/楕円 864"/>
        <xdr:cNvSpPr/>
      </xdr:nvSpPr>
      <xdr:spPr>
        <a:xfrm>
          <a:off x="19494500" y="130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130128</xdr:rowOff>
    </xdr:from>
    <xdr:ext cx="534377" cy="259045"/>
    <xdr:sp macro="" textlink="">
      <xdr:nvSpPr>
        <xdr:cNvPr id="866" name="テキスト ボックス 865"/>
        <xdr:cNvSpPr txBox="1"/>
      </xdr:nvSpPr>
      <xdr:spPr>
        <a:xfrm>
          <a:off x="19278111" y="131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82276</xdr:rowOff>
    </xdr:from>
    <xdr:to>
      <xdr:col>27</xdr:col>
      <xdr:colOff>161925</xdr:colOff>
      <xdr:row>77</xdr:row>
      <xdr:rowOff>12426</xdr:rowOff>
    </xdr:to>
    <xdr:sp macro="" textlink="">
      <xdr:nvSpPr>
        <xdr:cNvPr id="867" name="円/楕円 866"/>
        <xdr:cNvSpPr/>
      </xdr:nvSpPr>
      <xdr:spPr>
        <a:xfrm>
          <a:off x="18605500" y="131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3553</xdr:rowOff>
    </xdr:from>
    <xdr:ext cx="534377" cy="259045"/>
    <xdr:sp macro="" textlink="">
      <xdr:nvSpPr>
        <xdr:cNvPr id="868" name="テキスト ボックス 867"/>
        <xdr:cNvSpPr txBox="1"/>
      </xdr:nvSpPr>
      <xdr:spPr>
        <a:xfrm>
          <a:off x="18389111" y="132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として、人口規模から全国平均・北海道平均より高い数値となっている。また、類似団体分類上（５０００人未満）、本町は人口の多い自治体であることから、類似団体平均よりは低い数値となっている。</a:t>
          </a:r>
          <a:endParaRPr lang="ja-JP" altLang="ja-JP" sz="1400">
            <a:effectLst/>
          </a:endParaRPr>
        </a:p>
        <a:p>
          <a:r>
            <a:rPr kumimoji="1" lang="ja-JP" altLang="ja-JP" sz="1100">
              <a:solidFill>
                <a:schemeClr val="dk1"/>
              </a:solidFill>
              <a:effectLst/>
              <a:latin typeface="+mn-lt"/>
              <a:ea typeface="+mn-ea"/>
              <a:cs typeface="+mn-cs"/>
            </a:rPr>
            <a:t>　そのうえで</a:t>
          </a:r>
          <a:r>
            <a:rPr kumimoji="1" lang="ja-JP" altLang="en-US" sz="1100">
              <a:solidFill>
                <a:schemeClr val="dk1"/>
              </a:solidFill>
              <a:effectLst/>
              <a:latin typeface="+mn-lt"/>
              <a:ea typeface="+mn-ea"/>
              <a:cs typeface="+mn-cs"/>
            </a:rPr>
            <a:t>比較的</a:t>
          </a:r>
          <a:r>
            <a:rPr kumimoji="1" lang="ja-JP" altLang="ja-JP" sz="1100">
              <a:solidFill>
                <a:schemeClr val="dk1"/>
              </a:solidFill>
              <a:effectLst/>
              <a:latin typeface="+mn-lt"/>
              <a:ea typeface="+mn-ea"/>
              <a:cs typeface="+mn-cs"/>
            </a:rPr>
            <a:t>類似団体平均に近い</a:t>
          </a:r>
          <a:r>
            <a:rPr kumimoji="1" lang="ja-JP" altLang="en-US" sz="1100">
              <a:solidFill>
                <a:schemeClr val="dk1"/>
              </a:solidFill>
              <a:effectLst/>
              <a:latin typeface="+mn-lt"/>
              <a:ea typeface="+mn-ea"/>
              <a:cs typeface="+mn-cs"/>
            </a:rPr>
            <a:t>科目</a:t>
          </a:r>
          <a:r>
            <a:rPr kumimoji="1" lang="ja-JP" altLang="ja-JP" sz="1100">
              <a:solidFill>
                <a:schemeClr val="dk1"/>
              </a:solidFill>
              <a:effectLst/>
              <a:latin typeface="+mn-lt"/>
              <a:ea typeface="+mn-ea"/>
              <a:cs typeface="+mn-cs"/>
            </a:rPr>
            <a:t>（人件費・物件費・</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費）は、本町として負担割合の高い科目といえる。</a:t>
          </a:r>
          <a:endParaRPr lang="ja-JP" altLang="ja-JP" sz="1400">
            <a:effectLst/>
          </a:endParaRPr>
        </a:p>
        <a:p>
          <a:r>
            <a:rPr kumimoji="1" lang="ja-JP" altLang="ja-JP" sz="1100">
              <a:solidFill>
                <a:schemeClr val="dk1"/>
              </a:solidFill>
              <a:effectLst/>
              <a:latin typeface="+mn-lt"/>
              <a:ea typeface="+mn-ea"/>
              <a:cs typeface="+mn-cs"/>
            </a:rPr>
            <a:t>　人件費については職員のほかＪＥＴ プログラムによる国際交流員や外国語指導助手の配置、地域おこし協力隊や集落支援員の配置など多様な人材の活用によるまちづくりの推進、物件費についてはこれまで民間委託化や指定管理者制度の活用を進めてきたことなど、本町の特徴・独自の取組みによるものといえる。</a:t>
          </a:r>
          <a:endParaRPr lang="ja-JP" altLang="ja-JP" sz="1400">
            <a:effectLst/>
          </a:endParaRPr>
        </a:p>
        <a:p>
          <a:r>
            <a:rPr lang="ja-JP" altLang="ja-JP" sz="1100">
              <a:solidFill>
                <a:schemeClr val="dk1"/>
              </a:solidFill>
              <a:effectLst/>
              <a:latin typeface="+mn-lt"/>
              <a:ea typeface="+mn-ea"/>
              <a:cs typeface="+mn-cs"/>
            </a:rPr>
            <a:t>　ただし、これらの経費を含む経常的経費の増加には留意し、事務事業の見直しも進めながらまちづくりと財政運営のバランスを図っていく必要がある。</a:t>
          </a:r>
          <a:endParaRPr lang="ja-JP" altLang="ja-JP" sz="1400">
            <a:effectLst/>
          </a:endParaRPr>
        </a:p>
        <a:p>
          <a:r>
            <a:rPr kumimoji="1" lang="ja-JP" altLang="ja-JP" sz="1100">
              <a:solidFill>
                <a:schemeClr val="dk1"/>
              </a:solidFill>
              <a:effectLst/>
              <a:latin typeface="+mn-lt"/>
              <a:ea typeface="+mn-ea"/>
              <a:cs typeface="+mn-cs"/>
            </a:rPr>
            <a:t>　一方、公債費については、過去の施設整備の事業費の大きさ、集中的実施となったことによるものであ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、財政運営圧迫の要因と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ることから、計画的な投資的事業展開による新規発行債の</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等を進めており、着実な地方債残高の減少と将来的な公債費抑制の取組を継続して実施している。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5,142
4,782
197.13
4,689,227
4,520,175
168,923
2,742,997
5,961,523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162046</xdr:rowOff>
    </xdr:from>
    <xdr:to>
      <xdr:col>6</xdr:col>
      <xdr:colOff>511175</xdr:colOff>
      <xdr:row>38</xdr:row>
      <xdr:rowOff>5550</xdr:rowOff>
    </xdr:to>
    <xdr:cxnSp macro="">
      <xdr:nvCxnSpPr>
        <xdr:cNvPr id="60" name="直線コネクタ 59"/>
        <xdr:cNvCxnSpPr/>
      </xdr:nvCxnSpPr>
      <xdr:spPr>
        <a:xfrm>
          <a:off x="3797300" y="6505696"/>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162046</xdr:rowOff>
    </xdr:from>
    <xdr:to>
      <xdr:col>5</xdr:col>
      <xdr:colOff>358775</xdr:colOff>
      <xdr:row>37</xdr:row>
      <xdr:rowOff>163226</xdr:rowOff>
    </xdr:to>
    <xdr:cxnSp macro="">
      <xdr:nvCxnSpPr>
        <xdr:cNvPr id="63" name="直線コネクタ 62"/>
        <xdr:cNvCxnSpPr/>
      </xdr:nvCxnSpPr>
      <xdr:spPr>
        <a:xfrm flipV="1">
          <a:off x="2908300" y="6505696"/>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153816</xdr:rowOff>
    </xdr:from>
    <xdr:to>
      <xdr:col>4</xdr:col>
      <xdr:colOff>155575</xdr:colOff>
      <xdr:row>37</xdr:row>
      <xdr:rowOff>163226</xdr:rowOff>
    </xdr:to>
    <xdr:cxnSp macro="">
      <xdr:nvCxnSpPr>
        <xdr:cNvPr id="66" name="直線コネクタ 65"/>
        <xdr:cNvCxnSpPr/>
      </xdr:nvCxnSpPr>
      <xdr:spPr>
        <a:xfrm>
          <a:off x="2019300" y="6497466"/>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146272</xdr:rowOff>
    </xdr:from>
    <xdr:to>
      <xdr:col>2</xdr:col>
      <xdr:colOff>638175</xdr:colOff>
      <xdr:row>37</xdr:row>
      <xdr:rowOff>153816</xdr:rowOff>
    </xdr:to>
    <xdr:cxnSp macro="">
      <xdr:nvCxnSpPr>
        <xdr:cNvPr id="69" name="直線コネクタ 68"/>
        <xdr:cNvCxnSpPr/>
      </xdr:nvCxnSpPr>
      <xdr:spPr>
        <a:xfrm>
          <a:off x="1130300" y="648992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126200</xdr:rowOff>
    </xdr:from>
    <xdr:to>
      <xdr:col>6</xdr:col>
      <xdr:colOff>561975</xdr:colOff>
      <xdr:row>38</xdr:row>
      <xdr:rowOff>56350</xdr:rowOff>
    </xdr:to>
    <xdr:sp macro="" textlink="">
      <xdr:nvSpPr>
        <xdr:cNvPr id="79" name="円/楕円 78"/>
        <xdr:cNvSpPr/>
      </xdr:nvSpPr>
      <xdr:spPr>
        <a:xfrm>
          <a:off x="4584700" y="64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41127</xdr:rowOff>
    </xdr:from>
    <xdr:ext cx="534377" cy="259045"/>
    <xdr:sp macro="" textlink="">
      <xdr:nvSpPr>
        <xdr:cNvPr id="80" name="議会費該当値テキスト"/>
        <xdr:cNvSpPr txBox="1"/>
      </xdr:nvSpPr>
      <xdr:spPr>
        <a:xfrm>
          <a:off x="4686300" y="63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111246</xdr:rowOff>
    </xdr:from>
    <xdr:to>
      <xdr:col>5</xdr:col>
      <xdr:colOff>409575</xdr:colOff>
      <xdr:row>38</xdr:row>
      <xdr:rowOff>41396</xdr:rowOff>
    </xdr:to>
    <xdr:sp macro="" textlink="">
      <xdr:nvSpPr>
        <xdr:cNvPr id="81" name="円/楕円 80"/>
        <xdr:cNvSpPr/>
      </xdr:nvSpPr>
      <xdr:spPr>
        <a:xfrm>
          <a:off x="3746500" y="64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32523</xdr:rowOff>
    </xdr:from>
    <xdr:ext cx="534377" cy="259045"/>
    <xdr:sp macro="" textlink="">
      <xdr:nvSpPr>
        <xdr:cNvPr id="82" name="テキスト ボックス 81"/>
        <xdr:cNvSpPr txBox="1"/>
      </xdr:nvSpPr>
      <xdr:spPr>
        <a:xfrm>
          <a:off x="3530111" y="65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112427</xdr:rowOff>
    </xdr:from>
    <xdr:to>
      <xdr:col>4</xdr:col>
      <xdr:colOff>206375</xdr:colOff>
      <xdr:row>38</xdr:row>
      <xdr:rowOff>42577</xdr:rowOff>
    </xdr:to>
    <xdr:sp macro="" textlink="">
      <xdr:nvSpPr>
        <xdr:cNvPr id="83" name="円/楕円 82"/>
        <xdr:cNvSpPr/>
      </xdr:nvSpPr>
      <xdr:spPr>
        <a:xfrm>
          <a:off x="2857500" y="64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33703</xdr:rowOff>
    </xdr:from>
    <xdr:ext cx="534377" cy="259045"/>
    <xdr:sp macro="" textlink="">
      <xdr:nvSpPr>
        <xdr:cNvPr id="84" name="テキスト ボックス 83"/>
        <xdr:cNvSpPr txBox="1"/>
      </xdr:nvSpPr>
      <xdr:spPr>
        <a:xfrm>
          <a:off x="2641111" y="65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103016</xdr:rowOff>
    </xdr:from>
    <xdr:to>
      <xdr:col>3</xdr:col>
      <xdr:colOff>3175</xdr:colOff>
      <xdr:row>38</xdr:row>
      <xdr:rowOff>33166</xdr:rowOff>
    </xdr:to>
    <xdr:sp macro="" textlink="">
      <xdr:nvSpPr>
        <xdr:cNvPr id="85" name="円/楕円 84"/>
        <xdr:cNvSpPr/>
      </xdr:nvSpPr>
      <xdr:spPr>
        <a:xfrm>
          <a:off x="1968500" y="64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24293</xdr:rowOff>
    </xdr:from>
    <xdr:ext cx="534377" cy="259045"/>
    <xdr:sp macro="" textlink="">
      <xdr:nvSpPr>
        <xdr:cNvPr id="86" name="テキスト ボックス 85"/>
        <xdr:cNvSpPr txBox="1"/>
      </xdr:nvSpPr>
      <xdr:spPr>
        <a:xfrm>
          <a:off x="1752111" y="6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95472</xdr:rowOff>
    </xdr:from>
    <xdr:to>
      <xdr:col>1</xdr:col>
      <xdr:colOff>485775</xdr:colOff>
      <xdr:row>38</xdr:row>
      <xdr:rowOff>25622</xdr:rowOff>
    </xdr:to>
    <xdr:sp macro="" textlink="">
      <xdr:nvSpPr>
        <xdr:cNvPr id="87" name="円/楕円 86"/>
        <xdr:cNvSpPr/>
      </xdr:nvSpPr>
      <xdr:spPr>
        <a:xfrm>
          <a:off x="1079500" y="64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16749</xdr:rowOff>
    </xdr:from>
    <xdr:ext cx="534377" cy="259045"/>
    <xdr:sp macro="" textlink="">
      <xdr:nvSpPr>
        <xdr:cNvPr id="88" name="テキスト ボックス 87"/>
        <xdr:cNvSpPr txBox="1"/>
      </xdr:nvSpPr>
      <xdr:spPr>
        <a:xfrm>
          <a:off x="863111" y="6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100528</xdr:rowOff>
    </xdr:from>
    <xdr:to>
      <xdr:col>6</xdr:col>
      <xdr:colOff>511175</xdr:colOff>
      <xdr:row>58</xdr:row>
      <xdr:rowOff>112110</xdr:rowOff>
    </xdr:to>
    <xdr:cxnSp macro="">
      <xdr:nvCxnSpPr>
        <xdr:cNvPr id="117" name="直線コネクタ 116"/>
        <xdr:cNvCxnSpPr/>
      </xdr:nvCxnSpPr>
      <xdr:spPr>
        <a:xfrm flipV="1">
          <a:off x="3797300" y="10044628"/>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112110</xdr:rowOff>
    </xdr:from>
    <xdr:to>
      <xdr:col>5</xdr:col>
      <xdr:colOff>358775</xdr:colOff>
      <xdr:row>58</xdr:row>
      <xdr:rowOff>116807</xdr:rowOff>
    </xdr:to>
    <xdr:cxnSp macro="">
      <xdr:nvCxnSpPr>
        <xdr:cNvPr id="120" name="直線コネクタ 119"/>
        <xdr:cNvCxnSpPr/>
      </xdr:nvCxnSpPr>
      <xdr:spPr>
        <a:xfrm flipV="1">
          <a:off x="2908300" y="10056210"/>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116807</xdr:rowOff>
    </xdr:from>
    <xdr:to>
      <xdr:col>4</xdr:col>
      <xdr:colOff>155575</xdr:colOff>
      <xdr:row>58</xdr:row>
      <xdr:rowOff>130069</xdr:rowOff>
    </xdr:to>
    <xdr:cxnSp macro="">
      <xdr:nvCxnSpPr>
        <xdr:cNvPr id="123" name="直線コネクタ 122"/>
        <xdr:cNvCxnSpPr/>
      </xdr:nvCxnSpPr>
      <xdr:spPr>
        <a:xfrm flipV="1">
          <a:off x="2019300" y="10060907"/>
          <a:ext cx="889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123847</xdr:rowOff>
    </xdr:from>
    <xdr:to>
      <xdr:col>2</xdr:col>
      <xdr:colOff>638175</xdr:colOff>
      <xdr:row>58</xdr:row>
      <xdr:rowOff>130069</xdr:rowOff>
    </xdr:to>
    <xdr:cxnSp macro="">
      <xdr:nvCxnSpPr>
        <xdr:cNvPr id="126" name="直線コネクタ 125"/>
        <xdr:cNvCxnSpPr/>
      </xdr:nvCxnSpPr>
      <xdr:spPr>
        <a:xfrm>
          <a:off x="1130300" y="10067947"/>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49728</xdr:rowOff>
    </xdr:from>
    <xdr:to>
      <xdr:col>6</xdr:col>
      <xdr:colOff>561975</xdr:colOff>
      <xdr:row>58</xdr:row>
      <xdr:rowOff>151328</xdr:rowOff>
    </xdr:to>
    <xdr:sp macro="" textlink="">
      <xdr:nvSpPr>
        <xdr:cNvPr id="136" name="円/楕円 135"/>
        <xdr:cNvSpPr/>
      </xdr:nvSpPr>
      <xdr:spPr>
        <a:xfrm>
          <a:off x="4584700" y="99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136105</xdr:rowOff>
    </xdr:from>
    <xdr:ext cx="599010" cy="259045"/>
    <xdr:sp macro="" textlink="">
      <xdr:nvSpPr>
        <xdr:cNvPr id="137" name="総務費該当値テキスト"/>
        <xdr:cNvSpPr txBox="1"/>
      </xdr:nvSpPr>
      <xdr:spPr>
        <a:xfrm>
          <a:off x="4686300" y="99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61310</xdr:rowOff>
    </xdr:from>
    <xdr:to>
      <xdr:col>5</xdr:col>
      <xdr:colOff>409575</xdr:colOff>
      <xdr:row>58</xdr:row>
      <xdr:rowOff>162910</xdr:rowOff>
    </xdr:to>
    <xdr:sp macro="" textlink="">
      <xdr:nvSpPr>
        <xdr:cNvPr id="138" name="円/楕円 137"/>
        <xdr:cNvSpPr/>
      </xdr:nvSpPr>
      <xdr:spPr>
        <a:xfrm>
          <a:off x="3746500" y="100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154037</xdr:rowOff>
    </xdr:from>
    <xdr:ext cx="599010" cy="259045"/>
    <xdr:sp macro="" textlink="">
      <xdr:nvSpPr>
        <xdr:cNvPr id="139" name="テキスト ボックス 138"/>
        <xdr:cNvSpPr txBox="1"/>
      </xdr:nvSpPr>
      <xdr:spPr>
        <a:xfrm>
          <a:off x="3497794" y="100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66007</xdr:rowOff>
    </xdr:from>
    <xdr:to>
      <xdr:col>4</xdr:col>
      <xdr:colOff>206375</xdr:colOff>
      <xdr:row>58</xdr:row>
      <xdr:rowOff>167607</xdr:rowOff>
    </xdr:to>
    <xdr:sp macro="" textlink="">
      <xdr:nvSpPr>
        <xdr:cNvPr id="140" name="円/楕円 139"/>
        <xdr:cNvSpPr/>
      </xdr:nvSpPr>
      <xdr:spPr>
        <a:xfrm>
          <a:off x="2857500" y="100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158734</xdr:rowOff>
    </xdr:from>
    <xdr:ext cx="599010" cy="259045"/>
    <xdr:sp macro="" textlink="">
      <xdr:nvSpPr>
        <xdr:cNvPr id="141" name="テキスト ボックス 140"/>
        <xdr:cNvSpPr txBox="1"/>
      </xdr:nvSpPr>
      <xdr:spPr>
        <a:xfrm>
          <a:off x="2608794" y="1010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79269</xdr:rowOff>
    </xdr:from>
    <xdr:to>
      <xdr:col>3</xdr:col>
      <xdr:colOff>3175</xdr:colOff>
      <xdr:row>59</xdr:row>
      <xdr:rowOff>9419</xdr:rowOff>
    </xdr:to>
    <xdr:sp macro="" textlink="">
      <xdr:nvSpPr>
        <xdr:cNvPr id="142" name="円/楕円 141"/>
        <xdr:cNvSpPr/>
      </xdr:nvSpPr>
      <xdr:spPr>
        <a:xfrm>
          <a:off x="1968500" y="1002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546</xdr:rowOff>
    </xdr:from>
    <xdr:ext cx="599010" cy="259045"/>
    <xdr:sp macro="" textlink="">
      <xdr:nvSpPr>
        <xdr:cNvPr id="143" name="テキスト ボックス 142"/>
        <xdr:cNvSpPr txBox="1"/>
      </xdr:nvSpPr>
      <xdr:spPr>
        <a:xfrm>
          <a:off x="1719794" y="1011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73047</xdr:rowOff>
    </xdr:from>
    <xdr:to>
      <xdr:col>1</xdr:col>
      <xdr:colOff>485775</xdr:colOff>
      <xdr:row>59</xdr:row>
      <xdr:rowOff>3197</xdr:rowOff>
    </xdr:to>
    <xdr:sp macro="" textlink="">
      <xdr:nvSpPr>
        <xdr:cNvPr id="144" name="円/楕円 143"/>
        <xdr:cNvSpPr/>
      </xdr:nvSpPr>
      <xdr:spPr>
        <a:xfrm>
          <a:off x="1079500" y="100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165774</xdr:rowOff>
    </xdr:from>
    <xdr:ext cx="599010" cy="259045"/>
    <xdr:sp macro="" textlink="">
      <xdr:nvSpPr>
        <xdr:cNvPr id="145" name="テキスト ボックス 144"/>
        <xdr:cNvSpPr txBox="1"/>
      </xdr:nvSpPr>
      <xdr:spPr>
        <a:xfrm>
          <a:off x="830794" y="1010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147538</xdr:rowOff>
    </xdr:from>
    <xdr:to>
      <xdr:col>6</xdr:col>
      <xdr:colOff>511175</xdr:colOff>
      <xdr:row>77</xdr:row>
      <xdr:rowOff>32708</xdr:rowOff>
    </xdr:to>
    <xdr:cxnSp macro="">
      <xdr:nvCxnSpPr>
        <xdr:cNvPr id="172" name="直線コネクタ 171"/>
        <xdr:cNvCxnSpPr/>
      </xdr:nvCxnSpPr>
      <xdr:spPr>
        <a:xfrm>
          <a:off x="3797300" y="13177738"/>
          <a:ext cx="838200" cy="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147538</xdr:rowOff>
    </xdr:from>
    <xdr:to>
      <xdr:col>5</xdr:col>
      <xdr:colOff>358775</xdr:colOff>
      <xdr:row>77</xdr:row>
      <xdr:rowOff>197</xdr:rowOff>
    </xdr:to>
    <xdr:cxnSp macro="">
      <xdr:nvCxnSpPr>
        <xdr:cNvPr id="175" name="直線コネクタ 174"/>
        <xdr:cNvCxnSpPr/>
      </xdr:nvCxnSpPr>
      <xdr:spPr>
        <a:xfrm flipV="1">
          <a:off x="2908300" y="13177738"/>
          <a:ext cx="889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80897</xdr:rowOff>
    </xdr:from>
    <xdr:to>
      <xdr:col>4</xdr:col>
      <xdr:colOff>155575</xdr:colOff>
      <xdr:row>77</xdr:row>
      <xdr:rowOff>197</xdr:rowOff>
    </xdr:to>
    <xdr:cxnSp macro="">
      <xdr:nvCxnSpPr>
        <xdr:cNvPr id="178" name="直線コネクタ 177"/>
        <xdr:cNvCxnSpPr/>
      </xdr:nvCxnSpPr>
      <xdr:spPr>
        <a:xfrm>
          <a:off x="2019300" y="13111097"/>
          <a:ext cx="889000" cy="9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80897</xdr:rowOff>
    </xdr:from>
    <xdr:to>
      <xdr:col>2</xdr:col>
      <xdr:colOff>638175</xdr:colOff>
      <xdr:row>77</xdr:row>
      <xdr:rowOff>42780</xdr:rowOff>
    </xdr:to>
    <xdr:cxnSp macro="">
      <xdr:nvCxnSpPr>
        <xdr:cNvPr id="181" name="直線コネクタ 180"/>
        <xdr:cNvCxnSpPr/>
      </xdr:nvCxnSpPr>
      <xdr:spPr>
        <a:xfrm flipV="1">
          <a:off x="1130300" y="13111097"/>
          <a:ext cx="889000" cy="1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153358</xdr:rowOff>
    </xdr:from>
    <xdr:to>
      <xdr:col>6</xdr:col>
      <xdr:colOff>561975</xdr:colOff>
      <xdr:row>77</xdr:row>
      <xdr:rowOff>83508</xdr:rowOff>
    </xdr:to>
    <xdr:sp macro="" textlink="">
      <xdr:nvSpPr>
        <xdr:cNvPr id="191" name="円/楕円 190"/>
        <xdr:cNvSpPr/>
      </xdr:nvSpPr>
      <xdr:spPr>
        <a:xfrm>
          <a:off x="4584700" y="131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68285</xdr:rowOff>
    </xdr:from>
    <xdr:ext cx="599010" cy="259045"/>
    <xdr:sp macro="" textlink="">
      <xdr:nvSpPr>
        <xdr:cNvPr id="192" name="民生費該当値テキスト"/>
        <xdr:cNvSpPr txBox="1"/>
      </xdr:nvSpPr>
      <xdr:spPr>
        <a:xfrm>
          <a:off x="4686300" y="1309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96738</xdr:rowOff>
    </xdr:from>
    <xdr:to>
      <xdr:col>5</xdr:col>
      <xdr:colOff>409575</xdr:colOff>
      <xdr:row>77</xdr:row>
      <xdr:rowOff>26888</xdr:rowOff>
    </xdr:to>
    <xdr:sp macro="" textlink="">
      <xdr:nvSpPr>
        <xdr:cNvPr id="193" name="円/楕円 192"/>
        <xdr:cNvSpPr/>
      </xdr:nvSpPr>
      <xdr:spPr>
        <a:xfrm>
          <a:off x="3746500" y="131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18015</xdr:rowOff>
    </xdr:from>
    <xdr:ext cx="599010" cy="259045"/>
    <xdr:sp macro="" textlink="">
      <xdr:nvSpPr>
        <xdr:cNvPr id="194" name="テキスト ボックス 193"/>
        <xdr:cNvSpPr txBox="1"/>
      </xdr:nvSpPr>
      <xdr:spPr>
        <a:xfrm>
          <a:off x="3497794" y="1321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120847</xdr:rowOff>
    </xdr:from>
    <xdr:to>
      <xdr:col>4</xdr:col>
      <xdr:colOff>206375</xdr:colOff>
      <xdr:row>77</xdr:row>
      <xdr:rowOff>50997</xdr:rowOff>
    </xdr:to>
    <xdr:sp macro="" textlink="">
      <xdr:nvSpPr>
        <xdr:cNvPr id="195" name="円/楕円 194"/>
        <xdr:cNvSpPr/>
      </xdr:nvSpPr>
      <xdr:spPr>
        <a:xfrm>
          <a:off x="2857500" y="131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42124</xdr:rowOff>
    </xdr:from>
    <xdr:ext cx="599010" cy="259045"/>
    <xdr:sp macro="" textlink="">
      <xdr:nvSpPr>
        <xdr:cNvPr id="196" name="テキスト ボックス 195"/>
        <xdr:cNvSpPr txBox="1"/>
      </xdr:nvSpPr>
      <xdr:spPr>
        <a:xfrm>
          <a:off x="2608794" y="1324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30097</xdr:rowOff>
    </xdr:from>
    <xdr:to>
      <xdr:col>3</xdr:col>
      <xdr:colOff>3175</xdr:colOff>
      <xdr:row>76</xdr:row>
      <xdr:rowOff>131697</xdr:rowOff>
    </xdr:to>
    <xdr:sp macro="" textlink="">
      <xdr:nvSpPr>
        <xdr:cNvPr id="197" name="円/楕円 196"/>
        <xdr:cNvSpPr/>
      </xdr:nvSpPr>
      <xdr:spPr>
        <a:xfrm>
          <a:off x="1968500" y="130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122824</xdr:rowOff>
    </xdr:from>
    <xdr:ext cx="599010" cy="259045"/>
    <xdr:sp macro="" textlink="">
      <xdr:nvSpPr>
        <xdr:cNvPr id="198" name="テキスト ボックス 197"/>
        <xdr:cNvSpPr txBox="1"/>
      </xdr:nvSpPr>
      <xdr:spPr>
        <a:xfrm>
          <a:off x="1719794" y="1315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163430</xdr:rowOff>
    </xdr:from>
    <xdr:to>
      <xdr:col>1</xdr:col>
      <xdr:colOff>485775</xdr:colOff>
      <xdr:row>77</xdr:row>
      <xdr:rowOff>93580</xdr:rowOff>
    </xdr:to>
    <xdr:sp macro="" textlink="">
      <xdr:nvSpPr>
        <xdr:cNvPr id="199" name="円/楕円 198"/>
        <xdr:cNvSpPr/>
      </xdr:nvSpPr>
      <xdr:spPr>
        <a:xfrm>
          <a:off x="1079500" y="131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84707</xdr:rowOff>
    </xdr:from>
    <xdr:ext cx="599010" cy="259045"/>
    <xdr:sp macro="" textlink="">
      <xdr:nvSpPr>
        <xdr:cNvPr id="200" name="テキスト ボックス 199"/>
        <xdr:cNvSpPr txBox="1"/>
      </xdr:nvSpPr>
      <xdr:spPr>
        <a:xfrm>
          <a:off x="830794" y="1328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118757</xdr:rowOff>
    </xdr:from>
    <xdr:to>
      <xdr:col>6</xdr:col>
      <xdr:colOff>511175</xdr:colOff>
      <xdr:row>97</xdr:row>
      <xdr:rowOff>133944</xdr:rowOff>
    </xdr:to>
    <xdr:cxnSp macro="">
      <xdr:nvCxnSpPr>
        <xdr:cNvPr id="229" name="直線コネクタ 228"/>
        <xdr:cNvCxnSpPr/>
      </xdr:nvCxnSpPr>
      <xdr:spPr>
        <a:xfrm>
          <a:off x="3797300" y="16749407"/>
          <a:ext cx="8382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118757</xdr:rowOff>
    </xdr:from>
    <xdr:to>
      <xdr:col>5</xdr:col>
      <xdr:colOff>358775</xdr:colOff>
      <xdr:row>97</xdr:row>
      <xdr:rowOff>123724</xdr:rowOff>
    </xdr:to>
    <xdr:cxnSp macro="">
      <xdr:nvCxnSpPr>
        <xdr:cNvPr id="232" name="直線コネクタ 231"/>
        <xdr:cNvCxnSpPr/>
      </xdr:nvCxnSpPr>
      <xdr:spPr>
        <a:xfrm flipV="1">
          <a:off x="2908300" y="16749407"/>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80992</xdr:rowOff>
    </xdr:from>
    <xdr:to>
      <xdr:col>4</xdr:col>
      <xdr:colOff>155575</xdr:colOff>
      <xdr:row>97</xdr:row>
      <xdr:rowOff>123724</xdr:rowOff>
    </xdr:to>
    <xdr:cxnSp macro="">
      <xdr:nvCxnSpPr>
        <xdr:cNvPr id="235" name="直線コネクタ 234"/>
        <xdr:cNvCxnSpPr/>
      </xdr:nvCxnSpPr>
      <xdr:spPr>
        <a:xfrm>
          <a:off x="2019300" y="16711642"/>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80992</xdr:rowOff>
    </xdr:from>
    <xdr:to>
      <xdr:col>2</xdr:col>
      <xdr:colOff>638175</xdr:colOff>
      <xdr:row>97</xdr:row>
      <xdr:rowOff>133228</xdr:rowOff>
    </xdr:to>
    <xdr:cxnSp macro="">
      <xdr:nvCxnSpPr>
        <xdr:cNvPr id="238" name="直線コネクタ 237"/>
        <xdr:cNvCxnSpPr/>
      </xdr:nvCxnSpPr>
      <xdr:spPr>
        <a:xfrm flipV="1">
          <a:off x="1130300" y="16711642"/>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83144</xdr:rowOff>
    </xdr:from>
    <xdr:to>
      <xdr:col>6</xdr:col>
      <xdr:colOff>561975</xdr:colOff>
      <xdr:row>98</xdr:row>
      <xdr:rowOff>13294</xdr:rowOff>
    </xdr:to>
    <xdr:sp macro="" textlink="">
      <xdr:nvSpPr>
        <xdr:cNvPr id="248" name="円/楕円 247"/>
        <xdr:cNvSpPr/>
      </xdr:nvSpPr>
      <xdr:spPr>
        <a:xfrm>
          <a:off x="4584700" y="167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61571</xdr:rowOff>
    </xdr:from>
    <xdr:ext cx="534377" cy="259045"/>
    <xdr:sp macro="" textlink="">
      <xdr:nvSpPr>
        <xdr:cNvPr id="249" name="衛生費該当値テキスト"/>
        <xdr:cNvSpPr txBox="1"/>
      </xdr:nvSpPr>
      <xdr:spPr>
        <a:xfrm>
          <a:off x="4686300"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67957</xdr:rowOff>
    </xdr:from>
    <xdr:to>
      <xdr:col>5</xdr:col>
      <xdr:colOff>409575</xdr:colOff>
      <xdr:row>97</xdr:row>
      <xdr:rowOff>169557</xdr:rowOff>
    </xdr:to>
    <xdr:sp macro="" textlink="">
      <xdr:nvSpPr>
        <xdr:cNvPr id="250" name="円/楕円 249"/>
        <xdr:cNvSpPr/>
      </xdr:nvSpPr>
      <xdr:spPr>
        <a:xfrm>
          <a:off x="3746500" y="16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160684</xdr:rowOff>
    </xdr:from>
    <xdr:ext cx="534377" cy="259045"/>
    <xdr:sp macro="" textlink="">
      <xdr:nvSpPr>
        <xdr:cNvPr id="251" name="テキスト ボックス 250"/>
        <xdr:cNvSpPr txBox="1"/>
      </xdr:nvSpPr>
      <xdr:spPr>
        <a:xfrm>
          <a:off x="3530111" y="167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72924</xdr:rowOff>
    </xdr:from>
    <xdr:to>
      <xdr:col>4</xdr:col>
      <xdr:colOff>206375</xdr:colOff>
      <xdr:row>98</xdr:row>
      <xdr:rowOff>3074</xdr:rowOff>
    </xdr:to>
    <xdr:sp macro="" textlink="">
      <xdr:nvSpPr>
        <xdr:cNvPr id="252" name="円/楕円 251"/>
        <xdr:cNvSpPr/>
      </xdr:nvSpPr>
      <xdr:spPr>
        <a:xfrm>
          <a:off x="2857500" y="167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165651</xdr:rowOff>
    </xdr:from>
    <xdr:ext cx="534377" cy="259045"/>
    <xdr:sp macro="" textlink="">
      <xdr:nvSpPr>
        <xdr:cNvPr id="253" name="テキスト ボックス 252"/>
        <xdr:cNvSpPr txBox="1"/>
      </xdr:nvSpPr>
      <xdr:spPr>
        <a:xfrm>
          <a:off x="2641111" y="167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30192</xdr:rowOff>
    </xdr:from>
    <xdr:to>
      <xdr:col>3</xdr:col>
      <xdr:colOff>3175</xdr:colOff>
      <xdr:row>97</xdr:row>
      <xdr:rowOff>131792</xdr:rowOff>
    </xdr:to>
    <xdr:sp macro="" textlink="">
      <xdr:nvSpPr>
        <xdr:cNvPr id="254" name="円/楕円 253"/>
        <xdr:cNvSpPr/>
      </xdr:nvSpPr>
      <xdr:spPr>
        <a:xfrm>
          <a:off x="1968500" y="166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122919</xdr:rowOff>
    </xdr:from>
    <xdr:ext cx="534377" cy="259045"/>
    <xdr:sp macro="" textlink="">
      <xdr:nvSpPr>
        <xdr:cNvPr id="255" name="テキスト ボックス 254"/>
        <xdr:cNvSpPr txBox="1"/>
      </xdr:nvSpPr>
      <xdr:spPr>
        <a:xfrm>
          <a:off x="1752111" y="167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82428</xdr:rowOff>
    </xdr:from>
    <xdr:to>
      <xdr:col>1</xdr:col>
      <xdr:colOff>485775</xdr:colOff>
      <xdr:row>98</xdr:row>
      <xdr:rowOff>12578</xdr:rowOff>
    </xdr:to>
    <xdr:sp macro="" textlink="">
      <xdr:nvSpPr>
        <xdr:cNvPr id="256" name="円/楕円 255"/>
        <xdr:cNvSpPr/>
      </xdr:nvSpPr>
      <xdr:spPr>
        <a:xfrm>
          <a:off x="1079500" y="167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3705</xdr:rowOff>
    </xdr:from>
    <xdr:ext cx="534377" cy="259045"/>
    <xdr:sp macro="" textlink="">
      <xdr:nvSpPr>
        <xdr:cNvPr id="257" name="テキスト ボックス 256"/>
        <xdr:cNvSpPr txBox="1"/>
      </xdr:nvSpPr>
      <xdr:spPr>
        <a:xfrm>
          <a:off x="863111" y="1680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39345</xdr:rowOff>
    </xdr:from>
    <xdr:to>
      <xdr:col>15</xdr:col>
      <xdr:colOff>180975</xdr:colOff>
      <xdr:row>39</xdr:row>
      <xdr:rowOff>39421</xdr:rowOff>
    </xdr:to>
    <xdr:cxnSp macro="">
      <xdr:nvCxnSpPr>
        <xdr:cNvPr id="286" name="直線コネクタ 285"/>
        <xdr:cNvCxnSpPr/>
      </xdr:nvCxnSpPr>
      <xdr:spPr>
        <a:xfrm>
          <a:off x="9639300" y="672589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39256</xdr:rowOff>
    </xdr:from>
    <xdr:to>
      <xdr:col>14</xdr:col>
      <xdr:colOff>28575</xdr:colOff>
      <xdr:row>39</xdr:row>
      <xdr:rowOff>39345</xdr:rowOff>
    </xdr:to>
    <xdr:cxnSp macro="">
      <xdr:nvCxnSpPr>
        <xdr:cNvPr id="289" name="直線コネクタ 288"/>
        <xdr:cNvCxnSpPr/>
      </xdr:nvCxnSpPr>
      <xdr:spPr>
        <a:xfrm>
          <a:off x="8750300" y="672580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39129</xdr:rowOff>
    </xdr:from>
    <xdr:to>
      <xdr:col>12</xdr:col>
      <xdr:colOff>511175</xdr:colOff>
      <xdr:row>39</xdr:row>
      <xdr:rowOff>39256</xdr:rowOff>
    </xdr:to>
    <xdr:cxnSp macro="">
      <xdr:nvCxnSpPr>
        <xdr:cNvPr id="292" name="直線コネクタ 291"/>
        <xdr:cNvCxnSpPr/>
      </xdr:nvCxnSpPr>
      <xdr:spPr>
        <a:xfrm>
          <a:off x="7861300" y="672567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39091</xdr:rowOff>
    </xdr:from>
    <xdr:to>
      <xdr:col>11</xdr:col>
      <xdr:colOff>307975</xdr:colOff>
      <xdr:row>39</xdr:row>
      <xdr:rowOff>39129</xdr:rowOff>
    </xdr:to>
    <xdr:cxnSp macro="">
      <xdr:nvCxnSpPr>
        <xdr:cNvPr id="295" name="直線コネクタ 294"/>
        <xdr:cNvCxnSpPr/>
      </xdr:nvCxnSpPr>
      <xdr:spPr>
        <a:xfrm>
          <a:off x="6972300" y="672564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160071</xdr:rowOff>
    </xdr:from>
    <xdr:to>
      <xdr:col>15</xdr:col>
      <xdr:colOff>231775</xdr:colOff>
      <xdr:row>39</xdr:row>
      <xdr:rowOff>90221</xdr:rowOff>
    </xdr:to>
    <xdr:sp macro="" textlink="">
      <xdr:nvSpPr>
        <xdr:cNvPr id="305" name="円/楕円 304"/>
        <xdr:cNvSpPr/>
      </xdr:nvSpPr>
      <xdr:spPr>
        <a:xfrm>
          <a:off x="104267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78565" cy="259045"/>
    <xdr:sp macro="" textlink="">
      <xdr:nvSpPr>
        <xdr:cNvPr id="306" name="労働費該当値テキスト"/>
        <xdr:cNvSpPr txBox="1"/>
      </xdr:nvSpPr>
      <xdr:spPr>
        <a:xfrm>
          <a:off x="10528300" y="664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159995</xdr:rowOff>
    </xdr:from>
    <xdr:to>
      <xdr:col>14</xdr:col>
      <xdr:colOff>79375</xdr:colOff>
      <xdr:row>39</xdr:row>
      <xdr:rowOff>90145</xdr:rowOff>
    </xdr:to>
    <xdr:sp macro="" textlink="">
      <xdr:nvSpPr>
        <xdr:cNvPr id="307" name="円/楕円 306"/>
        <xdr:cNvSpPr/>
      </xdr:nvSpPr>
      <xdr:spPr>
        <a:xfrm>
          <a:off x="9588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81272</xdr:rowOff>
    </xdr:from>
    <xdr:ext cx="378565" cy="259045"/>
    <xdr:sp macro="" textlink="">
      <xdr:nvSpPr>
        <xdr:cNvPr id="308" name="テキスト ボックス 307"/>
        <xdr:cNvSpPr txBox="1"/>
      </xdr:nvSpPr>
      <xdr:spPr>
        <a:xfrm>
          <a:off x="9450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159906</xdr:rowOff>
    </xdr:from>
    <xdr:to>
      <xdr:col>12</xdr:col>
      <xdr:colOff>561975</xdr:colOff>
      <xdr:row>39</xdr:row>
      <xdr:rowOff>90056</xdr:rowOff>
    </xdr:to>
    <xdr:sp macro="" textlink="">
      <xdr:nvSpPr>
        <xdr:cNvPr id="309" name="円/楕円 308"/>
        <xdr:cNvSpPr/>
      </xdr:nvSpPr>
      <xdr:spPr>
        <a:xfrm>
          <a:off x="8699500" y="66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81183</xdr:rowOff>
    </xdr:from>
    <xdr:ext cx="378565" cy="259045"/>
    <xdr:sp macro="" textlink="">
      <xdr:nvSpPr>
        <xdr:cNvPr id="310" name="テキスト ボックス 309"/>
        <xdr:cNvSpPr txBox="1"/>
      </xdr:nvSpPr>
      <xdr:spPr>
        <a:xfrm>
          <a:off x="8561017" y="676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159779</xdr:rowOff>
    </xdr:from>
    <xdr:to>
      <xdr:col>11</xdr:col>
      <xdr:colOff>358775</xdr:colOff>
      <xdr:row>39</xdr:row>
      <xdr:rowOff>89929</xdr:rowOff>
    </xdr:to>
    <xdr:sp macro="" textlink="">
      <xdr:nvSpPr>
        <xdr:cNvPr id="311" name="円/楕円 310"/>
        <xdr:cNvSpPr/>
      </xdr:nvSpPr>
      <xdr:spPr>
        <a:xfrm>
          <a:off x="7810500" y="66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81056</xdr:rowOff>
    </xdr:from>
    <xdr:ext cx="378565" cy="259045"/>
    <xdr:sp macro="" textlink="">
      <xdr:nvSpPr>
        <xdr:cNvPr id="312" name="テキスト ボックス 311"/>
        <xdr:cNvSpPr txBox="1"/>
      </xdr:nvSpPr>
      <xdr:spPr>
        <a:xfrm>
          <a:off x="7672017" y="676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159741</xdr:rowOff>
    </xdr:from>
    <xdr:to>
      <xdr:col>10</xdr:col>
      <xdr:colOff>155575</xdr:colOff>
      <xdr:row>39</xdr:row>
      <xdr:rowOff>89891</xdr:rowOff>
    </xdr:to>
    <xdr:sp macro="" textlink="">
      <xdr:nvSpPr>
        <xdr:cNvPr id="313" name="円/楕円 312"/>
        <xdr:cNvSpPr/>
      </xdr:nvSpPr>
      <xdr:spPr>
        <a:xfrm>
          <a:off x="6921500" y="66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81018</xdr:rowOff>
    </xdr:from>
    <xdr:ext cx="378565" cy="259045"/>
    <xdr:sp macro="" textlink="">
      <xdr:nvSpPr>
        <xdr:cNvPr id="314" name="テキスト ボックス 313"/>
        <xdr:cNvSpPr txBox="1"/>
      </xdr:nvSpPr>
      <xdr:spPr>
        <a:xfrm>
          <a:off x="6783017" y="67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8776</xdr:rowOff>
    </xdr:from>
    <xdr:to>
      <xdr:col>15</xdr:col>
      <xdr:colOff>180975</xdr:colOff>
      <xdr:row>59</xdr:row>
      <xdr:rowOff>20907</xdr:rowOff>
    </xdr:to>
    <xdr:cxnSp macro="">
      <xdr:nvCxnSpPr>
        <xdr:cNvPr id="343" name="直線コネクタ 342"/>
        <xdr:cNvCxnSpPr/>
      </xdr:nvCxnSpPr>
      <xdr:spPr>
        <a:xfrm flipV="1">
          <a:off x="9639300" y="10124326"/>
          <a:ext cx="8382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20907</xdr:rowOff>
    </xdr:from>
    <xdr:to>
      <xdr:col>14</xdr:col>
      <xdr:colOff>28575</xdr:colOff>
      <xdr:row>59</xdr:row>
      <xdr:rowOff>23590</xdr:rowOff>
    </xdr:to>
    <xdr:cxnSp macro="">
      <xdr:nvCxnSpPr>
        <xdr:cNvPr id="346" name="直線コネクタ 345"/>
        <xdr:cNvCxnSpPr/>
      </xdr:nvCxnSpPr>
      <xdr:spPr>
        <a:xfrm flipV="1">
          <a:off x="8750300" y="10136457"/>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153970</xdr:rowOff>
    </xdr:from>
    <xdr:to>
      <xdr:col>12</xdr:col>
      <xdr:colOff>511175</xdr:colOff>
      <xdr:row>59</xdr:row>
      <xdr:rowOff>23590</xdr:rowOff>
    </xdr:to>
    <xdr:cxnSp macro="">
      <xdr:nvCxnSpPr>
        <xdr:cNvPr id="349" name="直線コネクタ 348"/>
        <xdr:cNvCxnSpPr/>
      </xdr:nvCxnSpPr>
      <xdr:spPr>
        <a:xfrm>
          <a:off x="7861300" y="10098070"/>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153970</xdr:rowOff>
    </xdr:from>
    <xdr:to>
      <xdr:col>11</xdr:col>
      <xdr:colOff>307975</xdr:colOff>
      <xdr:row>59</xdr:row>
      <xdr:rowOff>13475</xdr:rowOff>
    </xdr:to>
    <xdr:cxnSp macro="">
      <xdr:nvCxnSpPr>
        <xdr:cNvPr id="352" name="直線コネクタ 351"/>
        <xdr:cNvCxnSpPr/>
      </xdr:nvCxnSpPr>
      <xdr:spPr>
        <a:xfrm flipV="1">
          <a:off x="6972300" y="10098070"/>
          <a:ext cx="889000" cy="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129426</xdr:rowOff>
    </xdr:from>
    <xdr:to>
      <xdr:col>15</xdr:col>
      <xdr:colOff>231775</xdr:colOff>
      <xdr:row>59</xdr:row>
      <xdr:rowOff>59576</xdr:rowOff>
    </xdr:to>
    <xdr:sp macro="" textlink="">
      <xdr:nvSpPr>
        <xdr:cNvPr id="362" name="円/楕円 361"/>
        <xdr:cNvSpPr/>
      </xdr:nvSpPr>
      <xdr:spPr>
        <a:xfrm>
          <a:off x="10426700" y="100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141557</xdr:rowOff>
    </xdr:from>
    <xdr:to>
      <xdr:col>14</xdr:col>
      <xdr:colOff>79375</xdr:colOff>
      <xdr:row>59</xdr:row>
      <xdr:rowOff>71707</xdr:rowOff>
    </xdr:to>
    <xdr:sp macro="" textlink="">
      <xdr:nvSpPr>
        <xdr:cNvPr id="364" name="円/楕円 363"/>
        <xdr:cNvSpPr/>
      </xdr:nvSpPr>
      <xdr:spPr>
        <a:xfrm>
          <a:off x="9588500" y="100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62834</xdr:rowOff>
    </xdr:from>
    <xdr:ext cx="534377" cy="259045"/>
    <xdr:sp macro="" textlink="">
      <xdr:nvSpPr>
        <xdr:cNvPr id="365" name="テキスト ボックス 364"/>
        <xdr:cNvSpPr txBox="1"/>
      </xdr:nvSpPr>
      <xdr:spPr>
        <a:xfrm>
          <a:off x="9372111" y="1017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144240</xdr:rowOff>
    </xdr:from>
    <xdr:to>
      <xdr:col>12</xdr:col>
      <xdr:colOff>561975</xdr:colOff>
      <xdr:row>59</xdr:row>
      <xdr:rowOff>74390</xdr:rowOff>
    </xdr:to>
    <xdr:sp macro="" textlink="">
      <xdr:nvSpPr>
        <xdr:cNvPr id="366" name="円/楕円 365"/>
        <xdr:cNvSpPr/>
      </xdr:nvSpPr>
      <xdr:spPr>
        <a:xfrm>
          <a:off x="8699500" y="100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65517</xdr:rowOff>
    </xdr:from>
    <xdr:ext cx="534377" cy="259045"/>
    <xdr:sp macro="" textlink="">
      <xdr:nvSpPr>
        <xdr:cNvPr id="367" name="テキスト ボックス 366"/>
        <xdr:cNvSpPr txBox="1"/>
      </xdr:nvSpPr>
      <xdr:spPr>
        <a:xfrm>
          <a:off x="8483111" y="1018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103170</xdr:rowOff>
    </xdr:from>
    <xdr:to>
      <xdr:col>11</xdr:col>
      <xdr:colOff>358775</xdr:colOff>
      <xdr:row>59</xdr:row>
      <xdr:rowOff>33320</xdr:rowOff>
    </xdr:to>
    <xdr:sp macro="" textlink="">
      <xdr:nvSpPr>
        <xdr:cNvPr id="368" name="円/楕円 367"/>
        <xdr:cNvSpPr/>
      </xdr:nvSpPr>
      <xdr:spPr>
        <a:xfrm>
          <a:off x="7810500" y="100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24447</xdr:rowOff>
    </xdr:from>
    <xdr:ext cx="599010" cy="259045"/>
    <xdr:sp macro="" textlink="">
      <xdr:nvSpPr>
        <xdr:cNvPr id="369" name="テキスト ボックス 368"/>
        <xdr:cNvSpPr txBox="1"/>
      </xdr:nvSpPr>
      <xdr:spPr>
        <a:xfrm>
          <a:off x="7561794" y="1013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134125</xdr:rowOff>
    </xdr:from>
    <xdr:to>
      <xdr:col>10</xdr:col>
      <xdr:colOff>155575</xdr:colOff>
      <xdr:row>59</xdr:row>
      <xdr:rowOff>64275</xdr:rowOff>
    </xdr:to>
    <xdr:sp macro="" textlink="">
      <xdr:nvSpPr>
        <xdr:cNvPr id="370" name="円/楕円 369"/>
        <xdr:cNvSpPr/>
      </xdr:nvSpPr>
      <xdr:spPr>
        <a:xfrm>
          <a:off x="6921500" y="100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55402</xdr:rowOff>
    </xdr:from>
    <xdr:ext cx="534377" cy="259045"/>
    <xdr:sp macro="" textlink="">
      <xdr:nvSpPr>
        <xdr:cNvPr id="371" name="テキスト ボックス 370"/>
        <xdr:cNvSpPr txBox="1"/>
      </xdr:nvSpPr>
      <xdr:spPr>
        <a:xfrm>
          <a:off x="6705111" y="101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58102</xdr:rowOff>
    </xdr:from>
    <xdr:to>
      <xdr:col>15</xdr:col>
      <xdr:colOff>180975</xdr:colOff>
      <xdr:row>78</xdr:row>
      <xdr:rowOff>124071</xdr:rowOff>
    </xdr:to>
    <xdr:cxnSp macro="">
      <xdr:nvCxnSpPr>
        <xdr:cNvPr id="400" name="直線コネクタ 399"/>
        <xdr:cNvCxnSpPr/>
      </xdr:nvCxnSpPr>
      <xdr:spPr>
        <a:xfrm>
          <a:off x="9639300" y="13431202"/>
          <a:ext cx="838200" cy="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58102</xdr:rowOff>
    </xdr:from>
    <xdr:to>
      <xdr:col>14</xdr:col>
      <xdr:colOff>28575</xdr:colOff>
      <xdr:row>78</xdr:row>
      <xdr:rowOff>117278</xdr:rowOff>
    </xdr:to>
    <xdr:cxnSp macro="">
      <xdr:nvCxnSpPr>
        <xdr:cNvPr id="403" name="直線コネクタ 402"/>
        <xdr:cNvCxnSpPr/>
      </xdr:nvCxnSpPr>
      <xdr:spPr>
        <a:xfrm flipV="1">
          <a:off x="8750300" y="13431202"/>
          <a:ext cx="889000" cy="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87571</xdr:rowOff>
    </xdr:from>
    <xdr:to>
      <xdr:col>12</xdr:col>
      <xdr:colOff>511175</xdr:colOff>
      <xdr:row>78</xdr:row>
      <xdr:rowOff>117278</xdr:rowOff>
    </xdr:to>
    <xdr:cxnSp macro="">
      <xdr:nvCxnSpPr>
        <xdr:cNvPr id="406" name="直線コネクタ 405"/>
        <xdr:cNvCxnSpPr/>
      </xdr:nvCxnSpPr>
      <xdr:spPr>
        <a:xfrm>
          <a:off x="7861300" y="13460671"/>
          <a:ext cx="8890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59130</xdr:rowOff>
    </xdr:from>
    <xdr:to>
      <xdr:col>11</xdr:col>
      <xdr:colOff>307975</xdr:colOff>
      <xdr:row>78</xdr:row>
      <xdr:rowOff>87571</xdr:rowOff>
    </xdr:to>
    <xdr:cxnSp macro="">
      <xdr:nvCxnSpPr>
        <xdr:cNvPr id="409" name="直線コネクタ 408"/>
        <xdr:cNvCxnSpPr/>
      </xdr:nvCxnSpPr>
      <xdr:spPr>
        <a:xfrm>
          <a:off x="6972300" y="13432230"/>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73271</xdr:rowOff>
    </xdr:from>
    <xdr:to>
      <xdr:col>15</xdr:col>
      <xdr:colOff>231775</xdr:colOff>
      <xdr:row>79</xdr:row>
      <xdr:rowOff>3421</xdr:rowOff>
    </xdr:to>
    <xdr:sp macro="" textlink="">
      <xdr:nvSpPr>
        <xdr:cNvPr id="419" name="円/楕円 418"/>
        <xdr:cNvSpPr/>
      </xdr:nvSpPr>
      <xdr:spPr>
        <a:xfrm>
          <a:off x="10426700" y="134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159648</xdr:rowOff>
    </xdr:from>
    <xdr:ext cx="534377" cy="259045"/>
    <xdr:sp macro="" textlink="">
      <xdr:nvSpPr>
        <xdr:cNvPr id="420" name="商工費該当値テキスト"/>
        <xdr:cNvSpPr txBox="1"/>
      </xdr:nvSpPr>
      <xdr:spPr>
        <a:xfrm>
          <a:off x="10528300" y="1336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7302</xdr:rowOff>
    </xdr:from>
    <xdr:to>
      <xdr:col>14</xdr:col>
      <xdr:colOff>79375</xdr:colOff>
      <xdr:row>78</xdr:row>
      <xdr:rowOff>108902</xdr:rowOff>
    </xdr:to>
    <xdr:sp macro="" textlink="">
      <xdr:nvSpPr>
        <xdr:cNvPr id="421" name="円/楕円 420"/>
        <xdr:cNvSpPr/>
      </xdr:nvSpPr>
      <xdr:spPr>
        <a:xfrm>
          <a:off x="9588500" y="133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100029</xdr:rowOff>
    </xdr:from>
    <xdr:ext cx="534377" cy="259045"/>
    <xdr:sp macro="" textlink="">
      <xdr:nvSpPr>
        <xdr:cNvPr id="422" name="テキスト ボックス 421"/>
        <xdr:cNvSpPr txBox="1"/>
      </xdr:nvSpPr>
      <xdr:spPr>
        <a:xfrm>
          <a:off x="9372111" y="134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66478</xdr:rowOff>
    </xdr:from>
    <xdr:to>
      <xdr:col>12</xdr:col>
      <xdr:colOff>561975</xdr:colOff>
      <xdr:row>78</xdr:row>
      <xdr:rowOff>168078</xdr:rowOff>
    </xdr:to>
    <xdr:sp macro="" textlink="">
      <xdr:nvSpPr>
        <xdr:cNvPr id="423" name="円/楕円 422"/>
        <xdr:cNvSpPr/>
      </xdr:nvSpPr>
      <xdr:spPr>
        <a:xfrm>
          <a:off x="8699500" y="134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159205</xdr:rowOff>
    </xdr:from>
    <xdr:ext cx="534377" cy="259045"/>
    <xdr:sp macro="" textlink="">
      <xdr:nvSpPr>
        <xdr:cNvPr id="424" name="テキスト ボックス 423"/>
        <xdr:cNvSpPr txBox="1"/>
      </xdr:nvSpPr>
      <xdr:spPr>
        <a:xfrm>
          <a:off x="8483111" y="135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36771</xdr:rowOff>
    </xdr:from>
    <xdr:to>
      <xdr:col>11</xdr:col>
      <xdr:colOff>358775</xdr:colOff>
      <xdr:row>78</xdr:row>
      <xdr:rowOff>138371</xdr:rowOff>
    </xdr:to>
    <xdr:sp macro="" textlink="">
      <xdr:nvSpPr>
        <xdr:cNvPr id="425" name="円/楕円 424"/>
        <xdr:cNvSpPr/>
      </xdr:nvSpPr>
      <xdr:spPr>
        <a:xfrm>
          <a:off x="7810500" y="134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129498</xdr:rowOff>
    </xdr:from>
    <xdr:ext cx="534377" cy="259045"/>
    <xdr:sp macro="" textlink="">
      <xdr:nvSpPr>
        <xdr:cNvPr id="426" name="テキスト ボックス 425"/>
        <xdr:cNvSpPr txBox="1"/>
      </xdr:nvSpPr>
      <xdr:spPr>
        <a:xfrm>
          <a:off x="7594111" y="135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8330</xdr:rowOff>
    </xdr:from>
    <xdr:to>
      <xdr:col>10</xdr:col>
      <xdr:colOff>155575</xdr:colOff>
      <xdr:row>78</xdr:row>
      <xdr:rowOff>109930</xdr:rowOff>
    </xdr:to>
    <xdr:sp macro="" textlink="">
      <xdr:nvSpPr>
        <xdr:cNvPr id="427" name="円/楕円 426"/>
        <xdr:cNvSpPr/>
      </xdr:nvSpPr>
      <xdr:spPr>
        <a:xfrm>
          <a:off x="6921500" y="133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126457</xdr:rowOff>
    </xdr:from>
    <xdr:ext cx="534377" cy="259045"/>
    <xdr:sp macro="" textlink="">
      <xdr:nvSpPr>
        <xdr:cNvPr id="428" name="テキスト ボックス 427"/>
        <xdr:cNvSpPr txBox="1"/>
      </xdr:nvSpPr>
      <xdr:spPr>
        <a:xfrm>
          <a:off x="6705111" y="131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77355</xdr:rowOff>
    </xdr:from>
    <xdr:to>
      <xdr:col>15</xdr:col>
      <xdr:colOff>180975</xdr:colOff>
      <xdr:row>98</xdr:row>
      <xdr:rowOff>95828</xdr:rowOff>
    </xdr:to>
    <xdr:cxnSp macro="">
      <xdr:nvCxnSpPr>
        <xdr:cNvPr id="455" name="直線コネクタ 454"/>
        <xdr:cNvCxnSpPr/>
      </xdr:nvCxnSpPr>
      <xdr:spPr>
        <a:xfrm>
          <a:off x="9639300" y="16879455"/>
          <a:ext cx="838200" cy="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77355</xdr:rowOff>
    </xdr:from>
    <xdr:to>
      <xdr:col>14</xdr:col>
      <xdr:colOff>28575</xdr:colOff>
      <xdr:row>98</xdr:row>
      <xdr:rowOff>86181</xdr:rowOff>
    </xdr:to>
    <xdr:cxnSp macro="">
      <xdr:nvCxnSpPr>
        <xdr:cNvPr id="458" name="直線コネクタ 457"/>
        <xdr:cNvCxnSpPr/>
      </xdr:nvCxnSpPr>
      <xdr:spPr>
        <a:xfrm flipV="1">
          <a:off x="8750300" y="16879455"/>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83660</xdr:rowOff>
    </xdr:from>
    <xdr:to>
      <xdr:col>12</xdr:col>
      <xdr:colOff>511175</xdr:colOff>
      <xdr:row>98</xdr:row>
      <xdr:rowOff>86181</xdr:rowOff>
    </xdr:to>
    <xdr:cxnSp macro="">
      <xdr:nvCxnSpPr>
        <xdr:cNvPr id="461" name="直線コネクタ 460"/>
        <xdr:cNvCxnSpPr/>
      </xdr:nvCxnSpPr>
      <xdr:spPr>
        <a:xfrm>
          <a:off x="7861300" y="16885760"/>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83660</xdr:rowOff>
    </xdr:from>
    <xdr:to>
      <xdr:col>11</xdr:col>
      <xdr:colOff>307975</xdr:colOff>
      <xdr:row>98</xdr:row>
      <xdr:rowOff>83694</xdr:rowOff>
    </xdr:to>
    <xdr:cxnSp macro="">
      <xdr:nvCxnSpPr>
        <xdr:cNvPr id="464" name="直線コネクタ 463"/>
        <xdr:cNvCxnSpPr/>
      </xdr:nvCxnSpPr>
      <xdr:spPr>
        <a:xfrm flipV="1">
          <a:off x="6972300" y="1688576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45028</xdr:rowOff>
    </xdr:from>
    <xdr:to>
      <xdr:col>15</xdr:col>
      <xdr:colOff>231775</xdr:colOff>
      <xdr:row>98</xdr:row>
      <xdr:rowOff>146628</xdr:rowOff>
    </xdr:to>
    <xdr:sp macro="" textlink="">
      <xdr:nvSpPr>
        <xdr:cNvPr id="474" name="円/楕円 473"/>
        <xdr:cNvSpPr/>
      </xdr:nvSpPr>
      <xdr:spPr>
        <a:xfrm>
          <a:off x="10426700" y="168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34377" cy="259045"/>
    <xdr:sp macro="" textlink="">
      <xdr:nvSpPr>
        <xdr:cNvPr id="475" name="土木費該当値テキスト"/>
        <xdr:cNvSpPr txBox="1"/>
      </xdr:nvSpPr>
      <xdr:spPr>
        <a:xfrm>
          <a:off x="10528300" y="16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26555</xdr:rowOff>
    </xdr:from>
    <xdr:to>
      <xdr:col>14</xdr:col>
      <xdr:colOff>79375</xdr:colOff>
      <xdr:row>98</xdr:row>
      <xdr:rowOff>128155</xdr:rowOff>
    </xdr:to>
    <xdr:sp macro="" textlink="">
      <xdr:nvSpPr>
        <xdr:cNvPr id="476" name="円/楕円 475"/>
        <xdr:cNvSpPr/>
      </xdr:nvSpPr>
      <xdr:spPr>
        <a:xfrm>
          <a:off x="9588500" y="16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144682</xdr:rowOff>
    </xdr:from>
    <xdr:ext cx="599010" cy="259045"/>
    <xdr:sp macro="" textlink="">
      <xdr:nvSpPr>
        <xdr:cNvPr id="477" name="テキスト ボックス 476"/>
        <xdr:cNvSpPr txBox="1"/>
      </xdr:nvSpPr>
      <xdr:spPr>
        <a:xfrm>
          <a:off x="9339794" y="1660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35381</xdr:rowOff>
    </xdr:from>
    <xdr:to>
      <xdr:col>12</xdr:col>
      <xdr:colOff>561975</xdr:colOff>
      <xdr:row>98</xdr:row>
      <xdr:rowOff>136981</xdr:rowOff>
    </xdr:to>
    <xdr:sp macro="" textlink="">
      <xdr:nvSpPr>
        <xdr:cNvPr id="478" name="円/楕円 477"/>
        <xdr:cNvSpPr/>
      </xdr:nvSpPr>
      <xdr:spPr>
        <a:xfrm>
          <a:off x="8699500" y="168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128108</xdr:rowOff>
    </xdr:from>
    <xdr:ext cx="599010" cy="259045"/>
    <xdr:sp macro="" textlink="">
      <xdr:nvSpPr>
        <xdr:cNvPr id="479" name="テキスト ボックス 478"/>
        <xdr:cNvSpPr txBox="1"/>
      </xdr:nvSpPr>
      <xdr:spPr>
        <a:xfrm>
          <a:off x="8450794" y="1693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117,059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32860</xdr:rowOff>
    </xdr:from>
    <xdr:to>
      <xdr:col>11</xdr:col>
      <xdr:colOff>358775</xdr:colOff>
      <xdr:row>98</xdr:row>
      <xdr:rowOff>134460</xdr:rowOff>
    </xdr:to>
    <xdr:sp macro="" textlink="">
      <xdr:nvSpPr>
        <xdr:cNvPr id="480" name="円/楕円 479"/>
        <xdr:cNvSpPr/>
      </xdr:nvSpPr>
      <xdr:spPr>
        <a:xfrm>
          <a:off x="7810500" y="168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125587</xdr:rowOff>
    </xdr:from>
    <xdr:ext cx="599010" cy="259045"/>
    <xdr:sp macro="" textlink="">
      <xdr:nvSpPr>
        <xdr:cNvPr id="481" name="テキスト ボックス 480"/>
        <xdr:cNvSpPr txBox="1"/>
      </xdr:nvSpPr>
      <xdr:spPr>
        <a:xfrm>
          <a:off x="7561794" y="1692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32894</xdr:rowOff>
    </xdr:from>
    <xdr:to>
      <xdr:col>10</xdr:col>
      <xdr:colOff>155575</xdr:colOff>
      <xdr:row>98</xdr:row>
      <xdr:rowOff>134494</xdr:rowOff>
    </xdr:to>
    <xdr:sp macro="" textlink="">
      <xdr:nvSpPr>
        <xdr:cNvPr id="482" name="円/楕円 481"/>
        <xdr:cNvSpPr/>
      </xdr:nvSpPr>
      <xdr:spPr>
        <a:xfrm>
          <a:off x="6921500" y="168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151021</xdr:rowOff>
    </xdr:from>
    <xdr:ext cx="599010" cy="259045"/>
    <xdr:sp macro="" textlink="">
      <xdr:nvSpPr>
        <xdr:cNvPr id="483" name="テキスト ボックス 482"/>
        <xdr:cNvSpPr txBox="1"/>
      </xdr:nvSpPr>
      <xdr:spPr>
        <a:xfrm>
          <a:off x="6672794" y="166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138260</xdr:rowOff>
    </xdr:from>
    <xdr:to>
      <xdr:col>23</xdr:col>
      <xdr:colOff>517525</xdr:colOff>
      <xdr:row>37</xdr:row>
      <xdr:rowOff>144333</xdr:rowOff>
    </xdr:to>
    <xdr:cxnSp macro="">
      <xdr:nvCxnSpPr>
        <xdr:cNvPr id="512" name="直線コネクタ 511"/>
        <xdr:cNvCxnSpPr/>
      </xdr:nvCxnSpPr>
      <xdr:spPr>
        <a:xfrm>
          <a:off x="15481300" y="6481910"/>
          <a:ext cx="8382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138260</xdr:rowOff>
    </xdr:from>
    <xdr:to>
      <xdr:col>22</xdr:col>
      <xdr:colOff>365125</xdr:colOff>
      <xdr:row>37</xdr:row>
      <xdr:rowOff>147320</xdr:rowOff>
    </xdr:to>
    <xdr:cxnSp macro="">
      <xdr:nvCxnSpPr>
        <xdr:cNvPr id="515" name="直線コネクタ 514"/>
        <xdr:cNvCxnSpPr/>
      </xdr:nvCxnSpPr>
      <xdr:spPr>
        <a:xfrm flipV="1">
          <a:off x="14592300" y="6481910"/>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138542</xdr:rowOff>
    </xdr:from>
    <xdr:to>
      <xdr:col>21</xdr:col>
      <xdr:colOff>161925</xdr:colOff>
      <xdr:row>37</xdr:row>
      <xdr:rowOff>147320</xdr:rowOff>
    </xdr:to>
    <xdr:cxnSp macro="">
      <xdr:nvCxnSpPr>
        <xdr:cNvPr id="518" name="直線コネクタ 517"/>
        <xdr:cNvCxnSpPr/>
      </xdr:nvCxnSpPr>
      <xdr:spPr>
        <a:xfrm>
          <a:off x="13703300" y="648219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138542</xdr:rowOff>
    </xdr:from>
    <xdr:to>
      <xdr:col>19</xdr:col>
      <xdr:colOff>644525</xdr:colOff>
      <xdr:row>37</xdr:row>
      <xdr:rowOff>147236</xdr:rowOff>
    </xdr:to>
    <xdr:cxnSp macro="">
      <xdr:nvCxnSpPr>
        <xdr:cNvPr id="521" name="直線コネクタ 520"/>
        <xdr:cNvCxnSpPr/>
      </xdr:nvCxnSpPr>
      <xdr:spPr>
        <a:xfrm flipV="1">
          <a:off x="12814300" y="6482192"/>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93533</xdr:rowOff>
    </xdr:from>
    <xdr:to>
      <xdr:col>23</xdr:col>
      <xdr:colOff>568325</xdr:colOff>
      <xdr:row>38</xdr:row>
      <xdr:rowOff>23683</xdr:rowOff>
    </xdr:to>
    <xdr:sp macro="" textlink="">
      <xdr:nvSpPr>
        <xdr:cNvPr id="531" name="円/楕円 530"/>
        <xdr:cNvSpPr/>
      </xdr:nvSpPr>
      <xdr:spPr>
        <a:xfrm>
          <a:off x="16268700" y="6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71960</xdr:rowOff>
    </xdr:from>
    <xdr:ext cx="534377" cy="259045"/>
    <xdr:sp macro="" textlink="">
      <xdr:nvSpPr>
        <xdr:cNvPr id="532" name="消防費該当値テキスト"/>
        <xdr:cNvSpPr txBox="1"/>
      </xdr:nvSpPr>
      <xdr:spPr>
        <a:xfrm>
          <a:off x="16370300" y="64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87460</xdr:rowOff>
    </xdr:from>
    <xdr:to>
      <xdr:col>22</xdr:col>
      <xdr:colOff>415925</xdr:colOff>
      <xdr:row>38</xdr:row>
      <xdr:rowOff>17610</xdr:rowOff>
    </xdr:to>
    <xdr:sp macro="" textlink="">
      <xdr:nvSpPr>
        <xdr:cNvPr id="533" name="円/楕円 532"/>
        <xdr:cNvSpPr/>
      </xdr:nvSpPr>
      <xdr:spPr>
        <a:xfrm>
          <a:off x="15430500" y="64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8737</xdr:rowOff>
    </xdr:from>
    <xdr:ext cx="534377" cy="259045"/>
    <xdr:sp macro="" textlink="">
      <xdr:nvSpPr>
        <xdr:cNvPr id="534" name="テキスト ボックス 533"/>
        <xdr:cNvSpPr txBox="1"/>
      </xdr:nvSpPr>
      <xdr:spPr>
        <a:xfrm>
          <a:off x="15214111" y="65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96520</xdr:rowOff>
    </xdr:from>
    <xdr:to>
      <xdr:col>21</xdr:col>
      <xdr:colOff>212725</xdr:colOff>
      <xdr:row>38</xdr:row>
      <xdr:rowOff>26670</xdr:rowOff>
    </xdr:to>
    <xdr:sp macro="" textlink="">
      <xdr:nvSpPr>
        <xdr:cNvPr id="535" name="円/楕円 534"/>
        <xdr:cNvSpPr/>
      </xdr:nvSpPr>
      <xdr:spPr>
        <a:xfrm>
          <a:off x="1454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17797</xdr:rowOff>
    </xdr:from>
    <xdr:ext cx="534377" cy="259045"/>
    <xdr:sp macro="" textlink="">
      <xdr:nvSpPr>
        <xdr:cNvPr id="536" name="テキスト ボックス 535"/>
        <xdr:cNvSpPr txBox="1"/>
      </xdr:nvSpPr>
      <xdr:spPr>
        <a:xfrm>
          <a:off x="14325111" y="65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87742</xdr:rowOff>
    </xdr:from>
    <xdr:to>
      <xdr:col>20</xdr:col>
      <xdr:colOff>9525</xdr:colOff>
      <xdr:row>38</xdr:row>
      <xdr:rowOff>17892</xdr:rowOff>
    </xdr:to>
    <xdr:sp macro="" textlink="">
      <xdr:nvSpPr>
        <xdr:cNvPr id="537" name="円/楕円 536"/>
        <xdr:cNvSpPr/>
      </xdr:nvSpPr>
      <xdr:spPr>
        <a:xfrm>
          <a:off x="13652500" y="64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9019</xdr:rowOff>
    </xdr:from>
    <xdr:ext cx="534377" cy="259045"/>
    <xdr:sp macro="" textlink="">
      <xdr:nvSpPr>
        <xdr:cNvPr id="538" name="テキスト ボックス 537"/>
        <xdr:cNvSpPr txBox="1"/>
      </xdr:nvSpPr>
      <xdr:spPr>
        <a:xfrm>
          <a:off x="13436111" y="65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96436</xdr:rowOff>
    </xdr:from>
    <xdr:to>
      <xdr:col>18</xdr:col>
      <xdr:colOff>492125</xdr:colOff>
      <xdr:row>38</xdr:row>
      <xdr:rowOff>26586</xdr:rowOff>
    </xdr:to>
    <xdr:sp macro="" textlink="">
      <xdr:nvSpPr>
        <xdr:cNvPr id="539" name="円/楕円 538"/>
        <xdr:cNvSpPr/>
      </xdr:nvSpPr>
      <xdr:spPr>
        <a:xfrm>
          <a:off x="12763500" y="64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17713</xdr:rowOff>
    </xdr:from>
    <xdr:ext cx="534377" cy="259045"/>
    <xdr:sp macro="" textlink="">
      <xdr:nvSpPr>
        <xdr:cNvPr id="540" name="テキスト ボックス 539"/>
        <xdr:cNvSpPr txBox="1"/>
      </xdr:nvSpPr>
      <xdr:spPr>
        <a:xfrm>
          <a:off x="12547111" y="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121748</xdr:rowOff>
    </xdr:from>
    <xdr:to>
      <xdr:col>23</xdr:col>
      <xdr:colOff>517525</xdr:colOff>
      <xdr:row>58</xdr:row>
      <xdr:rowOff>13901</xdr:rowOff>
    </xdr:to>
    <xdr:cxnSp macro="">
      <xdr:nvCxnSpPr>
        <xdr:cNvPr id="569" name="直線コネクタ 568"/>
        <xdr:cNvCxnSpPr/>
      </xdr:nvCxnSpPr>
      <xdr:spPr>
        <a:xfrm flipV="1">
          <a:off x="15481300" y="9894398"/>
          <a:ext cx="838200" cy="6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13901</xdr:rowOff>
    </xdr:from>
    <xdr:to>
      <xdr:col>22</xdr:col>
      <xdr:colOff>365125</xdr:colOff>
      <xdr:row>58</xdr:row>
      <xdr:rowOff>30686</xdr:rowOff>
    </xdr:to>
    <xdr:cxnSp macro="">
      <xdr:nvCxnSpPr>
        <xdr:cNvPr id="572" name="直線コネクタ 571"/>
        <xdr:cNvCxnSpPr/>
      </xdr:nvCxnSpPr>
      <xdr:spPr>
        <a:xfrm flipV="1">
          <a:off x="14592300" y="9958001"/>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144476</xdr:rowOff>
    </xdr:from>
    <xdr:to>
      <xdr:col>21</xdr:col>
      <xdr:colOff>161925</xdr:colOff>
      <xdr:row>58</xdr:row>
      <xdr:rowOff>30686</xdr:rowOff>
    </xdr:to>
    <xdr:cxnSp macro="">
      <xdr:nvCxnSpPr>
        <xdr:cNvPr id="575" name="直線コネクタ 574"/>
        <xdr:cNvCxnSpPr/>
      </xdr:nvCxnSpPr>
      <xdr:spPr>
        <a:xfrm>
          <a:off x="13703300" y="9917126"/>
          <a:ext cx="889000" cy="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92416</xdr:rowOff>
    </xdr:from>
    <xdr:to>
      <xdr:col>19</xdr:col>
      <xdr:colOff>644525</xdr:colOff>
      <xdr:row>57</xdr:row>
      <xdr:rowOff>144476</xdr:rowOff>
    </xdr:to>
    <xdr:cxnSp macro="">
      <xdr:nvCxnSpPr>
        <xdr:cNvPr id="578" name="直線コネクタ 577"/>
        <xdr:cNvCxnSpPr/>
      </xdr:nvCxnSpPr>
      <xdr:spPr>
        <a:xfrm>
          <a:off x="12814300" y="9865066"/>
          <a:ext cx="889000" cy="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70948</xdr:rowOff>
    </xdr:from>
    <xdr:to>
      <xdr:col>23</xdr:col>
      <xdr:colOff>568325</xdr:colOff>
      <xdr:row>58</xdr:row>
      <xdr:rowOff>1098</xdr:rowOff>
    </xdr:to>
    <xdr:sp macro="" textlink="">
      <xdr:nvSpPr>
        <xdr:cNvPr id="588" name="円/楕円 587"/>
        <xdr:cNvSpPr/>
      </xdr:nvSpPr>
      <xdr:spPr>
        <a:xfrm>
          <a:off x="16268700" y="98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93825</xdr:rowOff>
    </xdr:from>
    <xdr:ext cx="599010" cy="259045"/>
    <xdr:sp macro="" textlink="">
      <xdr:nvSpPr>
        <xdr:cNvPr id="589" name="教育費該当値テキスト"/>
        <xdr:cNvSpPr txBox="1"/>
      </xdr:nvSpPr>
      <xdr:spPr>
        <a:xfrm>
          <a:off x="16370300" y="96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134551</xdr:rowOff>
    </xdr:from>
    <xdr:to>
      <xdr:col>22</xdr:col>
      <xdr:colOff>415925</xdr:colOff>
      <xdr:row>58</xdr:row>
      <xdr:rowOff>64701</xdr:rowOff>
    </xdr:to>
    <xdr:sp macro="" textlink="">
      <xdr:nvSpPr>
        <xdr:cNvPr id="590" name="円/楕円 589"/>
        <xdr:cNvSpPr/>
      </xdr:nvSpPr>
      <xdr:spPr>
        <a:xfrm>
          <a:off x="15430500" y="99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55828</xdr:rowOff>
    </xdr:from>
    <xdr:ext cx="599010" cy="259045"/>
    <xdr:sp macro="" textlink="">
      <xdr:nvSpPr>
        <xdr:cNvPr id="591" name="テキスト ボックス 590"/>
        <xdr:cNvSpPr txBox="1"/>
      </xdr:nvSpPr>
      <xdr:spPr>
        <a:xfrm>
          <a:off x="15181794" y="999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151336</xdr:rowOff>
    </xdr:from>
    <xdr:to>
      <xdr:col>21</xdr:col>
      <xdr:colOff>212725</xdr:colOff>
      <xdr:row>58</xdr:row>
      <xdr:rowOff>81486</xdr:rowOff>
    </xdr:to>
    <xdr:sp macro="" textlink="">
      <xdr:nvSpPr>
        <xdr:cNvPr id="592" name="円/楕円 591"/>
        <xdr:cNvSpPr/>
      </xdr:nvSpPr>
      <xdr:spPr>
        <a:xfrm>
          <a:off x="14541500" y="99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72613</xdr:rowOff>
    </xdr:from>
    <xdr:ext cx="534377" cy="259045"/>
    <xdr:sp macro="" textlink="">
      <xdr:nvSpPr>
        <xdr:cNvPr id="593" name="テキスト ボックス 592"/>
        <xdr:cNvSpPr txBox="1"/>
      </xdr:nvSpPr>
      <xdr:spPr>
        <a:xfrm>
          <a:off x="14325111" y="1001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93676</xdr:rowOff>
    </xdr:from>
    <xdr:to>
      <xdr:col>20</xdr:col>
      <xdr:colOff>9525</xdr:colOff>
      <xdr:row>58</xdr:row>
      <xdr:rowOff>23826</xdr:rowOff>
    </xdr:to>
    <xdr:sp macro="" textlink="">
      <xdr:nvSpPr>
        <xdr:cNvPr id="594" name="円/楕円 593"/>
        <xdr:cNvSpPr/>
      </xdr:nvSpPr>
      <xdr:spPr>
        <a:xfrm>
          <a:off x="13652500" y="98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40353</xdr:rowOff>
    </xdr:from>
    <xdr:ext cx="599010" cy="259045"/>
    <xdr:sp macro="" textlink="">
      <xdr:nvSpPr>
        <xdr:cNvPr id="595" name="テキスト ボックス 594"/>
        <xdr:cNvSpPr txBox="1"/>
      </xdr:nvSpPr>
      <xdr:spPr>
        <a:xfrm>
          <a:off x="13403794" y="964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41616</xdr:rowOff>
    </xdr:from>
    <xdr:to>
      <xdr:col>18</xdr:col>
      <xdr:colOff>492125</xdr:colOff>
      <xdr:row>57</xdr:row>
      <xdr:rowOff>143216</xdr:rowOff>
    </xdr:to>
    <xdr:sp macro="" textlink="">
      <xdr:nvSpPr>
        <xdr:cNvPr id="596" name="円/楕円 595"/>
        <xdr:cNvSpPr/>
      </xdr:nvSpPr>
      <xdr:spPr>
        <a:xfrm>
          <a:off x="12763500" y="98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159743</xdr:rowOff>
    </xdr:from>
    <xdr:ext cx="599010" cy="259045"/>
    <xdr:sp macro="" textlink="">
      <xdr:nvSpPr>
        <xdr:cNvPr id="597" name="テキスト ボックス 596"/>
        <xdr:cNvSpPr txBox="1"/>
      </xdr:nvSpPr>
      <xdr:spPr>
        <a:xfrm>
          <a:off x="12514794" y="958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36891</xdr:rowOff>
    </xdr:from>
    <xdr:to>
      <xdr:col>23</xdr:col>
      <xdr:colOff>517525</xdr:colOff>
      <xdr:row>79</xdr:row>
      <xdr:rowOff>39052</xdr:rowOff>
    </xdr:to>
    <xdr:cxnSp macro="">
      <xdr:nvCxnSpPr>
        <xdr:cNvPr id="626" name="直線コネクタ 625"/>
        <xdr:cNvCxnSpPr/>
      </xdr:nvCxnSpPr>
      <xdr:spPr>
        <a:xfrm>
          <a:off x="15481300" y="13581441"/>
          <a:ext cx="8382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36891</xdr:rowOff>
    </xdr:from>
    <xdr:to>
      <xdr:col>22</xdr:col>
      <xdr:colOff>365125</xdr:colOff>
      <xdr:row>79</xdr:row>
      <xdr:rowOff>41711</xdr:rowOff>
    </xdr:to>
    <xdr:cxnSp macro="">
      <xdr:nvCxnSpPr>
        <xdr:cNvPr id="629" name="直線コネクタ 628"/>
        <xdr:cNvCxnSpPr/>
      </xdr:nvCxnSpPr>
      <xdr:spPr>
        <a:xfrm flipV="1">
          <a:off x="14592300" y="13581441"/>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41711</xdr:rowOff>
    </xdr:from>
    <xdr:to>
      <xdr:col>21</xdr:col>
      <xdr:colOff>161925</xdr:colOff>
      <xdr:row>79</xdr:row>
      <xdr:rowOff>43245</xdr:rowOff>
    </xdr:to>
    <xdr:cxnSp macro="">
      <xdr:nvCxnSpPr>
        <xdr:cNvPr id="632" name="直線コネクタ 631"/>
        <xdr:cNvCxnSpPr/>
      </xdr:nvCxnSpPr>
      <xdr:spPr>
        <a:xfrm flipV="1">
          <a:off x="13703300" y="13586261"/>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12671</xdr:rowOff>
    </xdr:from>
    <xdr:to>
      <xdr:col>19</xdr:col>
      <xdr:colOff>644525</xdr:colOff>
      <xdr:row>79</xdr:row>
      <xdr:rowOff>43245</xdr:rowOff>
    </xdr:to>
    <xdr:cxnSp macro="">
      <xdr:nvCxnSpPr>
        <xdr:cNvPr id="635" name="直線コネクタ 634"/>
        <xdr:cNvCxnSpPr/>
      </xdr:nvCxnSpPr>
      <xdr:spPr>
        <a:xfrm>
          <a:off x="12814300" y="13557221"/>
          <a:ext cx="889000" cy="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159702</xdr:rowOff>
    </xdr:from>
    <xdr:to>
      <xdr:col>23</xdr:col>
      <xdr:colOff>568325</xdr:colOff>
      <xdr:row>79</xdr:row>
      <xdr:rowOff>89852</xdr:rowOff>
    </xdr:to>
    <xdr:sp macro="" textlink="">
      <xdr:nvSpPr>
        <xdr:cNvPr id="645" name="円/楕円 644"/>
        <xdr:cNvSpPr/>
      </xdr:nvSpPr>
      <xdr:spPr>
        <a:xfrm>
          <a:off x="16268700" y="135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74629</xdr:rowOff>
    </xdr:from>
    <xdr:ext cx="469744" cy="259045"/>
    <xdr:sp macro="" textlink="">
      <xdr:nvSpPr>
        <xdr:cNvPr id="646" name="災害復旧費該当値テキスト"/>
        <xdr:cNvSpPr txBox="1"/>
      </xdr:nvSpPr>
      <xdr:spPr>
        <a:xfrm>
          <a:off x="16370300" y="1344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157541</xdr:rowOff>
    </xdr:from>
    <xdr:to>
      <xdr:col>22</xdr:col>
      <xdr:colOff>415925</xdr:colOff>
      <xdr:row>79</xdr:row>
      <xdr:rowOff>87691</xdr:rowOff>
    </xdr:to>
    <xdr:sp macro="" textlink="">
      <xdr:nvSpPr>
        <xdr:cNvPr id="647" name="円/楕円 646"/>
        <xdr:cNvSpPr/>
      </xdr:nvSpPr>
      <xdr:spPr>
        <a:xfrm>
          <a:off x="15430500" y="135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78818</xdr:rowOff>
    </xdr:from>
    <xdr:ext cx="469744" cy="259045"/>
    <xdr:sp macro="" textlink="">
      <xdr:nvSpPr>
        <xdr:cNvPr id="648" name="テキスト ボックス 647"/>
        <xdr:cNvSpPr txBox="1"/>
      </xdr:nvSpPr>
      <xdr:spPr>
        <a:xfrm>
          <a:off x="15246427" y="1362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162361</xdr:rowOff>
    </xdr:from>
    <xdr:to>
      <xdr:col>21</xdr:col>
      <xdr:colOff>212725</xdr:colOff>
      <xdr:row>79</xdr:row>
      <xdr:rowOff>92511</xdr:rowOff>
    </xdr:to>
    <xdr:sp macro="" textlink="">
      <xdr:nvSpPr>
        <xdr:cNvPr id="649" name="円/楕円 648"/>
        <xdr:cNvSpPr/>
      </xdr:nvSpPr>
      <xdr:spPr>
        <a:xfrm>
          <a:off x="14541500" y="135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83638</xdr:rowOff>
    </xdr:from>
    <xdr:ext cx="378565" cy="259045"/>
    <xdr:sp macro="" textlink="">
      <xdr:nvSpPr>
        <xdr:cNvPr id="650" name="テキスト ボックス 649"/>
        <xdr:cNvSpPr txBox="1"/>
      </xdr:nvSpPr>
      <xdr:spPr>
        <a:xfrm>
          <a:off x="14403017" y="13628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163895</xdr:rowOff>
    </xdr:from>
    <xdr:to>
      <xdr:col>20</xdr:col>
      <xdr:colOff>9525</xdr:colOff>
      <xdr:row>79</xdr:row>
      <xdr:rowOff>94045</xdr:rowOff>
    </xdr:to>
    <xdr:sp macro="" textlink="">
      <xdr:nvSpPr>
        <xdr:cNvPr id="651" name="円/楕円 650"/>
        <xdr:cNvSpPr/>
      </xdr:nvSpPr>
      <xdr:spPr>
        <a:xfrm>
          <a:off x="13652500" y="135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85172</xdr:rowOff>
    </xdr:from>
    <xdr:ext cx="378565" cy="259045"/>
    <xdr:sp macro="" textlink="">
      <xdr:nvSpPr>
        <xdr:cNvPr id="652" name="テキスト ボックス 651"/>
        <xdr:cNvSpPr txBox="1"/>
      </xdr:nvSpPr>
      <xdr:spPr>
        <a:xfrm>
          <a:off x="13514017" y="136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133321</xdr:rowOff>
    </xdr:from>
    <xdr:to>
      <xdr:col>18</xdr:col>
      <xdr:colOff>492125</xdr:colOff>
      <xdr:row>79</xdr:row>
      <xdr:rowOff>63471</xdr:rowOff>
    </xdr:to>
    <xdr:sp macro="" textlink="">
      <xdr:nvSpPr>
        <xdr:cNvPr id="653" name="円/楕円 652"/>
        <xdr:cNvSpPr/>
      </xdr:nvSpPr>
      <xdr:spPr>
        <a:xfrm>
          <a:off x="12763500" y="135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54598</xdr:rowOff>
    </xdr:from>
    <xdr:ext cx="469744" cy="259045"/>
    <xdr:sp macro="" textlink="">
      <xdr:nvSpPr>
        <xdr:cNvPr id="654" name="テキスト ボックス 653"/>
        <xdr:cNvSpPr txBox="1"/>
      </xdr:nvSpPr>
      <xdr:spPr>
        <a:xfrm>
          <a:off x="12579427" y="1359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34516</xdr:rowOff>
    </xdr:from>
    <xdr:to>
      <xdr:col>23</xdr:col>
      <xdr:colOff>517525</xdr:colOff>
      <xdr:row>98</xdr:row>
      <xdr:rowOff>36213</xdr:rowOff>
    </xdr:to>
    <xdr:cxnSp macro="">
      <xdr:nvCxnSpPr>
        <xdr:cNvPr id="683" name="直線コネクタ 682"/>
        <xdr:cNvCxnSpPr/>
      </xdr:nvCxnSpPr>
      <xdr:spPr>
        <a:xfrm>
          <a:off x="15481300" y="16836616"/>
          <a:ext cx="838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34516</xdr:rowOff>
    </xdr:from>
    <xdr:to>
      <xdr:col>22</xdr:col>
      <xdr:colOff>365125</xdr:colOff>
      <xdr:row>98</xdr:row>
      <xdr:rowOff>36461</xdr:rowOff>
    </xdr:to>
    <xdr:cxnSp macro="">
      <xdr:nvCxnSpPr>
        <xdr:cNvPr id="686" name="直線コネクタ 685"/>
        <xdr:cNvCxnSpPr/>
      </xdr:nvCxnSpPr>
      <xdr:spPr>
        <a:xfrm flipV="1">
          <a:off x="14592300" y="16836616"/>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29138</xdr:rowOff>
    </xdr:from>
    <xdr:to>
      <xdr:col>21</xdr:col>
      <xdr:colOff>161925</xdr:colOff>
      <xdr:row>98</xdr:row>
      <xdr:rowOff>36461</xdr:rowOff>
    </xdr:to>
    <xdr:cxnSp macro="">
      <xdr:nvCxnSpPr>
        <xdr:cNvPr id="689" name="直線コネクタ 688"/>
        <xdr:cNvCxnSpPr/>
      </xdr:nvCxnSpPr>
      <xdr:spPr>
        <a:xfrm>
          <a:off x="13703300" y="16831238"/>
          <a:ext cx="889000" cy="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24935</xdr:rowOff>
    </xdr:from>
    <xdr:to>
      <xdr:col>19</xdr:col>
      <xdr:colOff>644525</xdr:colOff>
      <xdr:row>98</xdr:row>
      <xdr:rowOff>29138</xdr:rowOff>
    </xdr:to>
    <xdr:cxnSp macro="">
      <xdr:nvCxnSpPr>
        <xdr:cNvPr id="692" name="直線コネクタ 691"/>
        <xdr:cNvCxnSpPr/>
      </xdr:nvCxnSpPr>
      <xdr:spPr>
        <a:xfrm>
          <a:off x="12814300" y="16827035"/>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156863</xdr:rowOff>
    </xdr:from>
    <xdr:to>
      <xdr:col>23</xdr:col>
      <xdr:colOff>568325</xdr:colOff>
      <xdr:row>98</xdr:row>
      <xdr:rowOff>87013</xdr:rowOff>
    </xdr:to>
    <xdr:sp macro="" textlink="">
      <xdr:nvSpPr>
        <xdr:cNvPr id="702" name="円/楕円 701"/>
        <xdr:cNvSpPr/>
      </xdr:nvSpPr>
      <xdr:spPr>
        <a:xfrm>
          <a:off x="16268700" y="167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135290</xdr:rowOff>
    </xdr:from>
    <xdr:ext cx="599010" cy="259045"/>
    <xdr:sp macro="" textlink="">
      <xdr:nvSpPr>
        <xdr:cNvPr id="703" name="公債費該当値テキスト"/>
        <xdr:cNvSpPr txBox="1"/>
      </xdr:nvSpPr>
      <xdr:spPr>
        <a:xfrm>
          <a:off x="16370300" y="167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155166</xdr:rowOff>
    </xdr:from>
    <xdr:to>
      <xdr:col>22</xdr:col>
      <xdr:colOff>415925</xdr:colOff>
      <xdr:row>98</xdr:row>
      <xdr:rowOff>85316</xdr:rowOff>
    </xdr:to>
    <xdr:sp macro="" textlink="">
      <xdr:nvSpPr>
        <xdr:cNvPr id="704" name="円/楕円 703"/>
        <xdr:cNvSpPr/>
      </xdr:nvSpPr>
      <xdr:spPr>
        <a:xfrm>
          <a:off x="15430500" y="167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76443</xdr:rowOff>
    </xdr:from>
    <xdr:ext cx="599010" cy="259045"/>
    <xdr:sp macro="" textlink="">
      <xdr:nvSpPr>
        <xdr:cNvPr id="705" name="テキスト ボックス 704"/>
        <xdr:cNvSpPr txBox="1"/>
      </xdr:nvSpPr>
      <xdr:spPr>
        <a:xfrm>
          <a:off x="15181794" y="1687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157111</xdr:rowOff>
    </xdr:from>
    <xdr:to>
      <xdr:col>21</xdr:col>
      <xdr:colOff>212725</xdr:colOff>
      <xdr:row>98</xdr:row>
      <xdr:rowOff>87261</xdr:rowOff>
    </xdr:to>
    <xdr:sp macro="" textlink="">
      <xdr:nvSpPr>
        <xdr:cNvPr id="706" name="円/楕円 705"/>
        <xdr:cNvSpPr/>
      </xdr:nvSpPr>
      <xdr:spPr>
        <a:xfrm>
          <a:off x="14541500" y="167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78388</xdr:rowOff>
    </xdr:from>
    <xdr:ext cx="599010" cy="259045"/>
    <xdr:sp macro="" textlink="">
      <xdr:nvSpPr>
        <xdr:cNvPr id="707" name="テキスト ボックス 706"/>
        <xdr:cNvSpPr txBox="1"/>
      </xdr:nvSpPr>
      <xdr:spPr>
        <a:xfrm>
          <a:off x="14292794" y="168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149788</xdr:rowOff>
    </xdr:from>
    <xdr:to>
      <xdr:col>20</xdr:col>
      <xdr:colOff>9525</xdr:colOff>
      <xdr:row>98</xdr:row>
      <xdr:rowOff>79938</xdr:rowOff>
    </xdr:to>
    <xdr:sp macro="" textlink="">
      <xdr:nvSpPr>
        <xdr:cNvPr id="708" name="円/楕円 707"/>
        <xdr:cNvSpPr/>
      </xdr:nvSpPr>
      <xdr:spPr>
        <a:xfrm>
          <a:off x="13652500" y="167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71065</xdr:rowOff>
    </xdr:from>
    <xdr:ext cx="599010" cy="259045"/>
    <xdr:sp macro="" textlink="">
      <xdr:nvSpPr>
        <xdr:cNvPr id="709" name="テキスト ボックス 708"/>
        <xdr:cNvSpPr txBox="1"/>
      </xdr:nvSpPr>
      <xdr:spPr>
        <a:xfrm>
          <a:off x="13403794" y="1687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145585</xdr:rowOff>
    </xdr:from>
    <xdr:to>
      <xdr:col>18</xdr:col>
      <xdr:colOff>492125</xdr:colOff>
      <xdr:row>98</xdr:row>
      <xdr:rowOff>75735</xdr:rowOff>
    </xdr:to>
    <xdr:sp macro="" textlink="">
      <xdr:nvSpPr>
        <xdr:cNvPr id="710" name="円/楕円 709"/>
        <xdr:cNvSpPr/>
      </xdr:nvSpPr>
      <xdr:spPr>
        <a:xfrm>
          <a:off x="12763500" y="167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92262</xdr:rowOff>
    </xdr:from>
    <xdr:ext cx="599010" cy="259045"/>
    <xdr:sp macro="" textlink="">
      <xdr:nvSpPr>
        <xdr:cNvPr id="711" name="テキスト ボックス 710"/>
        <xdr:cNvSpPr txBox="1"/>
      </xdr:nvSpPr>
      <xdr:spPr>
        <a:xfrm>
          <a:off x="12514794" y="1655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体として、人口規模から全国平均・北海道平均より高い数値となっている。また、類似団体分類上（５０００人未満）、本町は人口の多い自治体であることから、類似団体平均よりは低い数値となっている。</a:t>
          </a:r>
          <a:endParaRPr lang="ja-JP" altLang="ja-JP" sz="1400">
            <a:effectLst/>
          </a:endParaRPr>
        </a:p>
        <a:p>
          <a:r>
            <a:rPr kumimoji="1" lang="ja-JP" altLang="ja-JP" sz="1100">
              <a:solidFill>
                <a:schemeClr val="dk1"/>
              </a:solidFill>
              <a:effectLst/>
              <a:latin typeface="+mn-lt"/>
              <a:ea typeface="+mn-ea"/>
              <a:cs typeface="+mn-cs"/>
            </a:rPr>
            <a:t>　そのうえで</a:t>
          </a:r>
          <a:r>
            <a:rPr kumimoji="1" lang="ja-JP" altLang="en-US" sz="1100">
              <a:solidFill>
                <a:schemeClr val="dk1"/>
              </a:solidFill>
              <a:effectLst/>
              <a:latin typeface="+mn-lt"/>
              <a:ea typeface="+mn-ea"/>
              <a:cs typeface="+mn-cs"/>
            </a:rPr>
            <a:t>比較的</a:t>
          </a:r>
          <a:r>
            <a:rPr kumimoji="1" lang="ja-JP" altLang="ja-JP" sz="1100">
              <a:solidFill>
                <a:schemeClr val="dk1"/>
              </a:solidFill>
              <a:effectLst/>
              <a:latin typeface="+mn-lt"/>
              <a:ea typeface="+mn-ea"/>
              <a:cs typeface="+mn-cs"/>
            </a:rPr>
            <a:t>類似団体平均に近い</a:t>
          </a:r>
          <a:r>
            <a:rPr kumimoji="1" lang="ja-JP" altLang="en-US" sz="1100">
              <a:solidFill>
                <a:schemeClr val="dk1"/>
              </a:solidFill>
              <a:effectLst/>
              <a:latin typeface="+mn-lt"/>
              <a:ea typeface="+mn-ea"/>
              <a:cs typeface="+mn-cs"/>
            </a:rPr>
            <a:t>科目</a:t>
          </a:r>
          <a:r>
            <a:rPr kumimoji="1" lang="ja-JP" altLang="ja-JP" sz="1100">
              <a:solidFill>
                <a:schemeClr val="dk1"/>
              </a:solidFill>
              <a:effectLst/>
              <a:latin typeface="+mn-lt"/>
              <a:ea typeface="+mn-ea"/>
              <a:cs typeface="+mn-cs"/>
            </a:rPr>
            <a:t>（商工費・土木費・</a:t>
          </a:r>
          <a:r>
            <a:rPr kumimoji="1" lang="ja-JP" altLang="en-US" sz="1100">
              <a:solidFill>
                <a:schemeClr val="dk1"/>
              </a:solidFill>
              <a:effectLst/>
              <a:latin typeface="+mn-lt"/>
              <a:ea typeface="+mn-ea"/>
              <a:cs typeface="+mn-cs"/>
            </a:rPr>
            <a:t>教育費・公債</a:t>
          </a:r>
          <a:r>
            <a:rPr kumimoji="1" lang="ja-JP" altLang="ja-JP" sz="1100">
              <a:solidFill>
                <a:schemeClr val="dk1"/>
              </a:solidFill>
              <a:effectLst/>
              <a:latin typeface="+mn-lt"/>
              <a:ea typeface="+mn-ea"/>
              <a:cs typeface="+mn-cs"/>
            </a:rPr>
            <a:t>費）は、本町として負担割合の高い科目といえる。</a:t>
          </a:r>
          <a:endParaRPr lang="ja-JP" altLang="ja-JP" sz="1400">
            <a:effectLst/>
          </a:endParaRPr>
        </a:p>
        <a:p>
          <a:r>
            <a:rPr kumimoji="1" lang="ja-JP" altLang="ja-JP" sz="1100">
              <a:solidFill>
                <a:schemeClr val="dk1"/>
              </a:solidFill>
              <a:effectLst/>
              <a:latin typeface="+mn-lt"/>
              <a:ea typeface="+mn-ea"/>
              <a:cs typeface="+mn-cs"/>
            </a:rPr>
            <a:t>　衛生費については環境モデル都市としてのごみ分別の細分化による循環型社会形成の取組み、商工費については国際観光リゾート・ニセコ観光圏を有し観光振興施策に注力していること、土木費については豪雪地帯による除雪対策経費や道路橋りょう下水道等の長寿命化対策</a:t>
          </a:r>
          <a:r>
            <a:rPr kumimoji="1" lang="ja-JP" altLang="en-US" sz="1100">
              <a:solidFill>
                <a:schemeClr val="dk1"/>
              </a:solidFill>
              <a:effectLst/>
              <a:latin typeface="+mn-lt"/>
              <a:ea typeface="+mn-ea"/>
              <a:cs typeface="+mn-cs"/>
            </a:rPr>
            <a:t>、教育費は人口増に伴う児童生徒数増による教育環境向上対策</a:t>
          </a:r>
          <a:r>
            <a:rPr kumimoji="1" lang="ja-JP" altLang="ja-JP" sz="1100">
              <a:solidFill>
                <a:schemeClr val="dk1"/>
              </a:solidFill>
              <a:effectLst/>
              <a:latin typeface="+mn-lt"/>
              <a:ea typeface="+mn-ea"/>
              <a:cs typeface="+mn-cs"/>
            </a:rPr>
            <a:t>など、</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本町の特徴・独自の取組みによるものといえる。</a:t>
          </a:r>
          <a:endParaRPr lang="ja-JP" altLang="ja-JP" sz="1400">
            <a:effectLst/>
          </a:endParaRPr>
        </a:p>
        <a:p>
          <a:r>
            <a:rPr kumimoji="1" lang="ja-JP" altLang="ja-JP" sz="1100">
              <a:solidFill>
                <a:schemeClr val="dk1"/>
              </a:solidFill>
              <a:effectLst/>
              <a:latin typeface="+mn-lt"/>
              <a:ea typeface="+mn-ea"/>
              <a:cs typeface="+mn-cs"/>
            </a:rPr>
            <a:t>　一方、公債費については、過去の施設整備の事業費の大きさ、集中的実施となったことによるものであり、財政運営圧迫の要因となることから、計画的な投資的事業展開による新規発行債の</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等を進めており、着実な地方債残高の減少と将来的な公債費抑制の取組を継続して実施している。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近年、財政調整基金の取崩しは行わず比較的安定的な経営をしているが、財政健全化に向けた取り組み・見直しは不可避であり、中長期的視点からより一層計画的・安定的な運営に努める。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実質単年度収支は比較比較的安定し黒字運営を継続しているが、財政健全化に向けた取り組み・見直しは不可避であり、中長期的視点からより一層計画的・安定的な運営に努める。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公債費は平成２６年度で一度下げ止まり、今後数年は、横ばい・微増傾向、その後、再度減少に転じる見込みである。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また、公営企業債への繰出金は今後、減少傾向を見込んでいる。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引き続き、投資的事業の優先順位付け・平準化による計画的な事業展開を図るとともに、公共施設の長寿命化対策を進め、分子となる公債費等のさらなる削減を図り、財政健全化を進める。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平成２６年度から計画的な投資的事業の展開を図り、公営企業も含め地方債残高を着実に減少させてきていることから、</a:t>
          </a:r>
          <a:r>
            <a:rPr lang="ja-JP" altLang="ja-JP" sz="1100" b="0" i="0" baseline="0">
              <a:solidFill>
                <a:schemeClr val="dk1"/>
              </a:solidFill>
              <a:effectLst/>
              <a:latin typeface="+mn-lt"/>
              <a:ea typeface="+mn-ea"/>
              <a:cs typeface="+mn-cs"/>
            </a:rPr>
            <a:t>将来負担額も減少となっている。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a:t>
          </a:r>
          <a:r>
            <a:rPr lang="ja-JP" altLang="en-US" sz="1100" b="0" i="0" baseline="0">
              <a:solidFill>
                <a:schemeClr val="dk1"/>
              </a:solidFill>
              <a:effectLst/>
              <a:latin typeface="+mn-lt"/>
              <a:ea typeface="+mn-ea"/>
              <a:cs typeface="+mn-cs"/>
            </a:rPr>
            <a:t>継続して</a:t>
          </a:r>
          <a:r>
            <a:rPr lang="ja-JP" altLang="ja-JP" sz="1100" b="0" i="0" baseline="0">
              <a:solidFill>
                <a:schemeClr val="dk1"/>
              </a:solidFill>
              <a:effectLst/>
              <a:latin typeface="+mn-lt"/>
              <a:ea typeface="+mn-ea"/>
              <a:cs typeface="+mn-cs"/>
            </a:rPr>
            <a:t>将来負担に対する基金積立も行っており、充当可能基金を増加させたことから比率の改善となった。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引き続き取り組みを継続させ、財政健全化を進める。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5,142
4,782
197.13
4,689,227
4,520,175
168,923
2,742,997
5,961,523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平成２８年度に公共施設等総合管理計画を策定し、計画的な公共施設等の修繕等を行い長寿命化を図っている。</a:t>
          </a:r>
        </a:p>
        <a:p>
          <a:r>
            <a:rPr lang="ja-JP" altLang="en-US" sz="1100" b="0" i="0" u="none" strike="noStrike" baseline="0" smtClean="0">
              <a:solidFill>
                <a:schemeClr val="dk1"/>
              </a:solidFill>
              <a:latin typeface="+mn-lt"/>
              <a:ea typeface="+mn-ea"/>
              <a:cs typeface="+mn-cs"/>
            </a:rPr>
            <a:t>有形固定資産減価償却率については、類似団体平均や北海道平均と比べると低く、これまでの取組の効果が表れていると考えられる。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65858</xdr:rowOff>
    </xdr:from>
    <xdr:to>
      <xdr:col>3</xdr:col>
      <xdr:colOff>1170940</xdr:colOff>
      <xdr:row>33</xdr:row>
      <xdr:rowOff>164193</xdr:rowOff>
    </xdr:to>
    <xdr:cxnSp macro="">
      <xdr:nvCxnSpPr>
        <xdr:cNvPr id="66" name="直線コネクタ 65"/>
        <xdr:cNvCxnSpPr/>
      </xdr:nvCxnSpPr>
      <xdr:spPr>
        <a:xfrm flipV="1">
          <a:off x="4760595" y="5304608"/>
          <a:ext cx="1270" cy="129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168020</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3</xdr:col>
      <xdr:colOff>1082675</xdr:colOff>
      <xdr:row>33</xdr:row>
      <xdr:rowOff>164193</xdr:rowOff>
    </xdr:from>
    <xdr:to>
      <xdr:col>3</xdr:col>
      <xdr:colOff>1260475</xdr:colOff>
      <xdr:row>33</xdr:row>
      <xdr:rowOff>164193</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12535</xdr:rowOff>
    </xdr:from>
    <xdr:ext cx="405111" cy="259045"/>
    <xdr:sp macro="" textlink="">
      <xdr:nvSpPr>
        <xdr:cNvPr id="69" name="有形固定資産減価償却率最大値テキスト"/>
        <xdr:cNvSpPr txBox="1"/>
      </xdr:nvSpPr>
      <xdr:spPr>
        <a:xfrm>
          <a:off x="4813300" y="507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65858</xdr:rowOff>
    </xdr:from>
    <xdr:to>
      <xdr:col>3</xdr:col>
      <xdr:colOff>1260475</xdr:colOff>
      <xdr:row>26</xdr:row>
      <xdr:rowOff>65858</xdr:rowOff>
    </xdr:to>
    <xdr:cxnSp macro="">
      <xdr:nvCxnSpPr>
        <xdr:cNvPr id="70" name="直線コネクタ 69"/>
        <xdr:cNvCxnSpPr/>
      </xdr:nvCxnSpPr>
      <xdr:spPr>
        <a:xfrm>
          <a:off x="4673600" y="53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88554</xdr:rowOff>
    </xdr:from>
    <xdr:ext cx="405111" cy="259045"/>
    <xdr:sp macro="" textlink="">
      <xdr:nvSpPr>
        <xdr:cNvPr id="71" name="有形固定資産減価償却率平均値テキスト"/>
        <xdr:cNvSpPr txBox="1"/>
      </xdr:nvSpPr>
      <xdr:spPr>
        <a:xfrm>
          <a:off x="4813300" y="5670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110127</xdr:rowOff>
    </xdr:from>
    <xdr:to>
      <xdr:col>3</xdr:col>
      <xdr:colOff>1222375</xdr:colOff>
      <xdr:row>29</xdr:row>
      <xdr:rowOff>40277</xdr:rowOff>
    </xdr:to>
    <xdr:sp macro="" textlink="">
      <xdr:nvSpPr>
        <xdr:cNvPr id="72" name="フローチャート : 判断 71"/>
        <xdr:cNvSpPr/>
      </xdr:nvSpPr>
      <xdr:spPr>
        <a:xfrm>
          <a:off x="47117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116296</xdr:rowOff>
    </xdr:from>
    <xdr:to>
      <xdr:col>3</xdr:col>
      <xdr:colOff>511175</xdr:colOff>
      <xdr:row>29</xdr:row>
      <xdr:rowOff>46446</xdr:rowOff>
    </xdr:to>
    <xdr:sp macro="" textlink="">
      <xdr:nvSpPr>
        <xdr:cNvPr id="73" name="フローチャート : 判断 72"/>
        <xdr:cNvSpPr/>
      </xdr:nvSpPr>
      <xdr:spPr>
        <a:xfrm>
          <a:off x="4000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35560</xdr:rowOff>
    </xdr:from>
    <xdr:to>
      <xdr:col>3</xdr:col>
      <xdr:colOff>511175</xdr:colOff>
      <xdr:row>30</xdr:row>
      <xdr:rowOff>137160</xdr:rowOff>
    </xdr:to>
    <xdr:sp macro="" textlink="">
      <xdr:nvSpPr>
        <xdr:cNvPr id="79" name="円/楕円 78"/>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62973</xdr:rowOff>
    </xdr:from>
    <xdr:ext cx="405111" cy="259045"/>
    <xdr:sp macro="" textlink="">
      <xdr:nvSpPr>
        <xdr:cNvPr id="80" name="n_1aveValue有形固定資産減価償却率"/>
        <xdr:cNvSpPr txBox="1"/>
      </xdr:nvSpPr>
      <xdr:spPr>
        <a:xfrm>
          <a:off x="3836043"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128287</xdr:rowOff>
    </xdr:from>
    <xdr:ext cx="405111" cy="259045"/>
    <xdr:sp macro="" textlink="">
      <xdr:nvSpPr>
        <xdr:cNvPr id="81" name="n_1mainValue有形固定資産減価償却率"/>
        <xdr:cNvSpPr txBox="1"/>
      </xdr:nvSpPr>
      <xdr:spPr>
        <a:xfrm>
          <a:off x="3836043"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平成２６年度以降、計画的な投資的事業の展開を進め、残高の減少を図っているところであり、将来負担額は減少傾向にあるものの、過去のインフラ整備に係る起債残高が多く年数を引き上げている。</a:t>
          </a:r>
          <a:endParaRPr kumimoji="1" lang="ja-JP" altLang="en-US"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35</xdr:row>
      <xdr:rowOff>21772</xdr:rowOff>
    </xdr:from>
    <xdr:to>
      <xdr:col>11</xdr:col>
      <xdr:colOff>552450</xdr:colOff>
      <xdr:row>35</xdr:row>
      <xdr:rowOff>21772</xdr:rowOff>
    </xdr:to>
    <xdr:cxnSp macro="">
      <xdr:nvCxnSpPr>
        <xdr:cNvPr id="97" name="直線コネクタ 9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99421</xdr:rowOff>
    </xdr:from>
    <xdr:ext cx="308097" cy="225703"/>
    <xdr:sp macro="" textlink="">
      <xdr:nvSpPr>
        <xdr:cNvPr id="98" name="テキスト ボックス 9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33</xdr:row>
      <xdr:rowOff>56243</xdr:rowOff>
    </xdr:from>
    <xdr:to>
      <xdr:col>11</xdr:col>
      <xdr:colOff>552450</xdr:colOff>
      <xdr:row>33</xdr:row>
      <xdr:rowOff>56243</xdr:rowOff>
    </xdr:to>
    <xdr:cxnSp macro="">
      <xdr:nvCxnSpPr>
        <xdr:cNvPr id="99" name="直線コネクタ 9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32</xdr:row>
      <xdr:rowOff>133892</xdr:rowOff>
    </xdr:from>
    <xdr:ext cx="308097" cy="225703"/>
    <xdr:sp macro="" textlink="">
      <xdr:nvSpPr>
        <xdr:cNvPr id="100" name="テキスト ボックス 9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a:t>
          </a:r>
          <a:endParaRPr kumimoji="1" lang="ja-JP" altLang="en-US" sz="800">
            <a:latin typeface="ＭＳ Ｐゴシック"/>
          </a:endParaRPr>
        </a:p>
      </xdr:txBody>
    </xdr:sp>
    <xdr:clientData/>
  </xdr:oneCellAnchor>
  <xdr:twoCellAnchor>
    <xdr:from>
      <xdr:col>8</xdr:col>
      <xdr:colOff>806450</xdr:colOff>
      <xdr:row>31</xdr:row>
      <xdr:rowOff>90714</xdr:rowOff>
    </xdr:from>
    <xdr:to>
      <xdr:col>11</xdr:col>
      <xdr:colOff>552450</xdr:colOff>
      <xdr:row>31</xdr:row>
      <xdr:rowOff>90714</xdr:rowOff>
    </xdr:to>
    <xdr:cxnSp macro="">
      <xdr:nvCxnSpPr>
        <xdr:cNvPr id="101" name="直線コネクタ 10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30</xdr:row>
      <xdr:rowOff>168363</xdr:rowOff>
    </xdr:from>
    <xdr:ext cx="308097" cy="225703"/>
    <xdr:sp macro="" textlink="">
      <xdr:nvSpPr>
        <xdr:cNvPr id="102" name="テキスト ボックス 10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a:t>
          </a:r>
          <a:endParaRPr kumimoji="1" lang="ja-JP" altLang="en-US" sz="800">
            <a:latin typeface="ＭＳ Ｐゴシック"/>
          </a:endParaRPr>
        </a:p>
      </xdr:txBody>
    </xdr:sp>
    <xdr:clientData/>
  </xdr:oneCellAnchor>
  <xdr:twoCellAnchor>
    <xdr:from>
      <xdr:col>8</xdr:col>
      <xdr:colOff>806450</xdr:colOff>
      <xdr:row>29</xdr:row>
      <xdr:rowOff>125186</xdr:rowOff>
    </xdr:from>
    <xdr:to>
      <xdr:col>11</xdr:col>
      <xdr:colOff>552450</xdr:colOff>
      <xdr:row>29</xdr:row>
      <xdr:rowOff>125186</xdr:rowOff>
    </xdr:to>
    <xdr:cxnSp macro="">
      <xdr:nvCxnSpPr>
        <xdr:cNvPr id="103" name="直線コネクタ 10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29</xdr:row>
      <xdr:rowOff>31385</xdr:rowOff>
    </xdr:from>
    <xdr:ext cx="308097" cy="225703"/>
    <xdr:sp macro="" textlink="">
      <xdr:nvSpPr>
        <xdr:cNvPr id="104" name="テキスト ボックス 10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a:t>
          </a:r>
          <a:endParaRPr kumimoji="1" lang="ja-JP" altLang="en-US" sz="800">
            <a:latin typeface="ＭＳ Ｐゴシック"/>
          </a:endParaRPr>
        </a:p>
      </xdr:txBody>
    </xdr:sp>
    <xdr:clientData/>
  </xdr:oneCellAnchor>
  <xdr:twoCellAnchor>
    <xdr:from>
      <xdr:col>8</xdr:col>
      <xdr:colOff>806450</xdr:colOff>
      <xdr:row>27</xdr:row>
      <xdr:rowOff>159657</xdr:rowOff>
    </xdr:from>
    <xdr:to>
      <xdr:col>11</xdr:col>
      <xdr:colOff>552450</xdr:colOff>
      <xdr:row>27</xdr:row>
      <xdr:rowOff>159657</xdr:rowOff>
    </xdr:to>
    <xdr:cxnSp macro="">
      <xdr:nvCxnSpPr>
        <xdr:cNvPr id="105" name="直線コネクタ 10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65856</xdr:rowOff>
    </xdr:from>
    <xdr:ext cx="359393" cy="225703"/>
    <xdr:sp macro="" textlink="">
      <xdr:nvSpPr>
        <xdr:cNvPr id="106" name="テキスト ボックス 105"/>
        <xdr:cNvSpPr txBox="1"/>
      </xdr:nvSpPr>
      <xdr:spPr>
        <a:xfrm>
          <a:off x="10880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a:t>
          </a:r>
          <a:endParaRPr kumimoji="1" lang="ja-JP" altLang="en-US" sz="800">
            <a:latin typeface="ＭＳ Ｐゴシック"/>
          </a:endParaRPr>
        </a:p>
      </xdr:txBody>
    </xdr:sp>
    <xdr:clientData/>
  </xdr:oneCellAnchor>
  <xdr:twoCellAnchor>
    <xdr:from>
      <xdr:col>8</xdr:col>
      <xdr:colOff>806450</xdr:colOff>
      <xdr:row>26</xdr:row>
      <xdr:rowOff>22678</xdr:rowOff>
    </xdr:from>
    <xdr:to>
      <xdr:col>11</xdr:col>
      <xdr:colOff>552450</xdr:colOff>
      <xdr:row>26</xdr:row>
      <xdr:rowOff>22678</xdr:rowOff>
    </xdr:to>
    <xdr:cxnSp macro="">
      <xdr:nvCxnSpPr>
        <xdr:cNvPr id="107" name="直線コネクタ 10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100327</xdr:rowOff>
    </xdr:from>
    <xdr:ext cx="359393" cy="225703"/>
    <xdr:sp macro="" textlink="">
      <xdr:nvSpPr>
        <xdr:cNvPr id="108" name="テキスト ボックス 107"/>
        <xdr:cNvSpPr txBox="1"/>
      </xdr:nvSpPr>
      <xdr:spPr>
        <a:xfrm>
          <a:off x="10880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15.0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10" name="テキスト ボックス 109"/>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18.0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146050</xdr:rowOff>
    </xdr:from>
    <xdr:to>
      <xdr:col>10</xdr:col>
      <xdr:colOff>1183639</xdr:colOff>
      <xdr:row>35</xdr:row>
      <xdr:rowOff>21772</xdr:rowOff>
    </xdr:to>
    <xdr:cxnSp macro="">
      <xdr:nvCxnSpPr>
        <xdr:cNvPr id="112" name="直線コネクタ 111"/>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35</xdr:row>
      <xdr:rowOff>25599</xdr:rowOff>
    </xdr:from>
    <xdr:ext cx="340478" cy="259045"/>
    <xdr:sp macro="" textlink="">
      <xdr:nvSpPr>
        <xdr:cNvPr id="11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10</xdr:col>
      <xdr:colOff>1095375</xdr:colOff>
      <xdr:row>35</xdr:row>
      <xdr:rowOff>21772</xdr:rowOff>
    </xdr:from>
    <xdr:to>
      <xdr:col>10</xdr:col>
      <xdr:colOff>1273175</xdr:colOff>
      <xdr:row>35</xdr:row>
      <xdr:rowOff>21772</xdr:rowOff>
    </xdr:to>
    <xdr:cxnSp macro="">
      <xdr:nvCxnSpPr>
        <xdr:cNvPr id="114" name="直線コネクタ 11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92727</xdr:rowOff>
    </xdr:from>
    <xdr:ext cx="405111" cy="259045"/>
    <xdr:sp macro="" textlink="">
      <xdr:nvSpPr>
        <xdr:cNvPr id="115"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10</xdr:col>
      <xdr:colOff>1095375</xdr:colOff>
      <xdr:row>26</xdr:row>
      <xdr:rowOff>146050</xdr:rowOff>
    </xdr:from>
    <xdr:to>
      <xdr:col>10</xdr:col>
      <xdr:colOff>1273175</xdr:colOff>
      <xdr:row>26</xdr:row>
      <xdr:rowOff>146050</xdr:rowOff>
    </xdr:to>
    <xdr:cxnSp macro="">
      <xdr:nvCxnSpPr>
        <xdr:cNvPr id="116" name="直線コネクタ 115"/>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31</xdr:row>
      <xdr:rowOff>59465</xdr:rowOff>
    </xdr:from>
    <xdr:ext cx="340478" cy="259045"/>
    <xdr:sp macro="" textlink="">
      <xdr:nvSpPr>
        <xdr:cNvPr id="117" name="債務償還可能年数平均値テキスト"/>
        <xdr:cNvSpPr txBox="1"/>
      </xdr:nvSpPr>
      <xdr:spPr>
        <a:xfrm>
          <a:off x="14846300" y="61554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10</xdr:col>
      <xdr:colOff>1133475</xdr:colOff>
      <xdr:row>31</xdr:row>
      <xdr:rowOff>81038</xdr:rowOff>
    </xdr:from>
    <xdr:to>
      <xdr:col>10</xdr:col>
      <xdr:colOff>1235075</xdr:colOff>
      <xdr:row>32</xdr:row>
      <xdr:rowOff>11188</xdr:rowOff>
    </xdr:to>
    <xdr:sp macro="" textlink="">
      <xdr:nvSpPr>
        <xdr:cNvPr id="118" name="フローチャート : 判断 117"/>
        <xdr:cNvSpPr/>
      </xdr:nvSpPr>
      <xdr:spPr>
        <a:xfrm>
          <a:off x="14744700" y="61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31</xdr:row>
      <xdr:rowOff>101600</xdr:rowOff>
    </xdr:from>
    <xdr:to>
      <xdr:col>10</xdr:col>
      <xdr:colOff>523875</xdr:colOff>
      <xdr:row>32</xdr:row>
      <xdr:rowOff>31750</xdr:rowOff>
    </xdr:to>
    <xdr:sp macro="" textlink="">
      <xdr:nvSpPr>
        <xdr:cNvPr id="119" name="フローチャート : 判断 118"/>
        <xdr:cNvSpPr/>
      </xdr:nvSpPr>
      <xdr:spPr>
        <a:xfrm>
          <a:off x="14033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422275</xdr:colOff>
      <xdr:row>28</xdr:row>
      <xdr:rowOff>71060</xdr:rowOff>
    </xdr:from>
    <xdr:to>
      <xdr:col>10</xdr:col>
      <xdr:colOff>523875</xdr:colOff>
      <xdr:row>29</xdr:row>
      <xdr:rowOff>1210</xdr:rowOff>
    </xdr:to>
    <xdr:sp macro="" textlink="">
      <xdr:nvSpPr>
        <xdr:cNvPr id="125" name="円/楕円 124"/>
        <xdr:cNvSpPr/>
      </xdr:nvSpPr>
      <xdr:spPr>
        <a:xfrm>
          <a:off x="14033500" y="56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290135</xdr:colOff>
      <xdr:row>32</xdr:row>
      <xdr:rowOff>22877</xdr:rowOff>
    </xdr:from>
    <xdr:ext cx="340478" cy="259045"/>
    <xdr:sp macro="" textlink="">
      <xdr:nvSpPr>
        <xdr:cNvPr id="126" name="n_1aveValue債務償還可能年数"/>
        <xdr:cNvSpPr txBox="1"/>
      </xdr:nvSpPr>
      <xdr:spPr>
        <a:xfrm>
          <a:off x="13901360" y="6290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10</xdr:col>
      <xdr:colOff>257818</xdr:colOff>
      <xdr:row>27</xdr:row>
      <xdr:rowOff>17737</xdr:rowOff>
    </xdr:from>
    <xdr:ext cx="405111" cy="259045"/>
    <xdr:sp macro="" textlink="">
      <xdr:nvSpPr>
        <xdr:cNvPr id="127" name="n_1mainValue債務償還可能年数"/>
        <xdr:cNvSpPr txBox="1"/>
      </xdr:nvSpPr>
      <xdr:spPr>
        <a:xfrm>
          <a:off x="13869043" y="54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5,142
4,782
197.13
4,689,227
4,520,175
168,923
2,742,997
5,961,523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93980</xdr:rowOff>
    </xdr:from>
    <xdr:to>
      <xdr:col>5</xdr:col>
      <xdr:colOff>409575</xdr:colOff>
      <xdr:row>41</xdr:row>
      <xdr:rowOff>24130</xdr:rowOff>
    </xdr:to>
    <xdr:sp macro="" textlink="">
      <xdr:nvSpPr>
        <xdr:cNvPr id="70" name="円/楕円 69"/>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15257</xdr:rowOff>
    </xdr:from>
    <xdr:ext cx="405111" cy="259045"/>
    <xdr:sp macro="" textlink="">
      <xdr:nvSpPr>
        <xdr:cNvPr id="72" name="n_1mainValue【道路】&#10;有形固定資産減価償却率"/>
        <xdr:cNvSpPr txBox="1"/>
      </xdr:nvSpPr>
      <xdr:spPr>
        <a:xfrm>
          <a:off x="3582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91795</xdr:rowOff>
    </xdr:from>
    <xdr:to>
      <xdr:col>14</xdr:col>
      <xdr:colOff>79375</xdr:colOff>
      <xdr:row>42</xdr:row>
      <xdr:rowOff>21945</xdr:rowOff>
    </xdr:to>
    <xdr:sp macro="" textlink="">
      <xdr:nvSpPr>
        <xdr:cNvPr id="109" name="円/楕円 108"/>
        <xdr:cNvSpPr/>
      </xdr:nvSpPr>
      <xdr:spPr>
        <a:xfrm>
          <a:off x="9588500" y="71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10"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13072</xdr:rowOff>
    </xdr:from>
    <xdr:ext cx="534377" cy="259045"/>
    <xdr:sp macro="" textlink="">
      <xdr:nvSpPr>
        <xdr:cNvPr id="111" name="n_1mainValue【道路】&#10;一人当たり延長"/>
        <xdr:cNvSpPr txBox="1"/>
      </xdr:nvSpPr>
      <xdr:spPr>
        <a:xfrm>
          <a:off x="9359410" y="72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128996</xdr:rowOff>
    </xdr:from>
    <xdr:to>
      <xdr:col>6</xdr:col>
      <xdr:colOff>510540</xdr:colOff>
      <xdr:row>60</xdr:row>
      <xdr:rowOff>160020</xdr:rowOff>
    </xdr:to>
    <xdr:cxnSp macro="">
      <xdr:nvCxnSpPr>
        <xdr:cNvPr id="138" name="直線コネクタ 137"/>
        <xdr:cNvCxnSpPr/>
      </xdr:nvCxnSpPr>
      <xdr:spPr>
        <a:xfrm flipV="1">
          <a:off x="4634865" y="9558746"/>
          <a:ext cx="0" cy="88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163847</xdr:rowOff>
    </xdr:from>
    <xdr:ext cx="405111" cy="259045"/>
    <xdr:sp macro="" textlink="">
      <xdr:nvSpPr>
        <xdr:cNvPr id="139" name="【橋りょう・トンネル】&#10;有形固定資産減価償却率最小値テキスト"/>
        <xdr:cNvSpPr txBox="1"/>
      </xdr:nvSpPr>
      <xdr:spPr>
        <a:xfrm>
          <a:off x="47244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60</xdr:row>
      <xdr:rowOff>160020</xdr:rowOff>
    </xdr:from>
    <xdr:to>
      <xdr:col>6</xdr:col>
      <xdr:colOff>600075</xdr:colOff>
      <xdr:row>60</xdr:row>
      <xdr:rowOff>160020</xdr:rowOff>
    </xdr:to>
    <xdr:cxnSp macro="">
      <xdr:nvCxnSpPr>
        <xdr:cNvPr id="140" name="直線コネクタ 139"/>
        <xdr:cNvCxnSpPr/>
      </xdr:nvCxnSpPr>
      <xdr:spPr>
        <a:xfrm>
          <a:off x="4546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75673</xdr:rowOff>
    </xdr:from>
    <xdr:ext cx="405111" cy="259045"/>
    <xdr:sp macro="" textlink="">
      <xdr:nvSpPr>
        <xdr:cNvPr id="141" name="【橋りょう・トンネル】&#10;有形固定資産減価償却率最大値テキスト"/>
        <xdr:cNvSpPr txBox="1"/>
      </xdr:nvSpPr>
      <xdr:spPr>
        <a:xfrm>
          <a:off x="47244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55</xdr:row>
      <xdr:rowOff>128996</xdr:rowOff>
    </xdr:from>
    <xdr:to>
      <xdr:col>6</xdr:col>
      <xdr:colOff>600075</xdr:colOff>
      <xdr:row>55</xdr:row>
      <xdr:rowOff>128996</xdr:rowOff>
    </xdr:to>
    <xdr:cxnSp macro="">
      <xdr:nvCxnSpPr>
        <xdr:cNvPr id="142" name="直線コネクタ 141"/>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41927</xdr:rowOff>
    </xdr:from>
    <xdr:ext cx="405111" cy="259045"/>
    <xdr:sp macro="" textlink="">
      <xdr:nvSpPr>
        <xdr:cNvPr id="143" name="【橋りょう・トンネル】&#10;有形固定資産減価償却率平均値テキスト"/>
        <xdr:cNvSpPr txBox="1"/>
      </xdr:nvSpPr>
      <xdr:spPr>
        <a:xfrm>
          <a:off x="47244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44" name="フローチャート : 判断 143"/>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159838</xdr:rowOff>
    </xdr:from>
    <xdr:to>
      <xdr:col>5</xdr:col>
      <xdr:colOff>409575</xdr:colOff>
      <xdr:row>60</xdr:row>
      <xdr:rowOff>89988</xdr:rowOff>
    </xdr:to>
    <xdr:sp macro="" textlink="">
      <xdr:nvSpPr>
        <xdr:cNvPr id="145" name="フローチャート : 判断 144"/>
        <xdr:cNvSpPr/>
      </xdr:nvSpPr>
      <xdr:spPr>
        <a:xfrm>
          <a:off x="3746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166370</xdr:rowOff>
    </xdr:from>
    <xdr:to>
      <xdr:col>5</xdr:col>
      <xdr:colOff>409575</xdr:colOff>
      <xdr:row>64</xdr:row>
      <xdr:rowOff>96520</xdr:rowOff>
    </xdr:to>
    <xdr:sp macro="" textlink="">
      <xdr:nvSpPr>
        <xdr:cNvPr id="151" name="円/楕円 150"/>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106515</xdr:rowOff>
    </xdr:from>
    <xdr:ext cx="405111" cy="259045"/>
    <xdr:sp macro="" textlink="">
      <xdr:nvSpPr>
        <xdr:cNvPr id="152" name="n_1aveValue【橋りょう・トンネル】&#10;有形固定資産減価償却率"/>
        <xdr:cNvSpPr txBox="1"/>
      </xdr:nvSpPr>
      <xdr:spPr>
        <a:xfrm>
          <a:off x="3582043"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87647</xdr:rowOff>
    </xdr:from>
    <xdr:ext cx="405111" cy="259045"/>
    <xdr:sp macro="" textlink="">
      <xdr:nvSpPr>
        <xdr:cNvPr id="153" name="n_1mainValue【橋りょう・トンネル】&#10;有形固定資産減価償却率"/>
        <xdr:cNvSpPr txBox="1"/>
      </xdr:nvSpPr>
      <xdr:spPr>
        <a:xfrm>
          <a:off x="3582043"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9" name="テキスト ボックス 16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1" name="テキスト ボックス 17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7" name="直線コネクタ 176"/>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8"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9" name="直線コネクタ 178"/>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80"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81" name="直線コネクタ 180"/>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2"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3" name="フローチャート : 判断 182"/>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4" name="フローチャート : 判断 183"/>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94978</xdr:rowOff>
    </xdr:from>
    <xdr:to>
      <xdr:col>14</xdr:col>
      <xdr:colOff>79375</xdr:colOff>
      <xdr:row>63</xdr:row>
      <xdr:rowOff>25128</xdr:rowOff>
    </xdr:to>
    <xdr:sp macro="" textlink="">
      <xdr:nvSpPr>
        <xdr:cNvPr id="190" name="円/楕円 189"/>
        <xdr:cNvSpPr/>
      </xdr:nvSpPr>
      <xdr:spPr>
        <a:xfrm>
          <a:off x="9588500" y="1072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91"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16255</xdr:rowOff>
    </xdr:from>
    <xdr:ext cx="599010" cy="259045"/>
    <xdr:sp macro="" textlink="">
      <xdr:nvSpPr>
        <xdr:cNvPr id="192" name="n_1mainValue【橋りょう・トンネル】&#10;一人当たり有形固定資産（償却資産）額"/>
        <xdr:cNvSpPr txBox="1"/>
      </xdr:nvSpPr>
      <xdr:spPr>
        <a:xfrm>
          <a:off x="9327094" y="1081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1" name="テキスト ボックス 21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5" name="直線コネクタ 214"/>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6"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7" name="直線コネクタ 216"/>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8"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9" name="直線コネクタ 218"/>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20"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21" name="フローチャート : 判断 220"/>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2" name="フローチャート : 判断 221"/>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81026</xdr:rowOff>
    </xdr:from>
    <xdr:to>
      <xdr:col>5</xdr:col>
      <xdr:colOff>409575</xdr:colOff>
      <xdr:row>83</xdr:row>
      <xdr:rowOff>11176</xdr:rowOff>
    </xdr:to>
    <xdr:sp macro="" textlink="">
      <xdr:nvSpPr>
        <xdr:cNvPr id="228" name="円/楕円 227"/>
        <xdr:cNvSpPr/>
      </xdr:nvSpPr>
      <xdr:spPr>
        <a:xfrm>
          <a:off x="3746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9"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2303</xdr:rowOff>
    </xdr:from>
    <xdr:ext cx="405111" cy="259045"/>
    <xdr:sp macro="" textlink="">
      <xdr:nvSpPr>
        <xdr:cNvPr id="230" name="n_1mainValue【公営住宅】&#10;有形固定資産減価償却率"/>
        <xdr:cNvSpPr txBox="1"/>
      </xdr:nvSpPr>
      <xdr:spPr>
        <a:xfrm>
          <a:off x="3582043"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1" name="テキスト ボックス 24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51" name="テキスト ボックス 250"/>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53" name="テキスト ボックス 252"/>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55" name="テキスト ボックス 254"/>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7" name="テキスト ボックス 25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9" name="直線コネクタ 258"/>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60"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61" name="直線コネクタ 260"/>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62"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63" name="直線コネクタ 262"/>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64"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65" name="フローチャート : 判断 264"/>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6" name="フローチャート : 判断 265"/>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163179</xdr:rowOff>
    </xdr:from>
    <xdr:to>
      <xdr:col>14</xdr:col>
      <xdr:colOff>79375</xdr:colOff>
      <xdr:row>83</xdr:row>
      <xdr:rowOff>93329</xdr:rowOff>
    </xdr:to>
    <xdr:sp macro="" textlink="">
      <xdr:nvSpPr>
        <xdr:cNvPr id="272" name="円/楕円 271"/>
        <xdr:cNvSpPr/>
      </xdr:nvSpPr>
      <xdr:spPr>
        <a:xfrm>
          <a:off x="9588500" y="142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73"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109856</xdr:rowOff>
    </xdr:from>
    <xdr:ext cx="469744" cy="259045"/>
    <xdr:sp macro="" textlink="">
      <xdr:nvSpPr>
        <xdr:cNvPr id="274" name="n_1mainValue【公営住宅】&#10;一人当たり面積"/>
        <xdr:cNvSpPr txBox="1"/>
      </xdr:nvSpPr>
      <xdr:spPr>
        <a:xfrm>
          <a:off x="9391727" y="1399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2" name="テキスト ボックス 3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2" name="テキスト ボックス 3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4" name="テキスト ボックス 3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6" name="直線コネクタ 315"/>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7"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8" name="直線コネクタ 317"/>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9"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0" name="直線コネクタ 319"/>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21"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22" name="フローチャート : 判断 321"/>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23" name="フローチャート : 判断 322"/>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141333</xdr:rowOff>
    </xdr:from>
    <xdr:to>
      <xdr:col>22</xdr:col>
      <xdr:colOff>415925</xdr:colOff>
      <xdr:row>41</xdr:row>
      <xdr:rowOff>71483</xdr:rowOff>
    </xdr:to>
    <xdr:sp macro="" textlink="">
      <xdr:nvSpPr>
        <xdr:cNvPr id="329" name="円/楕円 328"/>
        <xdr:cNvSpPr/>
      </xdr:nvSpPr>
      <xdr:spPr>
        <a:xfrm>
          <a:off x="15430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30"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62610</xdr:rowOff>
    </xdr:from>
    <xdr:ext cx="405111" cy="259045"/>
    <xdr:sp macro="" textlink="">
      <xdr:nvSpPr>
        <xdr:cNvPr id="331" name="n_1mainValue【認定こども園・幼稚園・保育所】&#10;有形固定資産減価償却率"/>
        <xdr:cNvSpPr txBox="1"/>
      </xdr:nvSpPr>
      <xdr:spPr>
        <a:xfrm>
          <a:off x="15266043"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3" name="テキスト ボックス 3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45" name="テキスト ボックス 344"/>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7" name="テキスト ボックス 346"/>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9" name="テキスト ボックス 348"/>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51" name="テキスト ボックス 35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53" name="直線コネクタ 352"/>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54"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55" name="直線コネクタ 354"/>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6"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7" name="直線コネクタ 356"/>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8"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9" name="フローチャート : 判断 358"/>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60" name="フローチャート : 判断 359"/>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68971</xdr:rowOff>
    </xdr:from>
    <xdr:to>
      <xdr:col>31</xdr:col>
      <xdr:colOff>85725</xdr:colOff>
      <xdr:row>41</xdr:row>
      <xdr:rowOff>170571</xdr:rowOff>
    </xdr:to>
    <xdr:sp macro="" textlink="">
      <xdr:nvSpPr>
        <xdr:cNvPr id="366" name="円/楕円 365"/>
        <xdr:cNvSpPr/>
      </xdr:nvSpPr>
      <xdr:spPr>
        <a:xfrm>
          <a:off x="21272500" y="70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7"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161698</xdr:rowOff>
    </xdr:from>
    <xdr:ext cx="469744" cy="259045"/>
    <xdr:sp macro="" textlink="">
      <xdr:nvSpPr>
        <xdr:cNvPr id="368" name="n_1mainValue【認定こども園・幼稚園・保育所】&#10;一人当たり面積"/>
        <xdr:cNvSpPr txBox="1"/>
      </xdr:nvSpPr>
      <xdr:spPr>
        <a:xfrm>
          <a:off x="21075727" y="719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0" name="直線コネクタ 3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1" name="テキスト ボックス 3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2" name="直線コネクタ 3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3" name="テキスト ボックス 3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4" name="直線コネクタ 3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5" name="テキスト ボックス 3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6" name="直線コネクタ 3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7" name="テキスト ボックス 3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8" name="直線コネクタ 3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9" name="テキスト ボックス 3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1" name="テキスト ボックス 39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93" name="直線コネクタ 392"/>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94"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95" name="直線コネクタ 394"/>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6"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7" name="直線コネクタ 39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8"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9" name="フローチャート : 判断 398"/>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105410</xdr:rowOff>
    </xdr:from>
    <xdr:to>
      <xdr:col>22</xdr:col>
      <xdr:colOff>415925</xdr:colOff>
      <xdr:row>61</xdr:row>
      <xdr:rowOff>35560</xdr:rowOff>
    </xdr:to>
    <xdr:sp macro="" textlink="">
      <xdr:nvSpPr>
        <xdr:cNvPr id="400" name="フローチャート : 判断 399"/>
        <xdr:cNvSpPr/>
      </xdr:nvSpPr>
      <xdr:spPr>
        <a:xfrm>
          <a:off x="15430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97790</xdr:rowOff>
    </xdr:from>
    <xdr:to>
      <xdr:col>22</xdr:col>
      <xdr:colOff>415925</xdr:colOff>
      <xdr:row>64</xdr:row>
      <xdr:rowOff>27940</xdr:rowOff>
    </xdr:to>
    <xdr:sp macro="" textlink="">
      <xdr:nvSpPr>
        <xdr:cNvPr id="406" name="円/楕円 405"/>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52087</xdr:rowOff>
    </xdr:from>
    <xdr:ext cx="405111" cy="259045"/>
    <xdr:sp macro="" textlink="">
      <xdr:nvSpPr>
        <xdr:cNvPr id="407" name="n_1aveValue【学校施設】&#10;有形固定資産減価償却率"/>
        <xdr:cNvSpPr txBox="1"/>
      </xdr:nvSpPr>
      <xdr:spPr>
        <a:xfrm>
          <a:off x="15266043"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19067</xdr:rowOff>
    </xdr:from>
    <xdr:ext cx="405111" cy="259045"/>
    <xdr:sp macro="" textlink="">
      <xdr:nvSpPr>
        <xdr:cNvPr id="408" name="n_1mainValue【学校施設】&#10;有形固定資産減価償却率"/>
        <xdr:cNvSpPr txBox="1"/>
      </xdr:nvSpPr>
      <xdr:spPr>
        <a:xfrm>
          <a:off x="15266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9" name="直線コネクタ 4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0" name="テキスト ボックス 4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1" name="直線コネクタ 4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2" name="テキスト ボックス 4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3" name="直線コネクタ 4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24" name="テキスト ボックス 42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5" name="直線コネクタ 4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6" name="テキスト ボックス 42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7" name="直線コネクタ 4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8" name="テキスト ボックス 42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0" name="テキスト ボックス 42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32" name="直線コネクタ 431"/>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33"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34" name="直線コネクタ 433"/>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35"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6" name="直線コネクタ 435"/>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7"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8" name="フローチャート : 判断 437"/>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9" name="フローチャート : 判断 438"/>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116383</xdr:rowOff>
    </xdr:from>
    <xdr:to>
      <xdr:col>31</xdr:col>
      <xdr:colOff>85725</xdr:colOff>
      <xdr:row>63</xdr:row>
      <xdr:rowOff>46533</xdr:rowOff>
    </xdr:to>
    <xdr:sp macro="" textlink="">
      <xdr:nvSpPr>
        <xdr:cNvPr id="445" name="円/楕円 444"/>
        <xdr:cNvSpPr/>
      </xdr:nvSpPr>
      <xdr:spPr>
        <a:xfrm>
          <a:off x="21272500" y="107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46"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37660</xdr:rowOff>
    </xdr:from>
    <xdr:ext cx="469744" cy="259045"/>
    <xdr:sp macro="" textlink="">
      <xdr:nvSpPr>
        <xdr:cNvPr id="447" name="n_1mainValue【学校施設】&#10;一人当たり面積"/>
        <xdr:cNvSpPr txBox="1"/>
      </xdr:nvSpPr>
      <xdr:spPr>
        <a:xfrm>
          <a:off x="21075727" y="108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9" name="正方形/長方形 44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50" name="正方形/長方形 44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51" name="正方形/長方形 45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52" name="正方形/長方形 45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55" name="正方形/長方形 45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6" name="正方形/長方形 45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7" name="正方形/長方形 45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8" name="正方形/長方形 45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5" name="正方形/長方形 47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ほとんどの類型において、有形固定資産減価償却率は類似団体平均を下回っている。</a:t>
          </a:r>
          <a:endParaRPr kumimoji="1" lang="en-US" altLang="ja-JP" sz="1300">
            <a:latin typeface="ＭＳ Ｐゴシック"/>
          </a:endParaRPr>
        </a:p>
        <a:p>
          <a:r>
            <a:rPr kumimoji="1" lang="ja-JP" altLang="en-US" sz="1300">
              <a:latin typeface="ＭＳ Ｐゴシック"/>
            </a:rPr>
            <a:t>　今後も公共施設の施設の長寿命化等を進め、将来を見据えた計画的な投資を実施しながら財政の健全化に努める。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5,142
4,782
197.13
4,689,227
4,520,175
168,923
2,742,997
5,961,523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168656</xdr:rowOff>
    </xdr:from>
    <xdr:to>
      <xdr:col>5</xdr:col>
      <xdr:colOff>409575</xdr:colOff>
      <xdr:row>61</xdr:row>
      <xdr:rowOff>98806</xdr:rowOff>
    </xdr:to>
    <xdr:sp macro="" textlink="">
      <xdr:nvSpPr>
        <xdr:cNvPr id="85" name="円/楕円 84"/>
        <xdr:cNvSpPr/>
      </xdr:nvSpPr>
      <xdr:spPr>
        <a:xfrm>
          <a:off x="3746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89933</xdr:rowOff>
    </xdr:from>
    <xdr:ext cx="405111" cy="259045"/>
    <xdr:sp macro="" textlink="">
      <xdr:nvSpPr>
        <xdr:cNvPr id="86" name="n_1mainValue【体育館・プール】&#10;有形固定資産減価償却率"/>
        <xdr:cNvSpPr txBox="1"/>
      </xdr:nvSpPr>
      <xdr:spPr>
        <a:xfrm>
          <a:off x="3582043"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128468</xdr:rowOff>
    </xdr:from>
    <xdr:ext cx="469744" cy="259045"/>
    <xdr:sp macro="" textlink="">
      <xdr:nvSpPr>
        <xdr:cNvPr id="117" name="【体育館・プール】&#10;一人当たり面積平均値テキスト"/>
        <xdr:cNvSpPr txBox="1"/>
      </xdr:nvSpPr>
      <xdr:spPr>
        <a:xfrm>
          <a:off x="105664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150041</xdr:rowOff>
    </xdr:from>
    <xdr:to>
      <xdr:col>15</xdr:col>
      <xdr:colOff>231775</xdr:colOff>
      <xdr:row>62</xdr:row>
      <xdr:rowOff>80191</xdr:rowOff>
    </xdr:to>
    <xdr:sp macro="" textlink="">
      <xdr:nvSpPr>
        <xdr:cNvPr id="118" name="フローチャート : 判断 117"/>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54356</xdr:rowOff>
    </xdr:from>
    <xdr:to>
      <xdr:col>14</xdr:col>
      <xdr:colOff>79375</xdr:colOff>
      <xdr:row>63</xdr:row>
      <xdr:rowOff>155956</xdr:rowOff>
    </xdr:to>
    <xdr:sp macro="" textlink="">
      <xdr:nvSpPr>
        <xdr:cNvPr id="126" name="円/楕円 125"/>
        <xdr:cNvSpPr/>
      </xdr:nvSpPr>
      <xdr:spPr>
        <a:xfrm>
          <a:off x="9588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147083</xdr:rowOff>
    </xdr:from>
    <xdr:ext cx="469744" cy="259045"/>
    <xdr:sp macro="" textlink="">
      <xdr:nvSpPr>
        <xdr:cNvPr id="127" name="n_1mainValue【体育館・プール】&#10;一人当たり面積"/>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71" name="直線コネクタ 1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72" name="テキスト ボックス 17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73" name="直線コネクタ 1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74" name="テキスト ボックス 1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75" name="直線コネクタ 1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76" name="テキスト ボックス 1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77" name="直線コネクタ 1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78" name="テキスト ボックス 1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79" name="直線コネクタ 1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80" name="テキスト ボックス 1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81" name="直線コネクタ 1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82" name="テキスト ボックス 18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3" name="直線コネクタ 1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4" name="テキスト ボックス 1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113756</xdr:rowOff>
    </xdr:from>
    <xdr:to>
      <xdr:col>23</xdr:col>
      <xdr:colOff>516889</xdr:colOff>
      <xdr:row>38</xdr:row>
      <xdr:rowOff>138249</xdr:rowOff>
    </xdr:to>
    <xdr:cxnSp macro="">
      <xdr:nvCxnSpPr>
        <xdr:cNvPr id="186" name="直線コネクタ 185"/>
        <xdr:cNvCxnSpPr/>
      </xdr:nvCxnSpPr>
      <xdr:spPr>
        <a:xfrm flipV="1">
          <a:off x="16318864" y="5771606"/>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142076</xdr:rowOff>
    </xdr:from>
    <xdr:ext cx="405111" cy="259045"/>
    <xdr:sp macro="" textlink="">
      <xdr:nvSpPr>
        <xdr:cNvPr id="187" name="【一般廃棄物処理施設】&#10;有形固定資産減価償却率最小値テキスト"/>
        <xdr:cNvSpPr txBox="1"/>
      </xdr:nvSpPr>
      <xdr:spPr>
        <a:xfrm>
          <a:off x="16408400" y="665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38</xdr:row>
      <xdr:rowOff>138249</xdr:rowOff>
    </xdr:from>
    <xdr:to>
      <xdr:col>23</xdr:col>
      <xdr:colOff>606425</xdr:colOff>
      <xdr:row>38</xdr:row>
      <xdr:rowOff>138249</xdr:rowOff>
    </xdr:to>
    <xdr:cxnSp macro="">
      <xdr:nvCxnSpPr>
        <xdr:cNvPr id="188" name="直線コネクタ 187"/>
        <xdr:cNvCxnSpPr/>
      </xdr:nvCxnSpPr>
      <xdr:spPr>
        <a:xfrm>
          <a:off x="16230600" y="665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60433</xdr:rowOff>
    </xdr:from>
    <xdr:ext cx="405111" cy="259045"/>
    <xdr:sp macro="" textlink="">
      <xdr:nvSpPr>
        <xdr:cNvPr id="189" name="【一般廃棄物処理施設】&#10;有形固定資産減価償却率最大値テキスト"/>
        <xdr:cNvSpPr txBox="1"/>
      </xdr:nvSpPr>
      <xdr:spPr>
        <a:xfrm>
          <a:off x="16408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33</xdr:row>
      <xdr:rowOff>113756</xdr:rowOff>
    </xdr:from>
    <xdr:to>
      <xdr:col>23</xdr:col>
      <xdr:colOff>606425</xdr:colOff>
      <xdr:row>33</xdr:row>
      <xdr:rowOff>113756</xdr:rowOff>
    </xdr:to>
    <xdr:cxnSp macro="">
      <xdr:nvCxnSpPr>
        <xdr:cNvPr id="190" name="直線コネクタ 189"/>
        <xdr:cNvCxnSpPr/>
      </xdr:nvCxnSpPr>
      <xdr:spPr>
        <a:xfrm>
          <a:off x="16230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16890</xdr:rowOff>
    </xdr:from>
    <xdr:ext cx="405111" cy="259045"/>
    <xdr:sp macro="" textlink="">
      <xdr:nvSpPr>
        <xdr:cNvPr id="191" name="【一般廃棄物処理施設】&#10;有形固定資産減価償却率平均値テキスト"/>
        <xdr:cNvSpPr txBox="1"/>
      </xdr:nvSpPr>
      <xdr:spPr>
        <a:xfrm>
          <a:off x="16408400" y="618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38463</xdr:rowOff>
    </xdr:from>
    <xdr:to>
      <xdr:col>23</xdr:col>
      <xdr:colOff>568325</xdr:colOff>
      <xdr:row>36</xdr:row>
      <xdr:rowOff>140063</xdr:rowOff>
    </xdr:to>
    <xdr:sp macro="" textlink="">
      <xdr:nvSpPr>
        <xdr:cNvPr id="192" name="フローチャート : 判断 191"/>
        <xdr:cNvSpPr/>
      </xdr:nvSpPr>
      <xdr:spPr>
        <a:xfrm>
          <a:off x="16268700" y="621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133169</xdr:rowOff>
    </xdr:from>
    <xdr:to>
      <xdr:col>22</xdr:col>
      <xdr:colOff>415925</xdr:colOff>
      <xdr:row>37</xdr:row>
      <xdr:rowOff>63319</xdr:rowOff>
    </xdr:to>
    <xdr:sp macro="" textlink="">
      <xdr:nvSpPr>
        <xdr:cNvPr id="193" name="フローチャート : 判断 192"/>
        <xdr:cNvSpPr/>
      </xdr:nvSpPr>
      <xdr:spPr>
        <a:xfrm>
          <a:off x="15430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79846</xdr:rowOff>
    </xdr:from>
    <xdr:ext cx="405111" cy="259045"/>
    <xdr:sp macro="" textlink="">
      <xdr:nvSpPr>
        <xdr:cNvPr id="194" name="n_1aveValue【一般廃棄物処理施設】&#10;有形固定資産減価償却率"/>
        <xdr:cNvSpPr txBox="1"/>
      </xdr:nvSpPr>
      <xdr:spPr>
        <a:xfrm>
          <a:off x="15266043"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5" name="テキスト ボックス 1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6" name="テキスト ボックス 1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7" name="テキスト ボックス 1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8" name="テキスト ボックス 1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9" name="テキスト ボックス 1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82550</xdr:rowOff>
    </xdr:from>
    <xdr:to>
      <xdr:col>22</xdr:col>
      <xdr:colOff>415925</xdr:colOff>
      <xdr:row>42</xdr:row>
      <xdr:rowOff>12700</xdr:rowOff>
    </xdr:to>
    <xdr:sp macro="" textlink="">
      <xdr:nvSpPr>
        <xdr:cNvPr id="200" name="円/楕円 199"/>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3827</xdr:rowOff>
    </xdr:from>
    <xdr:ext cx="405111" cy="259045"/>
    <xdr:sp macro="" textlink="">
      <xdr:nvSpPr>
        <xdr:cNvPr id="201" name="n_1mainValue【一般廃棄物処理施設】&#10;有形固定資産減価償却率"/>
        <xdr:cNvSpPr txBox="1"/>
      </xdr:nvSpPr>
      <xdr:spPr>
        <a:xfrm>
          <a:off x="15266043"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2" name="正方形/長方形 2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3" name="正方形/長方形 2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4" name="正方形/長方形 2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5" name="正方形/長方形 2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6" name="正方形/長方形 2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7" name="正方形/長方形 2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8" name="正方形/長方形 2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9" name="正方形/長方形 2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10" name="テキスト ボックス 2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1" name="直線コネクタ 2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2" name="直線コネクタ 2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3" name="テキスト ボックス 21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4" name="直線コネクタ 2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5" name="テキスト ボックス 21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6" name="直線コネクタ 2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7" name="テキスト ボックス 21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8" name="直線コネクタ 2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9" name="テキスト ボックス 21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0" name="直線コネクタ 2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1" name="テキスト ボックス 2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23" name="直線コネクタ 222"/>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4"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5" name="直線コネクタ 224"/>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6"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7" name="直線コネクタ 226"/>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8"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9" name="フローチャート : 判断 228"/>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30" name="フローチャート : 判断 229"/>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31"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2" name="テキスト ボックス 2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3" name="テキスト ボックス 2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4" name="テキスト ボックス 2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5" name="テキスト ボックス 2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6" name="テキスト ボックス 2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164883</xdr:rowOff>
    </xdr:from>
    <xdr:to>
      <xdr:col>31</xdr:col>
      <xdr:colOff>85725</xdr:colOff>
      <xdr:row>39</xdr:row>
      <xdr:rowOff>95033</xdr:rowOff>
    </xdr:to>
    <xdr:sp macro="" textlink="">
      <xdr:nvSpPr>
        <xdr:cNvPr id="237" name="円/楕円 236"/>
        <xdr:cNvSpPr/>
      </xdr:nvSpPr>
      <xdr:spPr>
        <a:xfrm>
          <a:off x="21272500" y="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86160</xdr:rowOff>
    </xdr:from>
    <xdr:ext cx="534377" cy="259045"/>
    <xdr:sp macro="" textlink="">
      <xdr:nvSpPr>
        <xdr:cNvPr id="238" name="n_1mainValue【一般廃棄物処理施設】&#10;一人当たり有形固定資産（償却資産）額"/>
        <xdr:cNvSpPr txBox="1"/>
      </xdr:nvSpPr>
      <xdr:spPr>
        <a:xfrm>
          <a:off x="21043411" y="67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7" name="正方形/長方形 2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8" name="正方形/長方形 2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9" name="正方形/長方形 2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0" name="正方形/長方形 2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1" name="正方形/長方形 2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2" name="正方形/長方形 2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3" name="正方形/長方形 2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4" name="正方形/長方形 25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5" name="正方形/長方形 2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6" name="正方形/長方形 2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7" name="正方形/長方形 2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8" name="正方形/長方形 2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9" name="正方形/長方形 2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0" name="正方形/長方形 2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1" name="正方形/長方形 2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2" name="正方形/長方形 2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3" name="正方形/長方形 2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4" name="正方形/長方形 2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5" name="正方形/長方形 2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6" name="正方形/長方形 2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7" name="正方形/長方形 2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8" name="正方形/長方形 2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9" name="正方形/長方形 2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0" name="正方形/長方形 2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1" name="正方形/長方形 2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2" name="正方形/長方形 2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3" name="正方形/長方形 2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4" name="正方形/長方形 2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5" name="正方形/長方形 2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6" name="正方形/長方形 2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7" name="正方形/長方形 2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8" name="正方形/長方形 2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9" name="テキスト ボックス 2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0" name="直線コネクタ 2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1" name="テキスト ボックス 28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2" name="直線コネクタ 2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3" name="テキスト ボックス 28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4" name="直線コネクタ 2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5" name="テキスト ボックス 2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6" name="直線コネクタ 2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7" name="テキスト ボックス 2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8" name="直線コネクタ 2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9" name="テキスト ボックス 2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0" name="直線コネクタ 2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1" name="テキスト ボックス 2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2" name="直線コネクタ 2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3" name="テキスト ボックス 2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95" name="直線コネクタ 29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29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297" name="直線コネクタ 29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9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299" name="直線コネクタ 29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00"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01" name="フローチャート : 判断 30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55880</xdr:rowOff>
    </xdr:from>
    <xdr:to>
      <xdr:col>22</xdr:col>
      <xdr:colOff>415925</xdr:colOff>
      <xdr:row>104</xdr:row>
      <xdr:rowOff>157480</xdr:rowOff>
    </xdr:to>
    <xdr:sp macro="" textlink="">
      <xdr:nvSpPr>
        <xdr:cNvPr id="302" name="フローチャート : 判断 301"/>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148607</xdr:rowOff>
    </xdr:from>
    <xdr:ext cx="405111" cy="259045"/>
    <xdr:sp macro="" textlink="">
      <xdr:nvSpPr>
        <xdr:cNvPr id="303" name="n_1aveValue【庁舎】&#10;有形固定資産減価償却率"/>
        <xdr:cNvSpPr txBox="1"/>
      </xdr:nvSpPr>
      <xdr:spPr>
        <a:xfrm>
          <a:off x="15266043"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4" name="テキスト ボックス 3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5" name="テキスト ボックス 3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6" name="テキスト ボックス 3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7" name="テキスト ボックス 3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8" name="テキスト ボックス 3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2539</xdr:rowOff>
    </xdr:from>
    <xdr:to>
      <xdr:col>22</xdr:col>
      <xdr:colOff>415925</xdr:colOff>
      <xdr:row>100</xdr:row>
      <xdr:rowOff>104139</xdr:rowOff>
    </xdr:to>
    <xdr:sp macro="" textlink="">
      <xdr:nvSpPr>
        <xdr:cNvPr id="309" name="円/楕円 308"/>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120666</xdr:rowOff>
    </xdr:from>
    <xdr:ext cx="405111" cy="259045"/>
    <xdr:sp macro="" textlink="">
      <xdr:nvSpPr>
        <xdr:cNvPr id="310" name="n_1mainValue【庁舎】&#10;有形固定資産減価償却率"/>
        <xdr:cNvSpPr txBox="1"/>
      </xdr:nvSpPr>
      <xdr:spPr>
        <a:xfrm>
          <a:off x="15266043"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1" name="正方形/長方形 3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2" name="正方形/長方形 3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3" name="正方形/長方形 3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4" name="正方形/長方形 3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5" name="正方形/長方形 3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6" name="正方形/長方形 3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7" name="正方形/長方形 3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8" name="正方形/長方形 3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9" name="テキスト ボックス 3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0" name="直線コネクタ 3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21" name="直線コネクタ 3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2" name="テキスト ボックス 3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3" name="直線コネクタ 3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4" name="テキスト ボックス 3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5" name="直線コネクタ 3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6" name="テキスト ボックス 3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7" name="直線コネクタ 3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8" name="テキスト ボックス 3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9" name="直線コネクタ 3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0" name="テキスト ボックス 3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32" name="直線コネクタ 33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3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34" name="直線コネクタ 33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3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36" name="直線コネクタ 33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3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38" name="フローチャート : 判断 33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39" name="フローチャート : 判断 33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340"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1" name="テキスト ボックス 3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2" name="テキスト ボックス 3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3" name="テキスト ボックス 3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4" name="テキスト ボックス 3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5" name="テキスト ボックス 3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156617</xdr:rowOff>
    </xdr:from>
    <xdr:to>
      <xdr:col>31</xdr:col>
      <xdr:colOff>85725</xdr:colOff>
      <xdr:row>107</xdr:row>
      <xdr:rowOff>86767</xdr:rowOff>
    </xdr:to>
    <xdr:sp macro="" textlink="">
      <xdr:nvSpPr>
        <xdr:cNvPr id="346" name="円/楕円 345"/>
        <xdr:cNvSpPr/>
      </xdr:nvSpPr>
      <xdr:spPr>
        <a:xfrm>
          <a:off x="21272500" y="18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77894</xdr:rowOff>
    </xdr:from>
    <xdr:ext cx="469744" cy="259045"/>
    <xdr:sp macro="" textlink="">
      <xdr:nvSpPr>
        <xdr:cNvPr id="347" name="n_1mainValue【庁舎】&#10;一人当たり面積"/>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8" name="正方形/長方形 3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9" name="正方形/長方形 3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0" name="テキスト ボックス 3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ほとんどの類型において、有形固定資産減価償却率は類似団体平均を下回っている</a:t>
          </a:r>
          <a:r>
            <a:rPr kumimoji="1" lang="ja-JP" altLang="en-US" sz="1100">
              <a:solidFill>
                <a:schemeClr val="dk1"/>
              </a:solidFill>
              <a:effectLst/>
              <a:latin typeface="+mn-lt"/>
              <a:ea typeface="+mn-ea"/>
              <a:cs typeface="+mn-cs"/>
            </a:rPr>
            <a:t>ものの、庁舎</a:t>
          </a:r>
          <a:r>
            <a:rPr lang="ja-JP" altLang="en-US" sz="1100" b="0" i="0" u="none" strike="noStrike" baseline="0" smtClean="0">
              <a:solidFill>
                <a:schemeClr val="dk1"/>
              </a:solidFill>
              <a:latin typeface="+mn-lt"/>
              <a:ea typeface="+mn-ea"/>
              <a:cs typeface="+mn-cs"/>
            </a:rPr>
            <a:t>については、類似団体平均を上回っている。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これは、庁舎が昭和４２年に建設されており、建設後５０年を経過しているためである。なお、平成３２年度までに新庁舎を整備することとしている。</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　今後も公共施設の施設の長寿命化等を進め、将来を見据えた計画的な投資を実施しながら財政の健全化に努める。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951_&#12491;&#12475;&#12467;&#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66.8</v>
          </cell>
        </row>
        <row r="53">
          <cell r="N53">
            <v>45.7</v>
          </cell>
        </row>
        <row r="55">
          <cell r="G55" t="str">
            <v>類似団体内平均値</v>
          </cell>
          <cell r="N55">
            <v>0</v>
          </cell>
        </row>
        <row r="57">
          <cell r="N57">
            <v>54.2</v>
          </cell>
        </row>
        <row r="72">
          <cell r="K72" t="str">
            <v>H24</v>
          </cell>
          <cell r="L72" t="str">
            <v>H25</v>
          </cell>
          <cell r="M72" t="str">
            <v>H26</v>
          </cell>
          <cell r="N72" t="str">
            <v>H27</v>
          </cell>
          <cell r="O72" t="str">
            <v>H28</v>
          </cell>
        </row>
        <row r="73">
          <cell r="G73" t="str">
            <v>当該団体値</v>
          </cell>
          <cell r="K73">
            <v>85</v>
          </cell>
          <cell r="L73">
            <v>86.8</v>
          </cell>
          <cell r="M73">
            <v>75.2</v>
          </cell>
          <cell r="N73">
            <v>66.8</v>
          </cell>
          <cell r="O73">
            <v>46.2</v>
          </cell>
        </row>
        <row r="75">
          <cell r="K75">
            <v>14.6</v>
          </cell>
          <cell r="L75">
            <v>14.7</v>
          </cell>
          <cell r="M75">
            <v>14.3</v>
          </cell>
          <cell r="N75">
            <v>13.8</v>
          </cell>
          <cell r="O75">
            <v>13</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4689227</v>
      </c>
      <c r="BO4" s="381"/>
      <c r="BP4" s="381"/>
      <c r="BQ4" s="381"/>
      <c r="BR4" s="381"/>
      <c r="BS4" s="381"/>
      <c r="BT4" s="381"/>
      <c r="BU4" s="382"/>
      <c r="BV4" s="380">
        <v>4688901</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6.2</v>
      </c>
      <c r="CU4" s="558"/>
      <c r="CV4" s="558"/>
      <c r="CW4" s="558"/>
      <c r="CX4" s="558"/>
      <c r="CY4" s="558"/>
      <c r="CZ4" s="558"/>
      <c r="DA4" s="559"/>
      <c r="DB4" s="557">
        <v>6.1</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4520175</v>
      </c>
      <c r="BO5" s="386"/>
      <c r="BP5" s="386"/>
      <c r="BQ5" s="386"/>
      <c r="BR5" s="386"/>
      <c r="BS5" s="386"/>
      <c r="BT5" s="386"/>
      <c r="BU5" s="387"/>
      <c r="BV5" s="385">
        <v>4492794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84.9</v>
      </c>
      <c r="CU5" s="356"/>
      <c r="CV5" s="356"/>
      <c r="CW5" s="356"/>
      <c r="CX5" s="356"/>
      <c r="CY5" s="356"/>
      <c r="CZ5" s="356"/>
      <c r="DA5" s="357"/>
      <c r="DB5" s="355">
        <v>85.7</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169052</v>
      </c>
      <c r="BO6" s="386"/>
      <c r="BP6" s="386"/>
      <c r="BQ6" s="386"/>
      <c r="BR6" s="386"/>
      <c r="BS6" s="386"/>
      <c r="BT6" s="386"/>
      <c r="BU6" s="387"/>
      <c r="BV6" s="385">
        <v>196107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88.4</v>
      </c>
      <c r="CU6" s="532"/>
      <c r="CV6" s="532"/>
      <c r="CW6" s="532"/>
      <c r="CX6" s="532"/>
      <c r="CY6" s="532"/>
      <c r="CZ6" s="532"/>
      <c r="DA6" s="533"/>
      <c r="DB6" s="531">
        <v>90.4</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129</v>
      </c>
      <c r="BO7" s="386"/>
      <c r="BP7" s="386"/>
      <c r="BQ7" s="386"/>
      <c r="BR7" s="386"/>
      <c r="BS7" s="386"/>
      <c r="BT7" s="386"/>
      <c r="BU7" s="387"/>
      <c r="BV7" s="385">
        <v>29859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2742997</v>
      </c>
      <c r="CU7" s="386"/>
      <c r="CV7" s="386"/>
      <c r="CW7" s="386"/>
      <c r="CX7" s="386"/>
      <c r="CY7" s="386"/>
      <c r="CZ7" s="386"/>
      <c r="DA7" s="387"/>
      <c r="DB7" s="385">
        <v>2718943</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168923</v>
      </c>
      <c r="BO8" s="386"/>
      <c r="BP8" s="386"/>
      <c r="BQ8" s="386"/>
      <c r="BR8" s="386"/>
      <c r="BS8" s="386"/>
      <c r="BT8" s="386"/>
      <c r="BU8" s="387"/>
      <c r="BV8" s="385">
        <v>166248</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0.25</v>
      </c>
      <c r="CU8" s="495"/>
      <c r="CV8" s="495"/>
      <c r="CW8" s="495"/>
      <c r="CX8" s="495"/>
      <c r="CY8" s="495"/>
      <c r="CZ8" s="495"/>
      <c r="DA8" s="496"/>
      <c r="DB8" s="494">
        <v>0.24</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4958</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78</v>
      </c>
      <c r="AV9" s="443"/>
      <c r="AW9" s="443"/>
      <c r="AX9" s="443"/>
      <c r="AY9" s="365" t="s">
        <v>99</v>
      </c>
      <c r="AZ9" s="366"/>
      <c r="BA9" s="366"/>
      <c r="BB9" s="366"/>
      <c r="BC9" s="366"/>
      <c r="BD9" s="366"/>
      <c r="BE9" s="366"/>
      <c r="BF9" s="366"/>
      <c r="BG9" s="366"/>
      <c r="BH9" s="366"/>
      <c r="BI9" s="366"/>
      <c r="BJ9" s="366"/>
      <c r="BK9" s="366"/>
      <c r="BL9" s="366"/>
      <c r="BM9" s="367"/>
      <c r="BN9" s="385">
        <v>2675</v>
      </c>
      <c r="BO9" s="386"/>
      <c r="BP9" s="386"/>
      <c r="BQ9" s="386"/>
      <c r="BR9" s="386"/>
      <c r="BS9" s="386"/>
      <c r="BT9" s="386"/>
      <c r="BU9" s="387"/>
      <c r="BV9" s="385">
        <v>9698</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19.100000000000001</v>
      </c>
      <c r="CU9" s="356"/>
      <c r="CV9" s="356"/>
      <c r="CW9" s="356"/>
      <c r="CX9" s="356"/>
      <c r="CY9" s="356"/>
      <c r="CZ9" s="356"/>
      <c r="DA9" s="357"/>
      <c r="DB9" s="355">
        <v>20.100000000000001</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101</v>
      </c>
      <c r="M10" s="359"/>
      <c r="N10" s="359"/>
      <c r="O10" s="359"/>
      <c r="P10" s="359"/>
      <c r="Q10" s="360"/>
      <c r="R10" s="361">
        <v>4823</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14561</v>
      </c>
      <c r="BO10" s="386"/>
      <c r="BP10" s="386"/>
      <c r="BQ10" s="386"/>
      <c r="BR10" s="386"/>
      <c r="BS10" s="386"/>
      <c r="BT10" s="386"/>
      <c r="BU10" s="387"/>
      <c r="BV10" s="385">
        <v>110</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78</v>
      </c>
      <c r="AV11" s="443"/>
      <c r="AW11" s="443"/>
      <c r="AX11" s="443"/>
      <c r="AY11" s="365" t="s">
        <v>109</v>
      </c>
      <c r="AZ11" s="366"/>
      <c r="BA11" s="366"/>
      <c r="BB11" s="366"/>
      <c r="BC11" s="366"/>
      <c r="BD11" s="366"/>
      <c r="BE11" s="366"/>
      <c r="BF11" s="366"/>
      <c r="BG11" s="366"/>
      <c r="BH11" s="366"/>
      <c r="BI11" s="366"/>
      <c r="BJ11" s="366"/>
      <c r="BK11" s="366"/>
      <c r="BL11" s="366"/>
      <c r="BM11" s="367"/>
      <c r="BN11" s="385" t="s">
        <v>110</v>
      </c>
      <c r="BO11" s="386"/>
      <c r="BP11" s="386"/>
      <c r="BQ11" s="386"/>
      <c r="BR11" s="386"/>
      <c r="BS11" s="386"/>
      <c r="BT11" s="386"/>
      <c r="BU11" s="387"/>
      <c r="BV11" s="385" t="s">
        <v>110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110</v>
      </c>
      <c r="CU11" s="495"/>
      <c r="CV11" s="495"/>
      <c r="CW11" s="495"/>
      <c r="CX11" s="495"/>
      <c r="CY11" s="495"/>
      <c r="CZ11" s="495"/>
      <c r="DA11" s="496"/>
      <c r="DB11" s="494" t="s">
        <v>110</v>
      </c>
      <c r="DC11" s="495"/>
      <c r="DD11" s="495"/>
      <c r="DE11" s="495"/>
      <c r="DF11" s="495"/>
      <c r="DG11" s="495"/>
      <c r="DH11" s="495"/>
      <c r="DI11" s="496"/>
      <c r="DJ11" s="139"/>
      <c r="DK11" s="139"/>
      <c r="DL11" s="139"/>
      <c r="DM11" s="139"/>
      <c r="DN11" s="139"/>
      <c r="DO11" s="139"/>
    </row>
    <row r="12" spans="1:119" ht="18.75" customHeight="1">
      <c r="A12" s="140"/>
      <c r="B12" s="497" t="s">
        <v>112</v>
      </c>
      <c r="C12" s="498"/>
      <c r="D12" s="498"/>
      <c r="E12" s="498"/>
      <c r="F12" s="498"/>
      <c r="G12" s="498"/>
      <c r="H12" s="498"/>
      <c r="I12" s="498"/>
      <c r="J12" s="498"/>
      <c r="K12" s="499"/>
      <c r="L12" s="506" t="s">
        <v>113</v>
      </c>
      <c r="M12" s="507"/>
      <c r="N12" s="507"/>
      <c r="O12" s="507"/>
      <c r="P12" s="507"/>
      <c r="Q12" s="508"/>
      <c r="R12" s="509">
        <v>5142</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t="s">
        <v>119</v>
      </c>
      <c r="BO12" s="386"/>
      <c r="BP12" s="386"/>
      <c r="BQ12" s="386"/>
      <c r="BR12" s="386"/>
      <c r="BS12" s="386"/>
      <c r="BT12" s="386"/>
      <c r="BU12" s="387"/>
      <c r="BV12" s="385" t="s">
        <v>119</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119</v>
      </c>
      <c r="CU12" s="495"/>
      <c r="CV12" s="495"/>
      <c r="CW12" s="495"/>
      <c r="CX12" s="495"/>
      <c r="CY12" s="495"/>
      <c r="CZ12" s="495"/>
      <c r="DA12" s="496"/>
      <c r="DB12" s="494" t="s">
        <v>119</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121</v>
      </c>
      <c r="N13" s="484"/>
      <c r="O13" s="484"/>
      <c r="P13" s="484"/>
      <c r="Q13" s="485"/>
      <c r="R13" s="486">
        <v>4782</v>
      </c>
      <c r="S13" s="487"/>
      <c r="T13" s="487"/>
      <c r="U13" s="487"/>
      <c r="V13" s="488"/>
      <c r="W13" s="474" t="s">
        <v>122</v>
      </c>
      <c r="X13" s="398"/>
      <c r="Y13" s="398"/>
      <c r="Z13" s="398"/>
      <c r="AA13" s="398"/>
      <c r="AB13" s="399"/>
      <c r="AC13" s="361">
        <v>480</v>
      </c>
      <c r="AD13" s="362"/>
      <c r="AE13" s="362"/>
      <c r="AF13" s="362"/>
      <c r="AG13" s="363"/>
      <c r="AH13" s="361">
        <v>491</v>
      </c>
      <c r="AI13" s="362"/>
      <c r="AJ13" s="362"/>
      <c r="AK13" s="362"/>
      <c r="AL13" s="364"/>
      <c r="AM13" s="454" t="s">
        <v>123</v>
      </c>
      <c r="AN13" s="359"/>
      <c r="AO13" s="359"/>
      <c r="AP13" s="359"/>
      <c r="AQ13" s="359"/>
      <c r="AR13" s="359"/>
      <c r="AS13" s="359"/>
      <c r="AT13" s="360"/>
      <c r="AU13" s="442" t="s">
        <v>124</v>
      </c>
      <c r="AV13" s="443"/>
      <c r="AW13" s="443"/>
      <c r="AX13" s="443"/>
      <c r="AY13" s="365" t="s">
        <v>125</v>
      </c>
      <c r="AZ13" s="366"/>
      <c r="BA13" s="366"/>
      <c r="BB13" s="366"/>
      <c r="BC13" s="366"/>
      <c r="BD13" s="366"/>
      <c r="BE13" s="366"/>
      <c r="BF13" s="366"/>
      <c r="BG13" s="366"/>
      <c r="BH13" s="366"/>
      <c r="BI13" s="366"/>
      <c r="BJ13" s="366"/>
      <c r="BK13" s="366"/>
      <c r="BL13" s="366"/>
      <c r="BM13" s="367"/>
      <c r="BN13" s="385">
        <v>17236</v>
      </c>
      <c r="BO13" s="386"/>
      <c r="BP13" s="386"/>
      <c r="BQ13" s="386"/>
      <c r="BR13" s="386"/>
      <c r="BS13" s="386"/>
      <c r="BT13" s="386"/>
      <c r="BU13" s="387"/>
      <c r="BV13" s="385">
        <v>9808</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13</v>
      </c>
      <c r="CU13" s="356"/>
      <c r="CV13" s="356"/>
      <c r="CW13" s="356"/>
      <c r="CX13" s="356"/>
      <c r="CY13" s="356"/>
      <c r="CZ13" s="356"/>
      <c r="DA13" s="357"/>
      <c r="DB13" s="355">
        <v>13.8</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5056</v>
      </c>
      <c r="S14" s="487"/>
      <c r="T14" s="487"/>
      <c r="U14" s="487"/>
      <c r="V14" s="488"/>
      <c r="W14" s="489"/>
      <c r="X14" s="401"/>
      <c r="Y14" s="401"/>
      <c r="Z14" s="401"/>
      <c r="AA14" s="401"/>
      <c r="AB14" s="402"/>
      <c r="AC14" s="479">
        <v>19.3</v>
      </c>
      <c r="AD14" s="480"/>
      <c r="AE14" s="480"/>
      <c r="AF14" s="480"/>
      <c r="AG14" s="481"/>
      <c r="AH14" s="479">
        <v>21.3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46.2</v>
      </c>
      <c r="CU14" s="458"/>
      <c r="CV14" s="458"/>
      <c r="CW14" s="458"/>
      <c r="CX14" s="458"/>
      <c r="CY14" s="458"/>
      <c r="CZ14" s="458"/>
      <c r="DA14" s="459"/>
      <c r="DB14" s="490">
        <v>66.8</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121</v>
      </c>
      <c r="N15" s="484"/>
      <c r="O15" s="484"/>
      <c r="P15" s="484"/>
      <c r="Q15" s="485"/>
      <c r="R15" s="486">
        <v>4769</v>
      </c>
      <c r="S15" s="487"/>
      <c r="T15" s="487"/>
      <c r="U15" s="487"/>
      <c r="V15" s="488"/>
      <c r="W15" s="474" t="s">
        <v>129</v>
      </c>
      <c r="X15" s="398"/>
      <c r="Y15" s="398"/>
      <c r="Z15" s="398"/>
      <c r="AA15" s="398"/>
      <c r="AB15" s="399"/>
      <c r="AC15" s="361">
        <v>226</v>
      </c>
      <c r="AD15" s="362"/>
      <c r="AE15" s="362"/>
      <c r="AF15" s="362"/>
      <c r="AG15" s="363"/>
      <c r="AH15" s="361">
        <v>226</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670046</v>
      </c>
      <c r="BO15" s="381"/>
      <c r="BP15" s="381"/>
      <c r="BQ15" s="381"/>
      <c r="BR15" s="381"/>
      <c r="BS15" s="381"/>
      <c r="BT15" s="381"/>
      <c r="BU15" s="382"/>
      <c r="BV15" s="380">
        <v>600483</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9.1</v>
      </c>
      <c r="AD16" s="480"/>
      <c r="AE16" s="480"/>
      <c r="AF16" s="480"/>
      <c r="AG16" s="481"/>
      <c r="AH16" s="479">
        <v>9.8000000000000007</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2455357</v>
      </c>
      <c r="BO16" s="386"/>
      <c r="BP16" s="386"/>
      <c r="BQ16" s="386"/>
      <c r="BR16" s="386"/>
      <c r="BS16" s="386"/>
      <c r="BT16" s="386"/>
      <c r="BU16" s="387"/>
      <c r="BV16" s="385">
        <v>2417911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1786</v>
      </c>
      <c r="AD17" s="362"/>
      <c r="AE17" s="362"/>
      <c r="AF17" s="362"/>
      <c r="AG17" s="363"/>
      <c r="AH17" s="361">
        <v>1592</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848573</v>
      </c>
      <c r="BO17" s="386"/>
      <c r="BP17" s="386"/>
      <c r="BQ17" s="386"/>
      <c r="BR17" s="386"/>
      <c r="BS17" s="386"/>
      <c r="BT17" s="386"/>
      <c r="BU17" s="387"/>
      <c r="BV17" s="385">
        <v>757386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197.13</v>
      </c>
      <c r="M18" s="450"/>
      <c r="N18" s="450"/>
      <c r="O18" s="450"/>
      <c r="P18" s="450"/>
      <c r="Q18" s="450"/>
      <c r="R18" s="451"/>
      <c r="S18" s="451"/>
      <c r="T18" s="451"/>
      <c r="U18" s="451"/>
      <c r="V18" s="452"/>
      <c r="W18" s="466"/>
      <c r="X18" s="467"/>
      <c r="Y18" s="467"/>
      <c r="Z18" s="467"/>
      <c r="AA18" s="467"/>
      <c r="AB18" s="475"/>
      <c r="AC18" s="349">
        <v>71.7</v>
      </c>
      <c r="AD18" s="350"/>
      <c r="AE18" s="350"/>
      <c r="AF18" s="350"/>
      <c r="AG18" s="453"/>
      <c r="AH18" s="349">
        <v>68.900000000000006</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2428452</v>
      </c>
      <c r="BO18" s="386"/>
      <c r="BP18" s="386"/>
      <c r="BQ18" s="386"/>
      <c r="BR18" s="386"/>
      <c r="BS18" s="386"/>
      <c r="BT18" s="386"/>
      <c r="BU18" s="387"/>
      <c r="BV18" s="385">
        <v>2412454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25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3315425</v>
      </c>
      <c r="BO19" s="386"/>
      <c r="BP19" s="386"/>
      <c r="BQ19" s="386"/>
      <c r="BR19" s="386"/>
      <c r="BS19" s="386"/>
      <c r="BT19" s="386"/>
      <c r="BU19" s="387"/>
      <c r="BV19" s="385">
        <v>3156058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2274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5961523</v>
      </c>
      <c r="BO23" s="386"/>
      <c r="BP23" s="386"/>
      <c r="BQ23" s="386"/>
      <c r="BR23" s="386"/>
      <c r="BS23" s="386"/>
      <c r="BT23" s="386"/>
      <c r="BU23" s="387"/>
      <c r="BV23" s="385">
        <v>6154269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6700</v>
      </c>
      <c r="R24" s="362"/>
      <c r="S24" s="362"/>
      <c r="T24" s="362"/>
      <c r="U24" s="362"/>
      <c r="V24" s="363"/>
      <c r="W24" s="427"/>
      <c r="X24" s="418"/>
      <c r="Y24" s="419"/>
      <c r="Z24" s="358" t="s">
        <v>153</v>
      </c>
      <c r="AA24" s="359"/>
      <c r="AB24" s="359"/>
      <c r="AC24" s="359"/>
      <c r="AD24" s="359"/>
      <c r="AE24" s="359"/>
      <c r="AF24" s="359"/>
      <c r="AG24" s="360"/>
      <c r="AH24" s="361">
        <v>77</v>
      </c>
      <c r="AI24" s="362"/>
      <c r="AJ24" s="362"/>
      <c r="AK24" s="362"/>
      <c r="AL24" s="363"/>
      <c r="AM24" s="361">
        <v>237622</v>
      </c>
      <c r="AN24" s="362"/>
      <c r="AO24" s="362"/>
      <c r="AP24" s="362"/>
      <c r="AQ24" s="362"/>
      <c r="AR24" s="363"/>
      <c r="AS24" s="361">
        <v>3086</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5136879</v>
      </c>
      <c r="BO24" s="386"/>
      <c r="BP24" s="386"/>
      <c r="BQ24" s="386"/>
      <c r="BR24" s="386"/>
      <c r="BS24" s="386"/>
      <c r="BT24" s="386"/>
      <c r="BU24" s="387"/>
      <c r="BV24" s="385">
        <v>5267579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5700</v>
      </c>
      <c r="R25" s="362"/>
      <c r="S25" s="362"/>
      <c r="T25" s="362"/>
      <c r="U25" s="362"/>
      <c r="V25" s="363"/>
      <c r="W25" s="427"/>
      <c r="X25" s="418"/>
      <c r="Y25" s="419"/>
      <c r="Z25" s="358" t="s">
        <v>156</v>
      </c>
      <c r="AA25" s="359"/>
      <c r="AB25" s="359"/>
      <c r="AC25" s="359"/>
      <c r="AD25" s="359"/>
      <c r="AE25" s="359"/>
      <c r="AF25" s="359"/>
      <c r="AG25" s="360"/>
      <c r="AH25" s="361" t="s">
        <v>119</v>
      </c>
      <c r="AI25" s="362"/>
      <c r="AJ25" s="362"/>
      <c r="AK25" s="362"/>
      <c r="AL25" s="363"/>
      <c r="AM25" s="361" t="s">
        <v>119</v>
      </c>
      <c r="AN25" s="362"/>
      <c r="AO25" s="362"/>
      <c r="AP25" s="362"/>
      <c r="AQ25" s="362"/>
      <c r="AR25" s="363"/>
      <c r="AS25" s="361" t="s">
        <v>119</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27695</v>
      </c>
      <c r="BO25" s="381"/>
      <c r="BP25" s="381"/>
      <c r="BQ25" s="381"/>
      <c r="BR25" s="381"/>
      <c r="BS25" s="381"/>
      <c r="BT25" s="381"/>
      <c r="BU25" s="382"/>
      <c r="BV25" s="380">
        <v>28364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5200</v>
      </c>
      <c r="R26" s="362"/>
      <c r="S26" s="362"/>
      <c r="T26" s="362"/>
      <c r="U26" s="362"/>
      <c r="V26" s="363"/>
      <c r="W26" s="427"/>
      <c r="X26" s="418"/>
      <c r="Y26" s="419"/>
      <c r="Z26" s="358" t="s">
        <v>159</v>
      </c>
      <c r="AA26" s="440"/>
      <c r="AB26" s="440"/>
      <c r="AC26" s="440"/>
      <c r="AD26" s="440"/>
      <c r="AE26" s="440"/>
      <c r="AF26" s="440"/>
      <c r="AG26" s="441"/>
      <c r="AH26" s="361" t="s">
        <v>119</v>
      </c>
      <c r="AI26" s="362"/>
      <c r="AJ26" s="362"/>
      <c r="AK26" s="362"/>
      <c r="AL26" s="363"/>
      <c r="AM26" s="361" t="s">
        <v>119</v>
      </c>
      <c r="AN26" s="362"/>
      <c r="AO26" s="362"/>
      <c r="AP26" s="362"/>
      <c r="AQ26" s="362"/>
      <c r="AR26" s="363"/>
      <c r="AS26" s="361" t="s">
        <v>119</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119</v>
      </c>
      <c r="BO26" s="386"/>
      <c r="BP26" s="386"/>
      <c r="BQ26" s="386"/>
      <c r="BR26" s="386"/>
      <c r="BS26" s="386"/>
      <c r="BT26" s="386"/>
      <c r="BU26" s="387"/>
      <c r="BV26" s="385" t="s">
        <v>119</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2580</v>
      </c>
      <c r="R27" s="362"/>
      <c r="S27" s="362"/>
      <c r="T27" s="362"/>
      <c r="U27" s="362"/>
      <c r="V27" s="363"/>
      <c r="W27" s="427"/>
      <c r="X27" s="418"/>
      <c r="Y27" s="419"/>
      <c r="Z27" s="358" t="s">
        <v>162</v>
      </c>
      <c r="AA27" s="359"/>
      <c r="AB27" s="359"/>
      <c r="AC27" s="359"/>
      <c r="AD27" s="359"/>
      <c r="AE27" s="359"/>
      <c r="AF27" s="359"/>
      <c r="AG27" s="360"/>
      <c r="AH27" s="361">
        <v>9</v>
      </c>
      <c r="AI27" s="362"/>
      <c r="AJ27" s="362"/>
      <c r="AK27" s="362"/>
      <c r="AL27" s="363"/>
      <c r="AM27" s="361">
        <v>26325</v>
      </c>
      <c r="AN27" s="362"/>
      <c r="AO27" s="362"/>
      <c r="AP27" s="362"/>
      <c r="AQ27" s="362"/>
      <c r="AR27" s="363"/>
      <c r="AS27" s="361">
        <v>2925</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205561</v>
      </c>
      <c r="BO27" s="389"/>
      <c r="BP27" s="389"/>
      <c r="BQ27" s="389"/>
      <c r="BR27" s="389"/>
      <c r="BS27" s="389"/>
      <c r="BT27" s="389"/>
      <c r="BU27" s="390"/>
      <c r="BV27" s="388">
        <v>205538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2050</v>
      </c>
      <c r="R28" s="362"/>
      <c r="S28" s="362"/>
      <c r="T28" s="362"/>
      <c r="U28" s="362"/>
      <c r="V28" s="363"/>
      <c r="W28" s="427"/>
      <c r="X28" s="418"/>
      <c r="Y28" s="419"/>
      <c r="Z28" s="358" t="s">
        <v>165</v>
      </c>
      <c r="AA28" s="359"/>
      <c r="AB28" s="359"/>
      <c r="AC28" s="359"/>
      <c r="AD28" s="359"/>
      <c r="AE28" s="359"/>
      <c r="AF28" s="359"/>
      <c r="AG28" s="360"/>
      <c r="AH28" s="361" t="s">
        <v>119</v>
      </c>
      <c r="AI28" s="362"/>
      <c r="AJ28" s="362"/>
      <c r="AK28" s="362"/>
      <c r="AL28" s="363"/>
      <c r="AM28" s="361" t="s">
        <v>119</v>
      </c>
      <c r="AN28" s="362"/>
      <c r="AO28" s="362"/>
      <c r="AP28" s="362"/>
      <c r="AQ28" s="362"/>
      <c r="AR28" s="363"/>
      <c r="AS28" s="361" t="s">
        <v>119</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517236</v>
      </c>
      <c r="BO28" s="381"/>
      <c r="BP28" s="381"/>
      <c r="BQ28" s="381"/>
      <c r="BR28" s="381"/>
      <c r="BS28" s="381"/>
      <c r="BT28" s="381"/>
      <c r="BU28" s="382"/>
      <c r="BV28" s="380">
        <v>502675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8</v>
      </c>
      <c r="M29" s="362"/>
      <c r="N29" s="362"/>
      <c r="O29" s="362"/>
      <c r="P29" s="363"/>
      <c r="Q29" s="361">
        <v>1700</v>
      </c>
      <c r="R29" s="362"/>
      <c r="S29" s="362"/>
      <c r="T29" s="362"/>
      <c r="U29" s="362"/>
      <c r="V29" s="363"/>
      <c r="W29" s="428"/>
      <c r="X29" s="429"/>
      <c r="Y29" s="430"/>
      <c r="Z29" s="358" t="s">
        <v>169</v>
      </c>
      <c r="AA29" s="359"/>
      <c r="AB29" s="359"/>
      <c r="AC29" s="359"/>
      <c r="AD29" s="359"/>
      <c r="AE29" s="359"/>
      <c r="AF29" s="359"/>
      <c r="AG29" s="360"/>
      <c r="AH29" s="361">
        <v>86</v>
      </c>
      <c r="AI29" s="362"/>
      <c r="AJ29" s="362"/>
      <c r="AK29" s="362"/>
      <c r="AL29" s="363"/>
      <c r="AM29" s="361">
        <v>263947</v>
      </c>
      <c r="AN29" s="362"/>
      <c r="AO29" s="362"/>
      <c r="AP29" s="362"/>
      <c r="AQ29" s="362"/>
      <c r="AR29" s="363"/>
      <c r="AS29" s="361">
        <v>3069</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50009</v>
      </c>
      <c r="BO29" s="386"/>
      <c r="BP29" s="386"/>
      <c r="BQ29" s="386"/>
      <c r="BR29" s="386"/>
      <c r="BS29" s="386"/>
      <c r="BT29" s="386"/>
      <c r="BU29" s="387"/>
      <c r="BV29" s="385">
        <v>30004</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94.5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711234</v>
      </c>
      <c r="BO30" s="389"/>
      <c r="BP30" s="389"/>
      <c r="BQ30" s="389"/>
      <c r="BR30" s="389"/>
      <c r="BS30" s="389"/>
      <c r="BT30" s="389"/>
      <c r="BU30" s="390"/>
      <c r="BV30" s="388">
        <v>599224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4</v>
      </c>
      <c r="BF34" s="345"/>
      <c r="BG34" s="344" t="str">
        <f>IF('各会計、関係団体の財政状況及び健全化判断比率'!B30="","",'各会計、関係団体の財政状況及び健全化判断比率'!B30)</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後志広域連合</v>
      </c>
      <c r="BZ34" s="344"/>
      <c r="CA34" s="344"/>
      <c r="CB34" s="344"/>
      <c r="CC34" s="344"/>
      <c r="CD34" s="344"/>
      <c r="CE34" s="344"/>
      <c r="CF34" s="344"/>
      <c r="CG34" s="344"/>
      <c r="CH34" s="344"/>
      <c r="CI34" s="344"/>
      <c r="CJ34" s="344"/>
      <c r="CK34" s="344"/>
      <c r="CL34" s="344"/>
      <c r="CM34" s="344"/>
      <c r="CN34" s="167"/>
      <c r="CO34" s="345">
        <f>IF(CQ34="","",MAX(C34:D43,U34:V43,AM34:AN43,BE34:BF43,BW34:BX43)+1)</f>
        <v>11</v>
      </c>
      <c r="CP34" s="345"/>
      <c r="CQ34" s="344" t="str">
        <f>IF('各会計、関係団体の財政状況及び健全化判断比率'!BS7="","",'各会計、関係団体の財政状況及び健全化判断比率'!BS7)</f>
        <v>キラットニセコ</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5</v>
      </c>
      <c r="BF35" s="345"/>
      <c r="BG35" s="344" t="str">
        <f>IF('各会計、関係団体の財政状況及び健全化判断比率'!B31="","",'各会計、関係団体の財政状況及び健全化判断比率'!B31)</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羊蹄山麓衛生組合</v>
      </c>
      <c r="BZ35" s="344"/>
      <c r="CA35" s="344"/>
      <c r="CB35" s="344"/>
      <c r="CC35" s="344"/>
      <c r="CD35" s="344"/>
      <c r="CE35" s="344"/>
      <c r="CF35" s="344"/>
      <c r="CG35" s="344"/>
      <c r="CH35" s="344"/>
      <c r="CI35" s="344"/>
      <c r="CJ35" s="344"/>
      <c r="CK35" s="344"/>
      <c r="CL35" s="344"/>
      <c r="CM35" s="344"/>
      <c r="CN35" s="167"/>
      <c r="CO35" s="345">
        <f t="shared" ref="CO35:CO43" si="3">IF(CQ35="","",CO34+1)</f>
        <v>12</v>
      </c>
      <c r="CP35" s="345"/>
      <c r="CQ35" s="344" t="str">
        <f>IF('各会計、関係団体の財政状況及び健全化判断比率'!BS8="","",'各会計、関係団体の財政状況及び健全化判断比率'!BS8)</f>
        <v>ニセコ町土地開発公社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6</v>
      </c>
      <c r="BF36" s="345"/>
      <c r="BG36" s="344" t="str">
        <f>IF('各会計、関係団体の財政状況及び健全化判断比率'!B32="","",'各会計、関係団体の財政状況及び健全化判断比率'!B32)</f>
        <v>農業集落排水事業特別会計</v>
      </c>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羊蹄山ろく消防組合</v>
      </c>
      <c r="BZ36" s="344"/>
      <c r="CA36" s="344"/>
      <c r="CB36" s="344"/>
      <c r="CC36" s="344"/>
      <c r="CD36" s="344"/>
      <c r="CE36" s="344"/>
      <c r="CF36" s="344"/>
      <c r="CG36" s="344"/>
      <c r="CH36" s="344"/>
      <c r="CI36" s="344"/>
      <c r="CJ36" s="344"/>
      <c r="CK36" s="344"/>
      <c r="CL36" s="344"/>
      <c r="CM36" s="344"/>
      <c r="CN36" s="167"/>
      <c r="CO36" s="345">
        <f t="shared" si="3"/>
        <v>13</v>
      </c>
      <c r="CP36" s="345"/>
      <c r="CQ36" s="344" t="str">
        <f>IF('各会計、関係団体の財政状況及び健全化判断比率'!BS9="","",'各会計、関係団体の財政状況及び健全化判断比率'!BS9)</f>
        <v>ニセコリゾート観光協会</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後志教育研修センター</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207</v>
      </c>
      <c r="C5" s="676"/>
      <c r="D5" s="676"/>
      <c r="E5" s="676"/>
      <c r="F5" s="676"/>
      <c r="G5" s="676"/>
      <c r="H5" s="676"/>
      <c r="I5" s="676"/>
      <c r="J5" s="676"/>
      <c r="K5" s="676"/>
      <c r="L5" s="676"/>
      <c r="M5" s="676"/>
      <c r="N5" s="676"/>
      <c r="O5" s="676"/>
      <c r="P5" s="676"/>
      <c r="Q5" s="677"/>
      <c r="R5" s="640">
        <v>808421</v>
      </c>
      <c r="S5" s="641"/>
      <c r="T5" s="641"/>
      <c r="U5" s="641"/>
      <c r="V5" s="641"/>
      <c r="W5" s="641"/>
      <c r="X5" s="641"/>
      <c r="Y5" s="688"/>
      <c r="Z5" s="701">
        <v>17.2</v>
      </c>
      <c r="AA5" s="701"/>
      <c r="AB5" s="701"/>
      <c r="AC5" s="701"/>
      <c r="AD5" s="702">
        <v>808421</v>
      </c>
      <c r="AE5" s="702"/>
      <c r="AF5" s="702"/>
      <c r="AG5" s="702"/>
      <c r="AH5" s="702"/>
      <c r="AI5" s="702"/>
      <c r="AJ5" s="702"/>
      <c r="AK5" s="702"/>
      <c r="AL5" s="689">
        <v>29.4</v>
      </c>
      <c r="AM5" s="658"/>
      <c r="AN5" s="658"/>
      <c r="AO5" s="690"/>
      <c r="AP5" s="675" t="s">
        <v>208</v>
      </c>
      <c r="AQ5" s="676"/>
      <c r="AR5" s="676"/>
      <c r="AS5" s="676"/>
      <c r="AT5" s="676"/>
      <c r="AU5" s="676"/>
      <c r="AV5" s="676"/>
      <c r="AW5" s="676"/>
      <c r="AX5" s="676"/>
      <c r="AY5" s="676"/>
      <c r="AZ5" s="676"/>
      <c r="BA5" s="676"/>
      <c r="BB5" s="676"/>
      <c r="BC5" s="676"/>
      <c r="BD5" s="676"/>
      <c r="BE5" s="676"/>
      <c r="BF5" s="677"/>
      <c r="BG5" s="590">
        <v>727890</v>
      </c>
      <c r="BH5" s="591"/>
      <c r="BI5" s="591"/>
      <c r="BJ5" s="591"/>
      <c r="BK5" s="591"/>
      <c r="BL5" s="591"/>
      <c r="BM5" s="591"/>
      <c r="BN5" s="592"/>
      <c r="BO5" s="643">
        <v>90</v>
      </c>
      <c r="BP5" s="643"/>
      <c r="BQ5" s="643"/>
      <c r="BR5" s="643"/>
      <c r="BS5" s="644">
        <v>7659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52629</v>
      </c>
      <c r="S6" s="591"/>
      <c r="T6" s="591"/>
      <c r="U6" s="591"/>
      <c r="V6" s="591"/>
      <c r="W6" s="591"/>
      <c r="X6" s="591"/>
      <c r="Y6" s="592"/>
      <c r="Z6" s="643">
        <v>1.1000000000000001</v>
      </c>
      <c r="AA6" s="643"/>
      <c r="AB6" s="643"/>
      <c r="AC6" s="643"/>
      <c r="AD6" s="644">
        <v>52629</v>
      </c>
      <c r="AE6" s="644"/>
      <c r="AF6" s="644"/>
      <c r="AG6" s="644"/>
      <c r="AH6" s="644"/>
      <c r="AI6" s="644"/>
      <c r="AJ6" s="644"/>
      <c r="AK6" s="644"/>
      <c r="AL6" s="613">
        <v>1.9</v>
      </c>
      <c r="AM6" s="645"/>
      <c r="AN6" s="645"/>
      <c r="AO6" s="646"/>
      <c r="AP6" s="587" t="s">
        <v>213</v>
      </c>
      <c r="AQ6" s="588"/>
      <c r="AR6" s="588"/>
      <c r="AS6" s="588"/>
      <c r="AT6" s="588"/>
      <c r="AU6" s="588"/>
      <c r="AV6" s="588"/>
      <c r="AW6" s="588"/>
      <c r="AX6" s="588"/>
      <c r="AY6" s="588"/>
      <c r="AZ6" s="588"/>
      <c r="BA6" s="588"/>
      <c r="BB6" s="588"/>
      <c r="BC6" s="588"/>
      <c r="BD6" s="588"/>
      <c r="BE6" s="588"/>
      <c r="BF6" s="589"/>
      <c r="BG6" s="590">
        <v>727890</v>
      </c>
      <c r="BH6" s="591"/>
      <c r="BI6" s="591"/>
      <c r="BJ6" s="591"/>
      <c r="BK6" s="591"/>
      <c r="BL6" s="591"/>
      <c r="BM6" s="591"/>
      <c r="BN6" s="592"/>
      <c r="BO6" s="643">
        <v>90</v>
      </c>
      <c r="BP6" s="643"/>
      <c r="BQ6" s="643"/>
      <c r="BR6" s="643"/>
      <c r="BS6" s="644">
        <v>7659</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56779</v>
      </c>
      <c r="CS6" s="591"/>
      <c r="CT6" s="591"/>
      <c r="CU6" s="591"/>
      <c r="CV6" s="591"/>
      <c r="CW6" s="591"/>
      <c r="CX6" s="591"/>
      <c r="CY6" s="592"/>
      <c r="CZ6" s="643">
        <v>1.3</v>
      </c>
      <c r="DA6" s="643"/>
      <c r="DB6" s="643"/>
      <c r="DC6" s="643"/>
      <c r="DD6" s="596" t="s">
        <v>215</v>
      </c>
      <c r="DE6" s="591"/>
      <c r="DF6" s="591"/>
      <c r="DG6" s="591"/>
      <c r="DH6" s="591"/>
      <c r="DI6" s="591"/>
      <c r="DJ6" s="591"/>
      <c r="DK6" s="591"/>
      <c r="DL6" s="591"/>
      <c r="DM6" s="591"/>
      <c r="DN6" s="591"/>
      <c r="DO6" s="591"/>
      <c r="DP6" s="592"/>
      <c r="DQ6" s="596">
        <v>56779</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445</v>
      </c>
      <c r="S7" s="591"/>
      <c r="T7" s="591"/>
      <c r="U7" s="591"/>
      <c r="V7" s="591"/>
      <c r="W7" s="591"/>
      <c r="X7" s="591"/>
      <c r="Y7" s="592"/>
      <c r="Z7" s="643">
        <v>0</v>
      </c>
      <c r="AA7" s="643"/>
      <c r="AB7" s="643"/>
      <c r="AC7" s="643"/>
      <c r="AD7" s="644">
        <v>445</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267693</v>
      </c>
      <c r="BH7" s="591"/>
      <c r="BI7" s="591"/>
      <c r="BJ7" s="591"/>
      <c r="BK7" s="591"/>
      <c r="BL7" s="591"/>
      <c r="BM7" s="591"/>
      <c r="BN7" s="592"/>
      <c r="BO7" s="643">
        <v>33.1</v>
      </c>
      <c r="BP7" s="643"/>
      <c r="BQ7" s="643"/>
      <c r="BR7" s="643"/>
      <c r="BS7" s="644">
        <v>7659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778537</v>
      </c>
      <c r="CS7" s="591"/>
      <c r="CT7" s="591"/>
      <c r="CU7" s="591"/>
      <c r="CV7" s="591"/>
      <c r="CW7" s="591"/>
      <c r="CX7" s="591"/>
      <c r="CY7" s="592"/>
      <c r="CZ7" s="643">
        <v>17.2</v>
      </c>
      <c r="DA7" s="643"/>
      <c r="DB7" s="643"/>
      <c r="DC7" s="643"/>
      <c r="DD7" s="596">
        <v>78716</v>
      </c>
      <c r="DE7" s="591"/>
      <c r="DF7" s="591"/>
      <c r="DG7" s="591"/>
      <c r="DH7" s="591"/>
      <c r="DI7" s="591"/>
      <c r="DJ7" s="591"/>
      <c r="DK7" s="591"/>
      <c r="DL7" s="591"/>
      <c r="DM7" s="591"/>
      <c r="DN7" s="591"/>
      <c r="DO7" s="591"/>
      <c r="DP7" s="592"/>
      <c r="DQ7" s="596">
        <v>631582</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834</v>
      </c>
      <c r="S8" s="591"/>
      <c r="T8" s="591"/>
      <c r="U8" s="591"/>
      <c r="V8" s="591"/>
      <c r="W8" s="591"/>
      <c r="X8" s="591"/>
      <c r="Y8" s="592"/>
      <c r="Z8" s="643">
        <v>0</v>
      </c>
      <c r="AA8" s="643"/>
      <c r="AB8" s="643"/>
      <c r="AC8" s="643"/>
      <c r="AD8" s="644">
        <v>834</v>
      </c>
      <c r="AE8" s="644"/>
      <c r="AF8" s="644"/>
      <c r="AG8" s="644"/>
      <c r="AH8" s="644"/>
      <c r="AI8" s="644"/>
      <c r="AJ8" s="644"/>
      <c r="AK8" s="644"/>
      <c r="AL8" s="613">
        <v>0</v>
      </c>
      <c r="AM8" s="645"/>
      <c r="AN8" s="645"/>
      <c r="AO8" s="646"/>
      <c r="AP8" s="587" t="s">
        <v>220</v>
      </c>
      <c r="AQ8" s="588"/>
      <c r="AR8" s="588"/>
      <c r="AS8" s="588"/>
      <c r="AT8" s="588"/>
      <c r="AU8" s="588"/>
      <c r="AV8" s="588"/>
      <c r="AW8" s="588"/>
      <c r="AX8" s="588"/>
      <c r="AY8" s="588"/>
      <c r="AZ8" s="588"/>
      <c r="BA8" s="588"/>
      <c r="BB8" s="588"/>
      <c r="BC8" s="588"/>
      <c r="BD8" s="588"/>
      <c r="BE8" s="588"/>
      <c r="BF8" s="589"/>
      <c r="BG8" s="590">
        <v>9013</v>
      </c>
      <c r="BH8" s="591"/>
      <c r="BI8" s="591"/>
      <c r="BJ8" s="591"/>
      <c r="BK8" s="591"/>
      <c r="BL8" s="591"/>
      <c r="BM8" s="591"/>
      <c r="BN8" s="592"/>
      <c r="BO8" s="643">
        <v>1.1000000000000001</v>
      </c>
      <c r="BP8" s="643"/>
      <c r="BQ8" s="643"/>
      <c r="BR8" s="643"/>
      <c r="BS8" s="596" t="s">
        <v>110</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626311</v>
      </c>
      <c r="CS8" s="591"/>
      <c r="CT8" s="591"/>
      <c r="CU8" s="591"/>
      <c r="CV8" s="591"/>
      <c r="CW8" s="591"/>
      <c r="CX8" s="591"/>
      <c r="CY8" s="592"/>
      <c r="CZ8" s="643">
        <v>13.9</v>
      </c>
      <c r="DA8" s="643"/>
      <c r="DB8" s="643"/>
      <c r="DC8" s="643"/>
      <c r="DD8" s="596">
        <v>8984</v>
      </c>
      <c r="DE8" s="591"/>
      <c r="DF8" s="591"/>
      <c r="DG8" s="591"/>
      <c r="DH8" s="591"/>
      <c r="DI8" s="591"/>
      <c r="DJ8" s="591"/>
      <c r="DK8" s="591"/>
      <c r="DL8" s="591"/>
      <c r="DM8" s="591"/>
      <c r="DN8" s="591"/>
      <c r="DO8" s="591"/>
      <c r="DP8" s="592"/>
      <c r="DQ8" s="596">
        <v>338853</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510</v>
      </c>
      <c r="S9" s="591"/>
      <c r="T9" s="591"/>
      <c r="U9" s="591"/>
      <c r="V9" s="591"/>
      <c r="W9" s="591"/>
      <c r="X9" s="591"/>
      <c r="Y9" s="592"/>
      <c r="Z9" s="643">
        <v>0</v>
      </c>
      <c r="AA9" s="643"/>
      <c r="AB9" s="643"/>
      <c r="AC9" s="643"/>
      <c r="AD9" s="644">
        <v>510</v>
      </c>
      <c r="AE9" s="644"/>
      <c r="AF9" s="644"/>
      <c r="AG9" s="644"/>
      <c r="AH9" s="644"/>
      <c r="AI9" s="644"/>
      <c r="AJ9" s="644"/>
      <c r="AK9" s="644"/>
      <c r="AL9" s="613">
        <v>0</v>
      </c>
      <c r="AM9" s="645"/>
      <c r="AN9" s="645"/>
      <c r="AO9" s="646"/>
      <c r="AP9" s="587" t="s">
        <v>223</v>
      </c>
      <c r="AQ9" s="588"/>
      <c r="AR9" s="588"/>
      <c r="AS9" s="588"/>
      <c r="AT9" s="588"/>
      <c r="AU9" s="588"/>
      <c r="AV9" s="588"/>
      <c r="AW9" s="588"/>
      <c r="AX9" s="588"/>
      <c r="AY9" s="588"/>
      <c r="AZ9" s="588"/>
      <c r="BA9" s="588"/>
      <c r="BB9" s="588"/>
      <c r="BC9" s="588"/>
      <c r="BD9" s="588"/>
      <c r="BE9" s="588"/>
      <c r="BF9" s="589"/>
      <c r="BG9" s="590">
        <v>190943</v>
      </c>
      <c r="BH9" s="591"/>
      <c r="BI9" s="591"/>
      <c r="BJ9" s="591"/>
      <c r="BK9" s="591"/>
      <c r="BL9" s="591"/>
      <c r="BM9" s="591"/>
      <c r="BN9" s="592"/>
      <c r="BO9" s="643">
        <v>23.6</v>
      </c>
      <c r="BP9" s="643"/>
      <c r="BQ9" s="643"/>
      <c r="BR9" s="643"/>
      <c r="BS9" s="596" t="s">
        <v>110</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341997</v>
      </c>
      <c r="CS9" s="591"/>
      <c r="CT9" s="591"/>
      <c r="CU9" s="591"/>
      <c r="CV9" s="591"/>
      <c r="CW9" s="591"/>
      <c r="CX9" s="591"/>
      <c r="CY9" s="592"/>
      <c r="CZ9" s="643">
        <v>7.6</v>
      </c>
      <c r="DA9" s="643"/>
      <c r="DB9" s="643"/>
      <c r="DC9" s="643"/>
      <c r="DD9" s="596">
        <v>9110</v>
      </c>
      <c r="DE9" s="591"/>
      <c r="DF9" s="591"/>
      <c r="DG9" s="591"/>
      <c r="DH9" s="591"/>
      <c r="DI9" s="591"/>
      <c r="DJ9" s="591"/>
      <c r="DK9" s="591"/>
      <c r="DL9" s="591"/>
      <c r="DM9" s="591"/>
      <c r="DN9" s="591"/>
      <c r="DO9" s="591"/>
      <c r="DP9" s="592"/>
      <c r="DQ9" s="596">
        <v>296556</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86831</v>
      </c>
      <c r="S10" s="591"/>
      <c r="T10" s="591"/>
      <c r="U10" s="591"/>
      <c r="V10" s="591"/>
      <c r="W10" s="591"/>
      <c r="X10" s="591"/>
      <c r="Y10" s="592"/>
      <c r="Z10" s="643">
        <v>1.9</v>
      </c>
      <c r="AA10" s="643"/>
      <c r="AB10" s="643"/>
      <c r="AC10" s="643"/>
      <c r="AD10" s="644">
        <v>86831</v>
      </c>
      <c r="AE10" s="644"/>
      <c r="AF10" s="644"/>
      <c r="AG10" s="644"/>
      <c r="AH10" s="644"/>
      <c r="AI10" s="644"/>
      <c r="AJ10" s="644"/>
      <c r="AK10" s="644"/>
      <c r="AL10" s="613">
        <v>3.2</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20826</v>
      </c>
      <c r="BH10" s="591"/>
      <c r="BI10" s="591"/>
      <c r="BJ10" s="591"/>
      <c r="BK10" s="591"/>
      <c r="BL10" s="591"/>
      <c r="BM10" s="591"/>
      <c r="BN10" s="592"/>
      <c r="BO10" s="643">
        <v>2.6</v>
      </c>
      <c r="BP10" s="643"/>
      <c r="BQ10" s="643"/>
      <c r="BR10" s="643"/>
      <c r="BS10" s="596" t="s">
        <v>110</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2035</v>
      </c>
      <c r="CS10" s="591"/>
      <c r="CT10" s="591"/>
      <c r="CU10" s="591"/>
      <c r="CV10" s="591"/>
      <c r="CW10" s="591"/>
      <c r="CX10" s="591"/>
      <c r="CY10" s="592"/>
      <c r="CZ10" s="643">
        <v>0</v>
      </c>
      <c r="DA10" s="643"/>
      <c r="DB10" s="643"/>
      <c r="DC10" s="643"/>
      <c r="DD10" s="596" t="s">
        <v>110</v>
      </c>
      <c r="DE10" s="591"/>
      <c r="DF10" s="591"/>
      <c r="DG10" s="591"/>
      <c r="DH10" s="591"/>
      <c r="DI10" s="591"/>
      <c r="DJ10" s="591"/>
      <c r="DK10" s="591"/>
      <c r="DL10" s="591"/>
      <c r="DM10" s="591"/>
      <c r="DN10" s="591"/>
      <c r="DO10" s="591"/>
      <c r="DP10" s="592"/>
      <c r="DQ10" s="596">
        <v>35</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3750</v>
      </c>
      <c r="S11" s="591"/>
      <c r="T11" s="591"/>
      <c r="U11" s="591"/>
      <c r="V11" s="591"/>
      <c r="W11" s="591"/>
      <c r="X11" s="591"/>
      <c r="Y11" s="592"/>
      <c r="Z11" s="643">
        <v>0.1</v>
      </c>
      <c r="AA11" s="643"/>
      <c r="AB11" s="643"/>
      <c r="AC11" s="643"/>
      <c r="AD11" s="644">
        <v>3750</v>
      </c>
      <c r="AE11" s="644"/>
      <c r="AF11" s="644"/>
      <c r="AG11" s="644"/>
      <c r="AH11" s="644"/>
      <c r="AI11" s="644"/>
      <c r="AJ11" s="644"/>
      <c r="AK11" s="644"/>
      <c r="AL11" s="613">
        <v>0.1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46911</v>
      </c>
      <c r="BH11" s="591"/>
      <c r="BI11" s="591"/>
      <c r="BJ11" s="591"/>
      <c r="BK11" s="591"/>
      <c r="BL11" s="591"/>
      <c r="BM11" s="591"/>
      <c r="BN11" s="592"/>
      <c r="BO11" s="643">
        <v>5.8</v>
      </c>
      <c r="BP11" s="643"/>
      <c r="BQ11" s="643"/>
      <c r="BR11" s="643"/>
      <c r="BS11" s="596">
        <v>7659</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481460</v>
      </c>
      <c r="CS11" s="591"/>
      <c r="CT11" s="591"/>
      <c r="CU11" s="591"/>
      <c r="CV11" s="591"/>
      <c r="CW11" s="591"/>
      <c r="CX11" s="591"/>
      <c r="CY11" s="592"/>
      <c r="CZ11" s="643">
        <v>10.7</v>
      </c>
      <c r="DA11" s="643"/>
      <c r="DB11" s="643"/>
      <c r="DC11" s="643"/>
      <c r="DD11" s="596">
        <v>216965</v>
      </c>
      <c r="DE11" s="591"/>
      <c r="DF11" s="591"/>
      <c r="DG11" s="591"/>
      <c r="DH11" s="591"/>
      <c r="DI11" s="591"/>
      <c r="DJ11" s="591"/>
      <c r="DK11" s="591"/>
      <c r="DL11" s="591"/>
      <c r="DM11" s="591"/>
      <c r="DN11" s="591"/>
      <c r="DO11" s="591"/>
      <c r="DP11" s="592"/>
      <c r="DQ11" s="596">
        <v>174707</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110</v>
      </c>
      <c r="S12" s="591"/>
      <c r="T12" s="591"/>
      <c r="U12" s="591"/>
      <c r="V12" s="591"/>
      <c r="W12" s="591"/>
      <c r="X12" s="591"/>
      <c r="Y12" s="592"/>
      <c r="Z12" s="643" t="s">
        <v>110</v>
      </c>
      <c r="AA12" s="643"/>
      <c r="AB12" s="643"/>
      <c r="AC12" s="643"/>
      <c r="AD12" s="644" t="s">
        <v>110</v>
      </c>
      <c r="AE12" s="644"/>
      <c r="AF12" s="644"/>
      <c r="AG12" s="644"/>
      <c r="AH12" s="644"/>
      <c r="AI12" s="644"/>
      <c r="AJ12" s="644"/>
      <c r="AK12" s="644"/>
      <c r="AL12" s="613" t="s">
        <v>110</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414791</v>
      </c>
      <c r="BH12" s="591"/>
      <c r="BI12" s="591"/>
      <c r="BJ12" s="591"/>
      <c r="BK12" s="591"/>
      <c r="BL12" s="591"/>
      <c r="BM12" s="591"/>
      <c r="BN12" s="592"/>
      <c r="BO12" s="643">
        <v>51.3</v>
      </c>
      <c r="BP12" s="643"/>
      <c r="BQ12" s="643"/>
      <c r="BR12" s="643"/>
      <c r="BS12" s="596" t="s">
        <v>110</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123932</v>
      </c>
      <c r="CS12" s="591"/>
      <c r="CT12" s="591"/>
      <c r="CU12" s="591"/>
      <c r="CV12" s="591"/>
      <c r="CW12" s="591"/>
      <c r="CX12" s="591"/>
      <c r="CY12" s="592"/>
      <c r="CZ12" s="643">
        <v>2.7</v>
      </c>
      <c r="DA12" s="643"/>
      <c r="DB12" s="643"/>
      <c r="DC12" s="643"/>
      <c r="DD12" s="596">
        <v>12113</v>
      </c>
      <c r="DE12" s="591"/>
      <c r="DF12" s="591"/>
      <c r="DG12" s="591"/>
      <c r="DH12" s="591"/>
      <c r="DI12" s="591"/>
      <c r="DJ12" s="591"/>
      <c r="DK12" s="591"/>
      <c r="DL12" s="591"/>
      <c r="DM12" s="591"/>
      <c r="DN12" s="591"/>
      <c r="DO12" s="591"/>
      <c r="DP12" s="592"/>
      <c r="DQ12" s="596">
        <v>94869</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8927</v>
      </c>
      <c r="S13" s="591"/>
      <c r="T13" s="591"/>
      <c r="U13" s="591"/>
      <c r="V13" s="591"/>
      <c r="W13" s="591"/>
      <c r="X13" s="591"/>
      <c r="Y13" s="592"/>
      <c r="Z13" s="643">
        <v>0.2</v>
      </c>
      <c r="AA13" s="643"/>
      <c r="AB13" s="643"/>
      <c r="AC13" s="643"/>
      <c r="AD13" s="644">
        <v>8927</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414693</v>
      </c>
      <c r="BH13" s="591"/>
      <c r="BI13" s="591"/>
      <c r="BJ13" s="591"/>
      <c r="BK13" s="591"/>
      <c r="BL13" s="591"/>
      <c r="BM13" s="591"/>
      <c r="BN13" s="592"/>
      <c r="BO13" s="643">
        <v>51.3</v>
      </c>
      <c r="BP13" s="643"/>
      <c r="BQ13" s="643"/>
      <c r="BR13" s="643"/>
      <c r="BS13" s="596" t="s">
        <v>110</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493405</v>
      </c>
      <c r="CS13" s="591"/>
      <c r="CT13" s="591"/>
      <c r="CU13" s="591"/>
      <c r="CV13" s="591"/>
      <c r="CW13" s="591"/>
      <c r="CX13" s="591"/>
      <c r="CY13" s="592"/>
      <c r="CZ13" s="643">
        <v>10.9</v>
      </c>
      <c r="DA13" s="643"/>
      <c r="DB13" s="643"/>
      <c r="DC13" s="643"/>
      <c r="DD13" s="596">
        <v>145436</v>
      </c>
      <c r="DE13" s="591"/>
      <c r="DF13" s="591"/>
      <c r="DG13" s="591"/>
      <c r="DH13" s="591"/>
      <c r="DI13" s="591"/>
      <c r="DJ13" s="591"/>
      <c r="DK13" s="591"/>
      <c r="DL13" s="591"/>
      <c r="DM13" s="591"/>
      <c r="DN13" s="591"/>
      <c r="DO13" s="591"/>
      <c r="DP13" s="592"/>
      <c r="DQ13" s="596">
        <v>332212</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110</v>
      </c>
      <c r="S14" s="591"/>
      <c r="T14" s="591"/>
      <c r="U14" s="591"/>
      <c r="V14" s="591"/>
      <c r="W14" s="591"/>
      <c r="X14" s="591"/>
      <c r="Y14" s="592"/>
      <c r="Z14" s="643" t="s">
        <v>110</v>
      </c>
      <c r="AA14" s="643"/>
      <c r="AB14" s="643"/>
      <c r="AC14" s="643"/>
      <c r="AD14" s="644" t="s">
        <v>110</v>
      </c>
      <c r="AE14" s="644"/>
      <c r="AF14" s="644"/>
      <c r="AG14" s="644"/>
      <c r="AH14" s="644"/>
      <c r="AI14" s="644"/>
      <c r="AJ14" s="644"/>
      <c r="AK14" s="644"/>
      <c r="AL14" s="613" t="s">
        <v>110</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12870</v>
      </c>
      <c r="BH14" s="591"/>
      <c r="BI14" s="591"/>
      <c r="BJ14" s="591"/>
      <c r="BK14" s="591"/>
      <c r="BL14" s="591"/>
      <c r="BM14" s="591"/>
      <c r="BN14" s="592"/>
      <c r="BO14" s="643">
        <v>1.6</v>
      </c>
      <c r="BP14" s="643"/>
      <c r="BQ14" s="643"/>
      <c r="BR14" s="643"/>
      <c r="BS14" s="596" t="s">
        <v>110</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163990</v>
      </c>
      <c r="CS14" s="591"/>
      <c r="CT14" s="591"/>
      <c r="CU14" s="591"/>
      <c r="CV14" s="591"/>
      <c r="CW14" s="591"/>
      <c r="CX14" s="591"/>
      <c r="CY14" s="592"/>
      <c r="CZ14" s="643">
        <v>3.6</v>
      </c>
      <c r="DA14" s="643"/>
      <c r="DB14" s="643"/>
      <c r="DC14" s="643"/>
      <c r="DD14" s="596" t="s">
        <v>110</v>
      </c>
      <c r="DE14" s="591"/>
      <c r="DF14" s="591"/>
      <c r="DG14" s="591"/>
      <c r="DH14" s="591"/>
      <c r="DI14" s="591"/>
      <c r="DJ14" s="591"/>
      <c r="DK14" s="591"/>
      <c r="DL14" s="591"/>
      <c r="DM14" s="591"/>
      <c r="DN14" s="591"/>
      <c r="DO14" s="591"/>
      <c r="DP14" s="592"/>
      <c r="DQ14" s="596">
        <v>163590</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1016</v>
      </c>
      <c r="S15" s="591"/>
      <c r="T15" s="591"/>
      <c r="U15" s="591"/>
      <c r="V15" s="591"/>
      <c r="W15" s="591"/>
      <c r="X15" s="591"/>
      <c r="Y15" s="592"/>
      <c r="Z15" s="643">
        <v>0</v>
      </c>
      <c r="AA15" s="643"/>
      <c r="AB15" s="643"/>
      <c r="AC15" s="643"/>
      <c r="AD15" s="644">
        <v>1016</v>
      </c>
      <c r="AE15" s="644"/>
      <c r="AF15" s="644"/>
      <c r="AG15" s="644"/>
      <c r="AH15" s="644"/>
      <c r="AI15" s="644"/>
      <c r="AJ15" s="644"/>
      <c r="AK15" s="644"/>
      <c r="AL15" s="613">
        <v>0</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32536</v>
      </c>
      <c r="BH15" s="591"/>
      <c r="BI15" s="591"/>
      <c r="BJ15" s="591"/>
      <c r="BK15" s="591"/>
      <c r="BL15" s="591"/>
      <c r="BM15" s="591"/>
      <c r="BN15" s="592"/>
      <c r="BO15" s="643">
        <v>4</v>
      </c>
      <c r="BP15" s="643"/>
      <c r="BQ15" s="643"/>
      <c r="BR15" s="643"/>
      <c r="BS15" s="596" t="s">
        <v>110</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716918</v>
      </c>
      <c r="CS15" s="591"/>
      <c r="CT15" s="591"/>
      <c r="CU15" s="591"/>
      <c r="CV15" s="591"/>
      <c r="CW15" s="591"/>
      <c r="CX15" s="591"/>
      <c r="CY15" s="592"/>
      <c r="CZ15" s="643">
        <v>15.9</v>
      </c>
      <c r="DA15" s="643"/>
      <c r="DB15" s="643"/>
      <c r="DC15" s="643"/>
      <c r="DD15" s="596">
        <v>213146</v>
      </c>
      <c r="DE15" s="591"/>
      <c r="DF15" s="591"/>
      <c r="DG15" s="591"/>
      <c r="DH15" s="591"/>
      <c r="DI15" s="591"/>
      <c r="DJ15" s="591"/>
      <c r="DK15" s="591"/>
      <c r="DL15" s="591"/>
      <c r="DM15" s="591"/>
      <c r="DN15" s="591"/>
      <c r="DO15" s="591"/>
      <c r="DP15" s="592"/>
      <c r="DQ15" s="596">
        <v>417473</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1948513</v>
      </c>
      <c r="S16" s="591"/>
      <c r="T16" s="591"/>
      <c r="U16" s="591"/>
      <c r="V16" s="591"/>
      <c r="W16" s="591"/>
      <c r="X16" s="591"/>
      <c r="Y16" s="592"/>
      <c r="Z16" s="643">
        <v>41.6</v>
      </c>
      <c r="AA16" s="643"/>
      <c r="AB16" s="643"/>
      <c r="AC16" s="643"/>
      <c r="AD16" s="644">
        <v>1783291</v>
      </c>
      <c r="AE16" s="644"/>
      <c r="AF16" s="644"/>
      <c r="AG16" s="644"/>
      <c r="AH16" s="644"/>
      <c r="AI16" s="644"/>
      <c r="AJ16" s="644"/>
      <c r="AK16" s="644"/>
      <c r="AL16" s="613">
        <v>64.900000000000006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110</v>
      </c>
      <c r="BH16" s="591"/>
      <c r="BI16" s="591"/>
      <c r="BJ16" s="591"/>
      <c r="BK16" s="591"/>
      <c r="BL16" s="591"/>
      <c r="BM16" s="591"/>
      <c r="BN16" s="592"/>
      <c r="BO16" s="643" t="s">
        <v>110</v>
      </c>
      <c r="BP16" s="643"/>
      <c r="BQ16" s="643"/>
      <c r="BR16" s="643"/>
      <c r="BS16" s="596" t="s">
        <v>110</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7288</v>
      </c>
      <c r="CS16" s="591"/>
      <c r="CT16" s="591"/>
      <c r="CU16" s="591"/>
      <c r="CV16" s="591"/>
      <c r="CW16" s="591"/>
      <c r="CX16" s="591"/>
      <c r="CY16" s="592"/>
      <c r="CZ16" s="643">
        <v>0.2</v>
      </c>
      <c r="DA16" s="643"/>
      <c r="DB16" s="643"/>
      <c r="DC16" s="643"/>
      <c r="DD16" s="596" t="s">
        <v>110</v>
      </c>
      <c r="DE16" s="591"/>
      <c r="DF16" s="591"/>
      <c r="DG16" s="591"/>
      <c r="DH16" s="591"/>
      <c r="DI16" s="591"/>
      <c r="DJ16" s="591"/>
      <c r="DK16" s="591"/>
      <c r="DL16" s="591"/>
      <c r="DM16" s="591"/>
      <c r="DN16" s="591"/>
      <c r="DO16" s="591"/>
      <c r="DP16" s="592"/>
      <c r="DQ16" s="596">
        <v>6688</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1783291</v>
      </c>
      <c r="S17" s="591"/>
      <c r="T17" s="591"/>
      <c r="U17" s="591"/>
      <c r="V17" s="591"/>
      <c r="W17" s="591"/>
      <c r="X17" s="591"/>
      <c r="Y17" s="592"/>
      <c r="Z17" s="643">
        <v>38</v>
      </c>
      <c r="AA17" s="643"/>
      <c r="AB17" s="643"/>
      <c r="AC17" s="643"/>
      <c r="AD17" s="644">
        <v>1783291</v>
      </c>
      <c r="AE17" s="644"/>
      <c r="AF17" s="644"/>
      <c r="AG17" s="644"/>
      <c r="AH17" s="644"/>
      <c r="AI17" s="644"/>
      <c r="AJ17" s="644"/>
      <c r="AK17" s="644"/>
      <c r="AL17" s="613">
        <v>64.900000000000006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110</v>
      </c>
      <c r="BH17" s="591"/>
      <c r="BI17" s="591"/>
      <c r="BJ17" s="591"/>
      <c r="BK17" s="591"/>
      <c r="BL17" s="591"/>
      <c r="BM17" s="591"/>
      <c r="BN17" s="592"/>
      <c r="BO17" s="643" t="s">
        <v>110</v>
      </c>
      <c r="BP17" s="643"/>
      <c r="BQ17" s="643"/>
      <c r="BR17" s="643"/>
      <c r="BS17" s="596" t="s">
        <v>110</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727523</v>
      </c>
      <c r="CS17" s="591"/>
      <c r="CT17" s="591"/>
      <c r="CU17" s="591"/>
      <c r="CV17" s="591"/>
      <c r="CW17" s="591"/>
      <c r="CX17" s="591"/>
      <c r="CY17" s="592"/>
      <c r="CZ17" s="643">
        <v>16.100000000000001</v>
      </c>
      <c r="DA17" s="643"/>
      <c r="DB17" s="643"/>
      <c r="DC17" s="643"/>
      <c r="DD17" s="596" t="s">
        <v>110</v>
      </c>
      <c r="DE17" s="591"/>
      <c r="DF17" s="591"/>
      <c r="DG17" s="591"/>
      <c r="DH17" s="591"/>
      <c r="DI17" s="591"/>
      <c r="DJ17" s="591"/>
      <c r="DK17" s="591"/>
      <c r="DL17" s="591"/>
      <c r="DM17" s="591"/>
      <c r="DN17" s="591"/>
      <c r="DO17" s="591"/>
      <c r="DP17" s="592"/>
      <c r="DQ17" s="596">
        <v>633029</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165222</v>
      </c>
      <c r="S18" s="591"/>
      <c r="T18" s="591"/>
      <c r="U18" s="591"/>
      <c r="V18" s="591"/>
      <c r="W18" s="591"/>
      <c r="X18" s="591"/>
      <c r="Y18" s="592"/>
      <c r="Z18" s="643">
        <v>3.5</v>
      </c>
      <c r="AA18" s="643"/>
      <c r="AB18" s="643"/>
      <c r="AC18" s="643"/>
      <c r="AD18" s="644" t="s">
        <v>110</v>
      </c>
      <c r="AE18" s="644"/>
      <c r="AF18" s="644"/>
      <c r="AG18" s="644"/>
      <c r="AH18" s="644"/>
      <c r="AI18" s="644"/>
      <c r="AJ18" s="644"/>
      <c r="AK18" s="644"/>
      <c r="AL18" s="613" t="s">
        <v>110</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110</v>
      </c>
      <c r="BH18" s="591"/>
      <c r="BI18" s="591"/>
      <c r="BJ18" s="591"/>
      <c r="BK18" s="591"/>
      <c r="BL18" s="591"/>
      <c r="BM18" s="591"/>
      <c r="BN18" s="592"/>
      <c r="BO18" s="643" t="s">
        <v>110</v>
      </c>
      <c r="BP18" s="643"/>
      <c r="BQ18" s="643"/>
      <c r="BR18" s="643"/>
      <c r="BS18" s="596" t="s">
        <v>110</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110</v>
      </c>
      <c r="CS18" s="591"/>
      <c r="CT18" s="591"/>
      <c r="CU18" s="591"/>
      <c r="CV18" s="591"/>
      <c r="CW18" s="591"/>
      <c r="CX18" s="591"/>
      <c r="CY18" s="592"/>
      <c r="CZ18" s="643" t="s">
        <v>110</v>
      </c>
      <c r="DA18" s="643"/>
      <c r="DB18" s="643"/>
      <c r="DC18" s="643"/>
      <c r="DD18" s="596" t="s">
        <v>110</v>
      </c>
      <c r="DE18" s="591"/>
      <c r="DF18" s="591"/>
      <c r="DG18" s="591"/>
      <c r="DH18" s="591"/>
      <c r="DI18" s="591"/>
      <c r="DJ18" s="591"/>
      <c r="DK18" s="591"/>
      <c r="DL18" s="591"/>
      <c r="DM18" s="591"/>
      <c r="DN18" s="591"/>
      <c r="DO18" s="591"/>
      <c r="DP18" s="592"/>
      <c r="DQ18" s="596" t="s">
        <v>110</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110</v>
      </c>
      <c r="S19" s="591"/>
      <c r="T19" s="591"/>
      <c r="U19" s="591"/>
      <c r="V19" s="591"/>
      <c r="W19" s="591"/>
      <c r="X19" s="591"/>
      <c r="Y19" s="592"/>
      <c r="Z19" s="643" t="s">
        <v>110</v>
      </c>
      <c r="AA19" s="643"/>
      <c r="AB19" s="643"/>
      <c r="AC19" s="643"/>
      <c r="AD19" s="644" t="s">
        <v>110</v>
      </c>
      <c r="AE19" s="644"/>
      <c r="AF19" s="644"/>
      <c r="AG19" s="644"/>
      <c r="AH19" s="644"/>
      <c r="AI19" s="644"/>
      <c r="AJ19" s="644"/>
      <c r="AK19" s="644"/>
      <c r="AL19" s="613" t="s">
        <v>110</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80531</v>
      </c>
      <c r="BH19" s="591"/>
      <c r="BI19" s="591"/>
      <c r="BJ19" s="591"/>
      <c r="BK19" s="591"/>
      <c r="BL19" s="591"/>
      <c r="BM19" s="591"/>
      <c r="BN19" s="592"/>
      <c r="BO19" s="643">
        <v>10</v>
      </c>
      <c r="BP19" s="643"/>
      <c r="BQ19" s="643"/>
      <c r="BR19" s="643"/>
      <c r="BS19" s="596" t="s">
        <v>110</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110</v>
      </c>
      <c r="CS19" s="591"/>
      <c r="CT19" s="591"/>
      <c r="CU19" s="591"/>
      <c r="CV19" s="591"/>
      <c r="CW19" s="591"/>
      <c r="CX19" s="591"/>
      <c r="CY19" s="592"/>
      <c r="CZ19" s="643" t="s">
        <v>110</v>
      </c>
      <c r="DA19" s="643"/>
      <c r="DB19" s="643"/>
      <c r="DC19" s="643"/>
      <c r="DD19" s="596" t="s">
        <v>110</v>
      </c>
      <c r="DE19" s="591"/>
      <c r="DF19" s="591"/>
      <c r="DG19" s="591"/>
      <c r="DH19" s="591"/>
      <c r="DI19" s="591"/>
      <c r="DJ19" s="591"/>
      <c r="DK19" s="591"/>
      <c r="DL19" s="591"/>
      <c r="DM19" s="591"/>
      <c r="DN19" s="591"/>
      <c r="DO19" s="591"/>
      <c r="DP19" s="592"/>
      <c r="DQ19" s="596" t="s">
        <v>110</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2911876</v>
      </c>
      <c r="S20" s="591"/>
      <c r="T20" s="591"/>
      <c r="U20" s="591"/>
      <c r="V20" s="591"/>
      <c r="W20" s="591"/>
      <c r="X20" s="591"/>
      <c r="Y20" s="592"/>
      <c r="Z20" s="643">
        <v>62.1</v>
      </c>
      <c r="AA20" s="643"/>
      <c r="AB20" s="643"/>
      <c r="AC20" s="643"/>
      <c r="AD20" s="644">
        <v>2746654</v>
      </c>
      <c r="AE20" s="644"/>
      <c r="AF20" s="644"/>
      <c r="AG20" s="644"/>
      <c r="AH20" s="644"/>
      <c r="AI20" s="644"/>
      <c r="AJ20" s="644"/>
      <c r="AK20" s="644"/>
      <c r="AL20" s="613">
        <v>100</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80531</v>
      </c>
      <c r="BH20" s="591"/>
      <c r="BI20" s="591"/>
      <c r="BJ20" s="591"/>
      <c r="BK20" s="591"/>
      <c r="BL20" s="591"/>
      <c r="BM20" s="591"/>
      <c r="BN20" s="592"/>
      <c r="BO20" s="643">
        <v>10</v>
      </c>
      <c r="BP20" s="643"/>
      <c r="BQ20" s="643"/>
      <c r="BR20" s="643"/>
      <c r="BS20" s="596" t="s">
        <v>110</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4520175</v>
      </c>
      <c r="CS20" s="591"/>
      <c r="CT20" s="591"/>
      <c r="CU20" s="591"/>
      <c r="CV20" s="591"/>
      <c r="CW20" s="591"/>
      <c r="CX20" s="591"/>
      <c r="CY20" s="592"/>
      <c r="CZ20" s="643">
        <v>100</v>
      </c>
      <c r="DA20" s="643"/>
      <c r="DB20" s="643"/>
      <c r="DC20" s="643"/>
      <c r="DD20" s="596">
        <v>684470</v>
      </c>
      <c r="DE20" s="591"/>
      <c r="DF20" s="591"/>
      <c r="DG20" s="591"/>
      <c r="DH20" s="591"/>
      <c r="DI20" s="591"/>
      <c r="DJ20" s="591"/>
      <c r="DK20" s="591"/>
      <c r="DL20" s="591"/>
      <c r="DM20" s="591"/>
      <c r="DN20" s="591"/>
      <c r="DO20" s="591"/>
      <c r="DP20" s="592"/>
      <c r="DQ20" s="596">
        <v>3146373</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568</v>
      </c>
      <c r="S21" s="591"/>
      <c r="T21" s="591"/>
      <c r="U21" s="591"/>
      <c r="V21" s="591"/>
      <c r="W21" s="591"/>
      <c r="X21" s="591"/>
      <c r="Y21" s="592"/>
      <c r="Z21" s="643">
        <v>0</v>
      </c>
      <c r="AA21" s="643"/>
      <c r="AB21" s="643"/>
      <c r="AC21" s="643"/>
      <c r="AD21" s="644">
        <v>568</v>
      </c>
      <c r="AE21" s="644"/>
      <c r="AF21" s="644"/>
      <c r="AG21" s="644"/>
      <c r="AH21" s="644"/>
      <c r="AI21" s="644"/>
      <c r="AJ21" s="644"/>
      <c r="AK21" s="644"/>
      <c r="AL21" s="613">
        <v>0</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80531</v>
      </c>
      <c r="BH21" s="591"/>
      <c r="BI21" s="591"/>
      <c r="BJ21" s="591"/>
      <c r="BK21" s="591"/>
      <c r="BL21" s="591"/>
      <c r="BM21" s="591"/>
      <c r="BN21" s="592"/>
      <c r="BO21" s="643">
        <v>10</v>
      </c>
      <c r="BP21" s="643"/>
      <c r="BQ21" s="643"/>
      <c r="BR21" s="643"/>
      <c r="BS21" s="596" t="s">
        <v>110</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11206</v>
      </c>
      <c r="S22" s="591"/>
      <c r="T22" s="591"/>
      <c r="U22" s="591"/>
      <c r="V22" s="591"/>
      <c r="W22" s="591"/>
      <c r="X22" s="591"/>
      <c r="Y22" s="592"/>
      <c r="Z22" s="643">
        <v>0.2</v>
      </c>
      <c r="AA22" s="643"/>
      <c r="AB22" s="643"/>
      <c r="AC22" s="643"/>
      <c r="AD22" s="644" t="s">
        <v>110</v>
      </c>
      <c r="AE22" s="644"/>
      <c r="AF22" s="644"/>
      <c r="AG22" s="644"/>
      <c r="AH22" s="644"/>
      <c r="AI22" s="644"/>
      <c r="AJ22" s="644"/>
      <c r="AK22" s="644"/>
      <c r="AL22" s="613" t="s">
        <v>110</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110</v>
      </c>
      <c r="BH22" s="591"/>
      <c r="BI22" s="591"/>
      <c r="BJ22" s="591"/>
      <c r="BK22" s="591"/>
      <c r="BL22" s="591"/>
      <c r="BM22" s="591"/>
      <c r="BN22" s="592"/>
      <c r="BO22" s="643" t="s">
        <v>110</v>
      </c>
      <c r="BP22" s="643"/>
      <c r="BQ22" s="643"/>
      <c r="BR22" s="643"/>
      <c r="BS22" s="596" t="s">
        <v>110</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158507</v>
      </c>
      <c r="S23" s="591"/>
      <c r="T23" s="591"/>
      <c r="U23" s="591"/>
      <c r="V23" s="591"/>
      <c r="W23" s="591"/>
      <c r="X23" s="591"/>
      <c r="Y23" s="592"/>
      <c r="Z23" s="643">
        <v>3.4</v>
      </c>
      <c r="AA23" s="643"/>
      <c r="AB23" s="643"/>
      <c r="AC23" s="643"/>
      <c r="AD23" s="644" t="s">
        <v>110</v>
      </c>
      <c r="AE23" s="644"/>
      <c r="AF23" s="644"/>
      <c r="AG23" s="644"/>
      <c r="AH23" s="644"/>
      <c r="AI23" s="644"/>
      <c r="AJ23" s="644"/>
      <c r="AK23" s="644"/>
      <c r="AL23" s="613" t="s">
        <v>110</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t="s">
        <v>110</v>
      </c>
      <c r="BH23" s="591"/>
      <c r="BI23" s="591"/>
      <c r="BJ23" s="591"/>
      <c r="BK23" s="591"/>
      <c r="BL23" s="591"/>
      <c r="BM23" s="591"/>
      <c r="BN23" s="592"/>
      <c r="BO23" s="643" t="s">
        <v>110</v>
      </c>
      <c r="BP23" s="643"/>
      <c r="BQ23" s="643"/>
      <c r="BR23" s="643"/>
      <c r="BS23" s="596" t="s">
        <v>110</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25156</v>
      </c>
      <c r="S24" s="591"/>
      <c r="T24" s="591"/>
      <c r="U24" s="591"/>
      <c r="V24" s="591"/>
      <c r="W24" s="591"/>
      <c r="X24" s="591"/>
      <c r="Y24" s="592"/>
      <c r="Z24" s="643">
        <v>0.5</v>
      </c>
      <c r="AA24" s="643"/>
      <c r="AB24" s="643"/>
      <c r="AC24" s="643"/>
      <c r="AD24" s="644" t="s">
        <v>110</v>
      </c>
      <c r="AE24" s="644"/>
      <c r="AF24" s="644"/>
      <c r="AG24" s="644"/>
      <c r="AH24" s="644"/>
      <c r="AI24" s="644"/>
      <c r="AJ24" s="644"/>
      <c r="AK24" s="644"/>
      <c r="AL24" s="613" t="s">
        <v>110</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110</v>
      </c>
      <c r="BH24" s="591"/>
      <c r="BI24" s="591"/>
      <c r="BJ24" s="591"/>
      <c r="BK24" s="591"/>
      <c r="BL24" s="591"/>
      <c r="BM24" s="591"/>
      <c r="BN24" s="592"/>
      <c r="BO24" s="643" t="s">
        <v>110</v>
      </c>
      <c r="BP24" s="643"/>
      <c r="BQ24" s="643"/>
      <c r="BR24" s="643"/>
      <c r="BS24" s="596" t="s">
        <v>110</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1777579</v>
      </c>
      <c r="CS24" s="641"/>
      <c r="CT24" s="641"/>
      <c r="CU24" s="641"/>
      <c r="CV24" s="641"/>
      <c r="CW24" s="641"/>
      <c r="CX24" s="641"/>
      <c r="CY24" s="688"/>
      <c r="CZ24" s="692">
        <v>39.299999999999997</v>
      </c>
      <c r="DA24" s="693"/>
      <c r="DB24" s="693"/>
      <c r="DC24" s="694"/>
      <c r="DD24" s="687">
        <v>1425591</v>
      </c>
      <c r="DE24" s="641"/>
      <c r="DF24" s="641"/>
      <c r="DG24" s="641"/>
      <c r="DH24" s="641"/>
      <c r="DI24" s="641"/>
      <c r="DJ24" s="641"/>
      <c r="DK24" s="688"/>
      <c r="DL24" s="687">
        <v>1339388</v>
      </c>
      <c r="DM24" s="641"/>
      <c r="DN24" s="641"/>
      <c r="DO24" s="641"/>
      <c r="DP24" s="641"/>
      <c r="DQ24" s="641"/>
      <c r="DR24" s="641"/>
      <c r="DS24" s="641"/>
      <c r="DT24" s="641"/>
      <c r="DU24" s="641"/>
      <c r="DV24" s="688"/>
      <c r="DW24" s="689">
        <v>46.8</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320633</v>
      </c>
      <c r="S25" s="591"/>
      <c r="T25" s="591"/>
      <c r="U25" s="591"/>
      <c r="V25" s="591"/>
      <c r="W25" s="591"/>
      <c r="X25" s="591"/>
      <c r="Y25" s="592"/>
      <c r="Z25" s="643">
        <v>6.8</v>
      </c>
      <c r="AA25" s="643"/>
      <c r="AB25" s="643"/>
      <c r="AC25" s="643"/>
      <c r="AD25" s="644" t="s">
        <v>110</v>
      </c>
      <c r="AE25" s="644"/>
      <c r="AF25" s="644"/>
      <c r="AG25" s="644"/>
      <c r="AH25" s="644"/>
      <c r="AI25" s="644"/>
      <c r="AJ25" s="644"/>
      <c r="AK25" s="644"/>
      <c r="AL25" s="613" t="s">
        <v>110</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110</v>
      </c>
      <c r="BH25" s="591"/>
      <c r="BI25" s="591"/>
      <c r="BJ25" s="591"/>
      <c r="BK25" s="591"/>
      <c r="BL25" s="591"/>
      <c r="BM25" s="591"/>
      <c r="BN25" s="592"/>
      <c r="BO25" s="643" t="s">
        <v>110</v>
      </c>
      <c r="BP25" s="643"/>
      <c r="BQ25" s="643"/>
      <c r="BR25" s="643"/>
      <c r="BS25" s="596" t="s">
        <v>110</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798333</v>
      </c>
      <c r="CS25" s="609"/>
      <c r="CT25" s="609"/>
      <c r="CU25" s="609"/>
      <c r="CV25" s="609"/>
      <c r="CW25" s="609"/>
      <c r="CX25" s="609"/>
      <c r="CY25" s="610"/>
      <c r="CZ25" s="593">
        <v>17.7</v>
      </c>
      <c r="DA25" s="611"/>
      <c r="DB25" s="611"/>
      <c r="DC25" s="612"/>
      <c r="DD25" s="596">
        <v>701516</v>
      </c>
      <c r="DE25" s="609"/>
      <c r="DF25" s="609"/>
      <c r="DG25" s="609"/>
      <c r="DH25" s="609"/>
      <c r="DI25" s="609"/>
      <c r="DJ25" s="609"/>
      <c r="DK25" s="610"/>
      <c r="DL25" s="596">
        <v>638732</v>
      </c>
      <c r="DM25" s="609"/>
      <c r="DN25" s="609"/>
      <c r="DO25" s="609"/>
      <c r="DP25" s="609"/>
      <c r="DQ25" s="609"/>
      <c r="DR25" s="609"/>
      <c r="DS25" s="609"/>
      <c r="DT25" s="609"/>
      <c r="DU25" s="609"/>
      <c r="DV25" s="610"/>
      <c r="DW25" s="613">
        <v>22.3</v>
      </c>
      <c r="DX25" s="614"/>
      <c r="DY25" s="614"/>
      <c r="DZ25" s="614"/>
      <c r="EA25" s="614"/>
      <c r="EB25" s="614"/>
      <c r="EC25" s="615"/>
    </row>
    <row r="26" spans="2:133" ht="11.25" customHeight="1">
      <c r="B26" s="681" t="s">
        <v>276</v>
      </c>
      <c r="C26" s="682"/>
      <c r="D26" s="682"/>
      <c r="E26" s="682"/>
      <c r="F26" s="682"/>
      <c r="G26" s="682"/>
      <c r="H26" s="682"/>
      <c r="I26" s="682"/>
      <c r="J26" s="682"/>
      <c r="K26" s="682"/>
      <c r="L26" s="682"/>
      <c r="M26" s="682"/>
      <c r="N26" s="682"/>
      <c r="O26" s="682"/>
      <c r="P26" s="682"/>
      <c r="Q26" s="683"/>
      <c r="R26" s="590" t="s">
        <v>110</v>
      </c>
      <c r="S26" s="591"/>
      <c r="T26" s="591"/>
      <c r="U26" s="591"/>
      <c r="V26" s="591"/>
      <c r="W26" s="591"/>
      <c r="X26" s="591"/>
      <c r="Y26" s="592"/>
      <c r="Z26" s="643" t="s">
        <v>110</v>
      </c>
      <c r="AA26" s="643"/>
      <c r="AB26" s="643"/>
      <c r="AC26" s="643"/>
      <c r="AD26" s="644" t="s">
        <v>110</v>
      </c>
      <c r="AE26" s="644"/>
      <c r="AF26" s="644"/>
      <c r="AG26" s="644"/>
      <c r="AH26" s="644"/>
      <c r="AI26" s="644"/>
      <c r="AJ26" s="644"/>
      <c r="AK26" s="644"/>
      <c r="AL26" s="613" t="s">
        <v>110</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110</v>
      </c>
      <c r="BH26" s="591"/>
      <c r="BI26" s="591"/>
      <c r="BJ26" s="591"/>
      <c r="BK26" s="591"/>
      <c r="BL26" s="591"/>
      <c r="BM26" s="591"/>
      <c r="BN26" s="592"/>
      <c r="BO26" s="643" t="s">
        <v>110</v>
      </c>
      <c r="BP26" s="643"/>
      <c r="BQ26" s="643"/>
      <c r="BR26" s="643"/>
      <c r="BS26" s="596" t="s">
        <v>110</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477454</v>
      </c>
      <c r="CS26" s="591"/>
      <c r="CT26" s="591"/>
      <c r="CU26" s="591"/>
      <c r="CV26" s="591"/>
      <c r="CW26" s="591"/>
      <c r="CX26" s="591"/>
      <c r="CY26" s="592"/>
      <c r="CZ26" s="593">
        <v>10.6</v>
      </c>
      <c r="DA26" s="611"/>
      <c r="DB26" s="611"/>
      <c r="DC26" s="612"/>
      <c r="DD26" s="596">
        <v>477454</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395649</v>
      </c>
      <c r="S27" s="591"/>
      <c r="T27" s="591"/>
      <c r="U27" s="591"/>
      <c r="V27" s="591"/>
      <c r="W27" s="591"/>
      <c r="X27" s="591"/>
      <c r="Y27" s="592"/>
      <c r="Z27" s="643">
        <v>8.4</v>
      </c>
      <c r="AA27" s="643"/>
      <c r="AB27" s="643"/>
      <c r="AC27" s="643"/>
      <c r="AD27" s="644" t="s">
        <v>110</v>
      </c>
      <c r="AE27" s="644"/>
      <c r="AF27" s="644"/>
      <c r="AG27" s="644"/>
      <c r="AH27" s="644"/>
      <c r="AI27" s="644"/>
      <c r="AJ27" s="644"/>
      <c r="AK27" s="644"/>
      <c r="AL27" s="613" t="s">
        <v>110</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808421</v>
      </c>
      <c r="BH27" s="591"/>
      <c r="BI27" s="591"/>
      <c r="BJ27" s="591"/>
      <c r="BK27" s="591"/>
      <c r="BL27" s="591"/>
      <c r="BM27" s="591"/>
      <c r="BN27" s="592"/>
      <c r="BO27" s="643">
        <v>100</v>
      </c>
      <c r="BP27" s="643"/>
      <c r="BQ27" s="643"/>
      <c r="BR27" s="643"/>
      <c r="BS27" s="596">
        <v>7659</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251723</v>
      </c>
      <c r="CS27" s="609"/>
      <c r="CT27" s="609"/>
      <c r="CU27" s="609"/>
      <c r="CV27" s="609"/>
      <c r="CW27" s="609"/>
      <c r="CX27" s="609"/>
      <c r="CY27" s="610"/>
      <c r="CZ27" s="593">
        <v>5.6</v>
      </c>
      <c r="DA27" s="611"/>
      <c r="DB27" s="611"/>
      <c r="DC27" s="612"/>
      <c r="DD27" s="596">
        <v>91046</v>
      </c>
      <c r="DE27" s="609"/>
      <c r="DF27" s="609"/>
      <c r="DG27" s="609"/>
      <c r="DH27" s="609"/>
      <c r="DI27" s="609"/>
      <c r="DJ27" s="609"/>
      <c r="DK27" s="610"/>
      <c r="DL27" s="596">
        <v>67627</v>
      </c>
      <c r="DM27" s="609"/>
      <c r="DN27" s="609"/>
      <c r="DO27" s="609"/>
      <c r="DP27" s="609"/>
      <c r="DQ27" s="609"/>
      <c r="DR27" s="609"/>
      <c r="DS27" s="609"/>
      <c r="DT27" s="609"/>
      <c r="DU27" s="609"/>
      <c r="DV27" s="610"/>
      <c r="DW27" s="613">
        <v>2.4</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43459</v>
      </c>
      <c r="S28" s="591"/>
      <c r="T28" s="591"/>
      <c r="U28" s="591"/>
      <c r="V28" s="591"/>
      <c r="W28" s="591"/>
      <c r="X28" s="591"/>
      <c r="Y28" s="592"/>
      <c r="Z28" s="643">
        <v>0.9</v>
      </c>
      <c r="AA28" s="643"/>
      <c r="AB28" s="643"/>
      <c r="AC28" s="643"/>
      <c r="AD28" s="644" t="s">
        <v>110</v>
      </c>
      <c r="AE28" s="644"/>
      <c r="AF28" s="644"/>
      <c r="AG28" s="644"/>
      <c r="AH28" s="644"/>
      <c r="AI28" s="644"/>
      <c r="AJ28" s="644"/>
      <c r="AK28" s="644"/>
      <c r="AL28" s="613" t="s">
        <v>110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727523</v>
      </c>
      <c r="CS28" s="591"/>
      <c r="CT28" s="591"/>
      <c r="CU28" s="591"/>
      <c r="CV28" s="591"/>
      <c r="CW28" s="591"/>
      <c r="CX28" s="591"/>
      <c r="CY28" s="592"/>
      <c r="CZ28" s="593">
        <v>16.100000000000001</v>
      </c>
      <c r="DA28" s="611"/>
      <c r="DB28" s="611"/>
      <c r="DC28" s="612"/>
      <c r="DD28" s="596">
        <v>633029</v>
      </c>
      <c r="DE28" s="591"/>
      <c r="DF28" s="591"/>
      <c r="DG28" s="591"/>
      <c r="DH28" s="591"/>
      <c r="DI28" s="591"/>
      <c r="DJ28" s="591"/>
      <c r="DK28" s="592"/>
      <c r="DL28" s="596">
        <v>633029</v>
      </c>
      <c r="DM28" s="591"/>
      <c r="DN28" s="591"/>
      <c r="DO28" s="591"/>
      <c r="DP28" s="591"/>
      <c r="DQ28" s="591"/>
      <c r="DR28" s="591"/>
      <c r="DS28" s="591"/>
      <c r="DT28" s="591"/>
      <c r="DU28" s="591"/>
      <c r="DV28" s="592"/>
      <c r="DW28" s="613">
        <v>22.1</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4885</v>
      </c>
      <c r="S29" s="591"/>
      <c r="T29" s="591"/>
      <c r="U29" s="591"/>
      <c r="V29" s="591"/>
      <c r="W29" s="591"/>
      <c r="X29" s="591"/>
      <c r="Y29" s="592"/>
      <c r="Z29" s="643">
        <v>0.1</v>
      </c>
      <c r="AA29" s="643"/>
      <c r="AB29" s="643"/>
      <c r="AC29" s="643"/>
      <c r="AD29" s="644" t="s">
        <v>110</v>
      </c>
      <c r="AE29" s="644"/>
      <c r="AF29" s="644"/>
      <c r="AG29" s="644"/>
      <c r="AH29" s="644"/>
      <c r="AI29" s="644"/>
      <c r="AJ29" s="644"/>
      <c r="AK29" s="644"/>
      <c r="AL29" s="613" t="s">
        <v>110</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78"/>
      <c r="BI29" s="678"/>
      <c r="BJ29" s="678"/>
      <c r="BK29" s="678"/>
      <c r="BL29" s="678"/>
      <c r="BM29" s="678"/>
      <c r="BN29" s="678"/>
      <c r="BO29" s="678"/>
      <c r="BP29" s="678"/>
      <c r="BQ29" s="679"/>
      <c r="BR29" s="650" t="s">
        <v>286</v>
      </c>
      <c r="BS29" s="678"/>
      <c r="BT29" s="678"/>
      <c r="BU29" s="678"/>
      <c r="BV29" s="678"/>
      <c r="BW29" s="678"/>
      <c r="BX29" s="678"/>
      <c r="BY29" s="678"/>
      <c r="BZ29" s="678"/>
      <c r="CA29" s="678"/>
      <c r="CB29" s="679"/>
      <c r="CD29" s="660" t="s">
        <v>287</v>
      </c>
      <c r="CE29" s="661"/>
      <c r="CF29" s="627" t="s">
        <v>58</v>
      </c>
      <c r="CG29" s="624"/>
      <c r="CH29" s="624"/>
      <c r="CI29" s="624"/>
      <c r="CJ29" s="624"/>
      <c r="CK29" s="624"/>
      <c r="CL29" s="624"/>
      <c r="CM29" s="624"/>
      <c r="CN29" s="624"/>
      <c r="CO29" s="624"/>
      <c r="CP29" s="624"/>
      <c r="CQ29" s="625"/>
      <c r="CR29" s="590">
        <v>727248</v>
      </c>
      <c r="CS29" s="609"/>
      <c r="CT29" s="609"/>
      <c r="CU29" s="609"/>
      <c r="CV29" s="609"/>
      <c r="CW29" s="609"/>
      <c r="CX29" s="609"/>
      <c r="CY29" s="610"/>
      <c r="CZ29" s="593">
        <v>16.100000000000001</v>
      </c>
      <c r="DA29" s="611"/>
      <c r="DB29" s="611"/>
      <c r="DC29" s="612"/>
      <c r="DD29" s="596">
        <v>632754</v>
      </c>
      <c r="DE29" s="609"/>
      <c r="DF29" s="609"/>
      <c r="DG29" s="609"/>
      <c r="DH29" s="609"/>
      <c r="DI29" s="609"/>
      <c r="DJ29" s="609"/>
      <c r="DK29" s="610"/>
      <c r="DL29" s="596">
        <v>632754</v>
      </c>
      <c r="DM29" s="609"/>
      <c r="DN29" s="609"/>
      <c r="DO29" s="609"/>
      <c r="DP29" s="609"/>
      <c r="DQ29" s="609"/>
      <c r="DR29" s="609"/>
      <c r="DS29" s="609"/>
      <c r="DT29" s="609"/>
      <c r="DU29" s="609"/>
      <c r="DV29" s="610"/>
      <c r="DW29" s="613">
        <v>22.1</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17500</v>
      </c>
      <c r="S30" s="591"/>
      <c r="T30" s="591"/>
      <c r="U30" s="591"/>
      <c r="V30" s="591"/>
      <c r="W30" s="591"/>
      <c r="X30" s="591"/>
      <c r="Y30" s="592"/>
      <c r="Z30" s="643">
        <v>0.4</v>
      </c>
      <c r="AA30" s="643"/>
      <c r="AB30" s="643"/>
      <c r="AC30" s="643"/>
      <c r="AD30" s="644" t="s">
        <v>110</v>
      </c>
      <c r="AE30" s="644"/>
      <c r="AF30" s="644"/>
      <c r="AG30" s="644"/>
      <c r="AH30" s="644"/>
      <c r="AI30" s="644"/>
      <c r="AJ30" s="644"/>
      <c r="AK30" s="644"/>
      <c r="AL30" s="613" t="s">
        <v>110</v>
      </c>
      <c r="AM30" s="645"/>
      <c r="AN30" s="645"/>
      <c r="AO30" s="646"/>
      <c r="AP30" s="666" t="s">
        <v>289</v>
      </c>
      <c r="AQ30" s="667"/>
      <c r="AR30" s="667"/>
      <c r="AS30" s="667"/>
      <c r="AT30" s="672" t="s">
        <v>290</v>
      </c>
      <c r="AU30" s="184"/>
      <c r="AV30" s="184"/>
      <c r="AW30" s="184"/>
      <c r="AX30" s="675" t="s">
        <v>169</v>
      </c>
      <c r="AY30" s="676"/>
      <c r="AZ30" s="676"/>
      <c r="BA30" s="676"/>
      <c r="BB30" s="676"/>
      <c r="BC30" s="676"/>
      <c r="BD30" s="676"/>
      <c r="BE30" s="676"/>
      <c r="BF30" s="677"/>
      <c r="BG30" s="656">
        <v>99.5</v>
      </c>
      <c r="BH30" s="657"/>
      <c r="BI30" s="657"/>
      <c r="BJ30" s="657"/>
      <c r="BK30" s="657"/>
      <c r="BL30" s="657"/>
      <c r="BM30" s="658">
        <v>98.6</v>
      </c>
      <c r="BN30" s="657"/>
      <c r="BO30" s="657"/>
      <c r="BP30" s="657"/>
      <c r="BQ30" s="659"/>
      <c r="BR30" s="656">
        <v>99.6</v>
      </c>
      <c r="BS30" s="657"/>
      <c r="BT30" s="657"/>
      <c r="BU30" s="657"/>
      <c r="BV30" s="657"/>
      <c r="BW30" s="657"/>
      <c r="BX30" s="658">
        <v>97.8</v>
      </c>
      <c r="BY30" s="657"/>
      <c r="BZ30" s="657"/>
      <c r="CA30" s="657"/>
      <c r="CB30" s="659"/>
      <c r="CD30" s="662"/>
      <c r="CE30" s="663"/>
      <c r="CF30" s="627" t="s">
        <v>291</v>
      </c>
      <c r="CG30" s="624"/>
      <c r="CH30" s="624"/>
      <c r="CI30" s="624"/>
      <c r="CJ30" s="624"/>
      <c r="CK30" s="624"/>
      <c r="CL30" s="624"/>
      <c r="CM30" s="624"/>
      <c r="CN30" s="624"/>
      <c r="CO30" s="624"/>
      <c r="CP30" s="624"/>
      <c r="CQ30" s="625"/>
      <c r="CR30" s="590">
        <v>664679</v>
      </c>
      <c r="CS30" s="591"/>
      <c r="CT30" s="591"/>
      <c r="CU30" s="591"/>
      <c r="CV30" s="591"/>
      <c r="CW30" s="591"/>
      <c r="CX30" s="591"/>
      <c r="CY30" s="592"/>
      <c r="CZ30" s="593">
        <v>14.7</v>
      </c>
      <c r="DA30" s="611"/>
      <c r="DB30" s="611"/>
      <c r="DC30" s="612"/>
      <c r="DD30" s="596">
        <v>584947</v>
      </c>
      <c r="DE30" s="591"/>
      <c r="DF30" s="591"/>
      <c r="DG30" s="591"/>
      <c r="DH30" s="591"/>
      <c r="DI30" s="591"/>
      <c r="DJ30" s="591"/>
      <c r="DK30" s="592"/>
      <c r="DL30" s="596">
        <v>584947</v>
      </c>
      <c r="DM30" s="591"/>
      <c r="DN30" s="591"/>
      <c r="DO30" s="591"/>
      <c r="DP30" s="591"/>
      <c r="DQ30" s="591"/>
      <c r="DR30" s="591"/>
      <c r="DS30" s="591"/>
      <c r="DT30" s="591"/>
      <c r="DU30" s="591"/>
      <c r="DV30" s="592"/>
      <c r="DW30" s="613">
        <v>20.5</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196107</v>
      </c>
      <c r="S31" s="591"/>
      <c r="T31" s="591"/>
      <c r="U31" s="591"/>
      <c r="V31" s="591"/>
      <c r="W31" s="591"/>
      <c r="X31" s="591"/>
      <c r="Y31" s="592"/>
      <c r="Z31" s="643">
        <v>4.2</v>
      </c>
      <c r="AA31" s="643"/>
      <c r="AB31" s="643"/>
      <c r="AC31" s="643"/>
      <c r="AD31" s="644" t="s">
        <v>110</v>
      </c>
      <c r="AE31" s="644"/>
      <c r="AF31" s="644"/>
      <c r="AG31" s="644"/>
      <c r="AH31" s="644"/>
      <c r="AI31" s="644"/>
      <c r="AJ31" s="644"/>
      <c r="AK31" s="644"/>
      <c r="AL31" s="613" t="s">
        <v>110</v>
      </c>
      <c r="AM31" s="645"/>
      <c r="AN31" s="645"/>
      <c r="AO31" s="646"/>
      <c r="AP31" s="668"/>
      <c r="AQ31" s="669"/>
      <c r="AR31" s="669"/>
      <c r="AS31" s="669"/>
      <c r="AT31" s="673"/>
      <c r="AU31" s="183" t="s">
        <v>293</v>
      </c>
      <c r="AV31" s="183"/>
      <c r="AW31" s="183"/>
      <c r="AX31" s="587" t="s">
        <v>294</v>
      </c>
      <c r="AY31" s="588"/>
      <c r="AZ31" s="588"/>
      <c r="BA31" s="588"/>
      <c r="BB31" s="588"/>
      <c r="BC31" s="588"/>
      <c r="BD31" s="588"/>
      <c r="BE31" s="588"/>
      <c r="BF31" s="589"/>
      <c r="BG31" s="654">
        <v>99</v>
      </c>
      <c r="BH31" s="609"/>
      <c r="BI31" s="609"/>
      <c r="BJ31" s="609"/>
      <c r="BK31" s="609"/>
      <c r="BL31" s="609"/>
      <c r="BM31" s="645">
        <v>98.3</v>
      </c>
      <c r="BN31" s="655"/>
      <c r="BO31" s="655"/>
      <c r="BP31" s="655"/>
      <c r="BQ31" s="619"/>
      <c r="BR31" s="654">
        <v>99.2</v>
      </c>
      <c r="BS31" s="609"/>
      <c r="BT31" s="609"/>
      <c r="BU31" s="609"/>
      <c r="BV31" s="609"/>
      <c r="BW31" s="609"/>
      <c r="BX31" s="645">
        <v>97.2</v>
      </c>
      <c r="BY31" s="655"/>
      <c r="BZ31" s="655"/>
      <c r="CA31" s="655"/>
      <c r="CB31" s="619"/>
      <c r="CD31" s="662"/>
      <c r="CE31" s="663"/>
      <c r="CF31" s="627" t="s">
        <v>295</v>
      </c>
      <c r="CG31" s="624"/>
      <c r="CH31" s="624"/>
      <c r="CI31" s="624"/>
      <c r="CJ31" s="624"/>
      <c r="CK31" s="624"/>
      <c r="CL31" s="624"/>
      <c r="CM31" s="624"/>
      <c r="CN31" s="624"/>
      <c r="CO31" s="624"/>
      <c r="CP31" s="624"/>
      <c r="CQ31" s="625"/>
      <c r="CR31" s="590">
        <v>62569</v>
      </c>
      <c r="CS31" s="609"/>
      <c r="CT31" s="609"/>
      <c r="CU31" s="609"/>
      <c r="CV31" s="609"/>
      <c r="CW31" s="609"/>
      <c r="CX31" s="609"/>
      <c r="CY31" s="610"/>
      <c r="CZ31" s="593">
        <v>1.4</v>
      </c>
      <c r="DA31" s="611"/>
      <c r="DB31" s="611"/>
      <c r="DC31" s="612"/>
      <c r="DD31" s="596">
        <v>47807</v>
      </c>
      <c r="DE31" s="609"/>
      <c r="DF31" s="609"/>
      <c r="DG31" s="609"/>
      <c r="DH31" s="609"/>
      <c r="DI31" s="609"/>
      <c r="DJ31" s="609"/>
      <c r="DK31" s="610"/>
      <c r="DL31" s="596">
        <v>47807</v>
      </c>
      <c r="DM31" s="609"/>
      <c r="DN31" s="609"/>
      <c r="DO31" s="609"/>
      <c r="DP31" s="609"/>
      <c r="DQ31" s="609"/>
      <c r="DR31" s="609"/>
      <c r="DS31" s="609"/>
      <c r="DT31" s="609"/>
      <c r="DU31" s="609"/>
      <c r="DV31" s="610"/>
      <c r="DW31" s="613">
        <v>1.7</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131748</v>
      </c>
      <c r="S32" s="591"/>
      <c r="T32" s="591"/>
      <c r="U32" s="591"/>
      <c r="V32" s="591"/>
      <c r="W32" s="591"/>
      <c r="X32" s="591"/>
      <c r="Y32" s="592"/>
      <c r="Z32" s="643">
        <v>2.8</v>
      </c>
      <c r="AA32" s="643"/>
      <c r="AB32" s="643"/>
      <c r="AC32" s="643"/>
      <c r="AD32" s="644">
        <v>748</v>
      </c>
      <c r="AE32" s="644"/>
      <c r="AF32" s="644"/>
      <c r="AG32" s="644"/>
      <c r="AH32" s="644"/>
      <c r="AI32" s="644"/>
      <c r="AJ32" s="644"/>
      <c r="AK32" s="644"/>
      <c r="AL32" s="613">
        <v>0</v>
      </c>
      <c r="AM32" s="645"/>
      <c r="AN32" s="645"/>
      <c r="AO32" s="646"/>
      <c r="AP32" s="670"/>
      <c r="AQ32" s="671"/>
      <c r="AR32" s="671"/>
      <c r="AS32" s="671"/>
      <c r="AT32" s="674"/>
      <c r="AU32" s="185"/>
      <c r="AV32" s="185"/>
      <c r="AW32" s="185"/>
      <c r="AX32" s="571" t="s">
        <v>297</v>
      </c>
      <c r="AY32" s="572"/>
      <c r="AZ32" s="572"/>
      <c r="BA32" s="572"/>
      <c r="BB32" s="572"/>
      <c r="BC32" s="572"/>
      <c r="BD32" s="572"/>
      <c r="BE32" s="572"/>
      <c r="BF32" s="573"/>
      <c r="BG32" s="653">
        <v>99.7</v>
      </c>
      <c r="BH32" s="575"/>
      <c r="BI32" s="575"/>
      <c r="BJ32" s="575"/>
      <c r="BK32" s="575"/>
      <c r="BL32" s="575"/>
      <c r="BM32" s="638">
        <v>98.4</v>
      </c>
      <c r="BN32" s="575"/>
      <c r="BO32" s="575"/>
      <c r="BP32" s="575"/>
      <c r="BQ32" s="632"/>
      <c r="BR32" s="653">
        <v>99.8</v>
      </c>
      <c r="BS32" s="575"/>
      <c r="BT32" s="575"/>
      <c r="BU32" s="575"/>
      <c r="BV32" s="575"/>
      <c r="BW32" s="575"/>
      <c r="BX32" s="638">
        <v>97.5</v>
      </c>
      <c r="BY32" s="575"/>
      <c r="BZ32" s="575"/>
      <c r="CA32" s="575"/>
      <c r="CB32" s="632"/>
      <c r="CD32" s="664"/>
      <c r="CE32" s="665"/>
      <c r="CF32" s="627" t="s">
        <v>298</v>
      </c>
      <c r="CG32" s="624"/>
      <c r="CH32" s="624"/>
      <c r="CI32" s="624"/>
      <c r="CJ32" s="624"/>
      <c r="CK32" s="624"/>
      <c r="CL32" s="624"/>
      <c r="CM32" s="624"/>
      <c r="CN32" s="624"/>
      <c r="CO32" s="624"/>
      <c r="CP32" s="624"/>
      <c r="CQ32" s="625"/>
      <c r="CR32" s="590">
        <v>275</v>
      </c>
      <c r="CS32" s="591"/>
      <c r="CT32" s="591"/>
      <c r="CU32" s="591"/>
      <c r="CV32" s="591"/>
      <c r="CW32" s="591"/>
      <c r="CX32" s="591"/>
      <c r="CY32" s="592"/>
      <c r="CZ32" s="593">
        <v>0</v>
      </c>
      <c r="DA32" s="611"/>
      <c r="DB32" s="611"/>
      <c r="DC32" s="612"/>
      <c r="DD32" s="596">
        <v>275</v>
      </c>
      <c r="DE32" s="591"/>
      <c r="DF32" s="591"/>
      <c r="DG32" s="591"/>
      <c r="DH32" s="591"/>
      <c r="DI32" s="591"/>
      <c r="DJ32" s="591"/>
      <c r="DK32" s="592"/>
      <c r="DL32" s="596">
        <v>275</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471933</v>
      </c>
      <c r="S33" s="591"/>
      <c r="T33" s="591"/>
      <c r="U33" s="591"/>
      <c r="V33" s="591"/>
      <c r="W33" s="591"/>
      <c r="X33" s="591"/>
      <c r="Y33" s="592"/>
      <c r="Z33" s="643">
        <v>10.1</v>
      </c>
      <c r="AA33" s="643"/>
      <c r="AB33" s="643"/>
      <c r="AC33" s="643"/>
      <c r="AD33" s="644" t="s">
        <v>110</v>
      </c>
      <c r="AE33" s="644"/>
      <c r="AF33" s="644"/>
      <c r="AG33" s="644"/>
      <c r="AH33" s="644"/>
      <c r="AI33" s="644"/>
      <c r="AJ33" s="644"/>
      <c r="AK33" s="644"/>
      <c r="AL33" s="613" t="s">
        <v>110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2050838</v>
      </c>
      <c r="CS33" s="609"/>
      <c r="CT33" s="609"/>
      <c r="CU33" s="609"/>
      <c r="CV33" s="609"/>
      <c r="CW33" s="609"/>
      <c r="CX33" s="609"/>
      <c r="CY33" s="610"/>
      <c r="CZ33" s="593">
        <v>45.4</v>
      </c>
      <c r="DA33" s="611"/>
      <c r="DB33" s="611"/>
      <c r="DC33" s="612"/>
      <c r="DD33" s="596">
        <v>1598332</v>
      </c>
      <c r="DE33" s="609"/>
      <c r="DF33" s="609"/>
      <c r="DG33" s="609"/>
      <c r="DH33" s="609"/>
      <c r="DI33" s="609"/>
      <c r="DJ33" s="609"/>
      <c r="DK33" s="610"/>
      <c r="DL33" s="596">
        <v>1089064</v>
      </c>
      <c r="DM33" s="609"/>
      <c r="DN33" s="609"/>
      <c r="DO33" s="609"/>
      <c r="DP33" s="609"/>
      <c r="DQ33" s="609"/>
      <c r="DR33" s="609"/>
      <c r="DS33" s="609"/>
      <c r="DT33" s="609"/>
      <c r="DU33" s="609"/>
      <c r="DV33" s="610"/>
      <c r="DW33" s="613">
        <v>38.1</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110</v>
      </c>
      <c r="S34" s="591"/>
      <c r="T34" s="591"/>
      <c r="U34" s="591"/>
      <c r="V34" s="591"/>
      <c r="W34" s="591"/>
      <c r="X34" s="591"/>
      <c r="Y34" s="592"/>
      <c r="Z34" s="643" t="s">
        <v>110</v>
      </c>
      <c r="AA34" s="643"/>
      <c r="AB34" s="643"/>
      <c r="AC34" s="643"/>
      <c r="AD34" s="644" t="s">
        <v>110</v>
      </c>
      <c r="AE34" s="644"/>
      <c r="AF34" s="644"/>
      <c r="AG34" s="644"/>
      <c r="AH34" s="644"/>
      <c r="AI34" s="644"/>
      <c r="AJ34" s="644"/>
      <c r="AK34" s="644"/>
      <c r="AL34" s="613" t="s">
        <v>110</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763788</v>
      </c>
      <c r="CS34" s="591"/>
      <c r="CT34" s="591"/>
      <c r="CU34" s="591"/>
      <c r="CV34" s="591"/>
      <c r="CW34" s="591"/>
      <c r="CX34" s="591"/>
      <c r="CY34" s="592"/>
      <c r="CZ34" s="593">
        <v>16.899999999999999</v>
      </c>
      <c r="DA34" s="611"/>
      <c r="DB34" s="611"/>
      <c r="DC34" s="612"/>
      <c r="DD34" s="596">
        <v>564745</v>
      </c>
      <c r="DE34" s="591"/>
      <c r="DF34" s="591"/>
      <c r="DG34" s="591"/>
      <c r="DH34" s="591"/>
      <c r="DI34" s="591"/>
      <c r="DJ34" s="591"/>
      <c r="DK34" s="592"/>
      <c r="DL34" s="596">
        <v>420217</v>
      </c>
      <c r="DM34" s="591"/>
      <c r="DN34" s="591"/>
      <c r="DO34" s="591"/>
      <c r="DP34" s="591"/>
      <c r="DQ34" s="591"/>
      <c r="DR34" s="591"/>
      <c r="DS34" s="591"/>
      <c r="DT34" s="591"/>
      <c r="DU34" s="591"/>
      <c r="DV34" s="592"/>
      <c r="DW34" s="613">
        <v>14.7</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111133</v>
      </c>
      <c r="S35" s="591"/>
      <c r="T35" s="591"/>
      <c r="U35" s="591"/>
      <c r="V35" s="591"/>
      <c r="W35" s="591"/>
      <c r="X35" s="591"/>
      <c r="Y35" s="592"/>
      <c r="Z35" s="643">
        <v>2.4</v>
      </c>
      <c r="AA35" s="643"/>
      <c r="AB35" s="643"/>
      <c r="AC35" s="643"/>
      <c r="AD35" s="644" t="s">
        <v>110</v>
      </c>
      <c r="AE35" s="644"/>
      <c r="AF35" s="644"/>
      <c r="AG35" s="644"/>
      <c r="AH35" s="644"/>
      <c r="AI35" s="644"/>
      <c r="AJ35" s="644"/>
      <c r="AK35" s="644"/>
      <c r="AL35" s="613" t="s">
        <v>110</v>
      </c>
      <c r="AM35" s="645"/>
      <c r="AN35" s="645"/>
      <c r="AO35" s="646"/>
      <c r="AP35" s="188"/>
      <c r="AQ35" s="647" t="s">
        <v>306</v>
      </c>
      <c r="AR35" s="648"/>
      <c r="AS35" s="648"/>
      <c r="AT35" s="648"/>
      <c r="AU35" s="648"/>
      <c r="AV35" s="648"/>
      <c r="AW35" s="648"/>
      <c r="AX35" s="648"/>
      <c r="AY35" s="649"/>
      <c r="AZ35" s="640">
        <v>369558</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1186</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171447</v>
      </c>
      <c r="CS35" s="609"/>
      <c r="CT35" s="609"/>
      <c r="CU35" s="609"/>
      <c r="CV35" s="609"/>
      <c r="CW35" s="609"/>
      <c r="CX35" s="609"/>
      <c r="CY35" s="610"/>
      <c r="CZ35" s="593">
        <v>3.8</v>
      </c>
      <c r="DA35" s="611"/>
      <c r="DB35" s="611"/>
      <c r="DC35" s="612"/>
      <c r="DD35" s="596">
        <v>143343</v>
      </c>
      <c r="DE35" s="609"/>
      <c r="DF35" s="609"/>
      <c r="DG35" s="609"/>
      <c r="DH35" s="609"/>
      <c r="DI35" s="609"/>
      <c r="DJ35" s="609"/>
      <c r="DK35" s="610"/>
      <c r="DL35" s="596">
        <v>119407</v>
      </c>
      <c r="DM35" s="609"/>
      <c r="DN35" s="609"/>
      <c r="DO35" s="609"/>
      <c r="DP35" s="609"/>
      <c r="DQ35" s="609"/>
      <c r="DR35" s="609"/>
      <c r="DS35" s="609"/>
      <c r="DT35" s="609"/>
      <c r="DU35" s="609"/>
      <c r="DV35" s="610"/>
      <c r="DW35" s="613">
        <v>4.2</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4689227</v>
      </c>
      <c r="S36" s="631"/>
      <c r="T36" s="631"/>
      <c r="U36" s="631"/>
      <c r="V36" s="631"/>
      <c r="W36" s="631"/>
      <c r="X36" s="631"/>
      <c r="Y36" s="634"/>
      <c r="Z36" s="635">
        <v>100</v>
      </c>
      <c r="AA36" s="635"/>
      <c r="AB36" s="635"/>
      <c r="AC36" s="635"/>
      <c r="AD36" s="636">
        <v>2747970</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124000</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-6208</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588169</v>
      </c>
      <c r="CS36" s="591"/>
      <c r="CT36" s="591"/>
      <c r="CU36" s="591"/>
      <c r="CV36" s="591"/>
      <c r="CW36" s="591"/>
      <c r="CX36" s="591"/>
      <c r="CY36" s="592"/>
      <c r="CZ36" s="593">
        <v>13</v>
      </c>
      <c r="DA36" s="611"/>
      <c r="DB36" s="611"/>
      <c r="DC36" s="612"/>
      <c r="DD36" s="596">
        <v>416002</v>
      </c>
      <c r="DE36" s="591"/>
      <c r="DF36" s="591"/>
      <c r="DG36" s="591"/>
      <c r="DH36" s="591"/>
      <c r="DI36" s="591"/>
      <c r="DJ36" s="591"/>
      <c r="DK36" s="592"/>
      <c r="DL36" s="596">
        <v>278070</v>
      </c>
      <c r="DM36" s="591"/>
      <c r="DN36" s="591"/>
      <c r="DO36" s="591"/>
      <c r="DP36" s="591"/>
      <c r="DQ36" s="591"/>
      <c r="DR36" s="591"/>
      <c r="DS36" s="591"/>
      <c r="DT36" s="591"/>
      <c r="DU36" s="591"/>
      <c r="DV36" s="592"/>
      <c r="DW36" s="613">
        <v>9.6999999999999993</v>
      </c>
      <c r="DX36" s="614"/>
      <c r="DY36" s="614"/>
      <c r="DZ36" s="614"/>
      <c r="EA36" s="614"/>
      <c r="EB36" s="614"/>
      <c r="EC36" s="615"/>
    </row>
    <row r="37" spans="2:133" ht="11.25" customHeight="1">
      <c r="AQ37" s="616" t="s">
        <v>313</v>
      </c>
      <c r="AR37" s="617"/>
      <c r="AS37" s="617"/>
      <c r="AT37" s="617"/>
      <c r="AU37" s="617"/>
      <c r="AV37" s="617"/>
      <c r="AW37" s="617"/>
      <c r="AX37" s="617"/>
      <c r="AY37" s="618"/>
      <c r="AZ37" s="590">
        <v>46000</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893</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207915</v>
      </c>
      <c r="CS37" s="609"/>
      <c r="CT37" s="609"/>
      <c r="CU37" s="609"/>
      <c r="CV37" s="609"/>
      <c r="CW37" s="609"/>
      <c r="CX37" s="609"/>
      <c r="CY37" s="610"/>
      <c r="CZ37" s="593">
        <v>4.5999999999999996</v>
      </c>
      <c r="DA37" s="611"/>
      <c r="DB37" s="611"/>
      <c r="DC37" s="612"/>
      <c r="DD37" s="596">
        <v>207515</v>
      </c>
      <c r="DE37" s="609"/>
      <c r="DF37" s="609"/>
      <c r="DG37" s="609"/>
      <c r="DH37" s="609"/>
      <c r="DI37" s="609"/>
      <c r="DJ37" s="609"/>
      <c r="DK37" s="610"/>
      <c r="DL37" s="596">
        <v>199283</v>
      </c>
      <c r="DM37" s="609"/>
      <c r="DN37" s="609"/>
      <c r="DO37" s="609"/>
      <c r="DP37" s="609"/>
      <c r="DQ37" s="609"/>
      <c r="DR37" s="609"/>
      <c r="DS37" s="609"/>
      <c r="DT37" s="609"/>
      <c r="DU37" s="609"/>
      <c r="DV37" s="610"/>
      <c r="DW37" s="613">
        <v>7</v>
      </c>
      <c r="DX37" s="614"/>
      <c r="DY37" s="614"/>
      <c r="DZ37" s="614"/>
      <c r="EA37" s="614"/>
      <c r="EB37" s="614"/>
      <c r="EC37" s="615"/>
    </row>
    <row r="38" spans="2:133" ht="11.25" customHeight="1">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1553</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369558</v>
      </c>
      <c r="CS38" s="591"/>
      <c r="CT38" s="591"/>
      <c r="CU38" s="591"/>
      <c r="CV38" s="591"/>
      <c r="CW38" s="591"/>
      <c r="CX38" s="591"/>
      <c r="CY38" s="592"/>
      <c r="CZ38" s="593">
        <v>8.1999999999999993</v>
      </c>
      <c r="DA38" s="611"/>
      <c r="DB38" s="611"/>
      <c r="DC38" s="612"/>
      <c r="DD38" s="596">
        <v>328508</v>
      </c>
      <c r="DE38" s="591"/>
      <c r="DF38" s="591"/>
      <c r="DG38" s="591"/>
      <c r="DH38" s="591"/>
      <c r="DI38" s="591"/>
      <c r="DJ38" s="591"/>
      <c r="DK38" s="592"/>
      <c r="DL38" s="596">
        <v>271370</v>
      </c>
      <c r="DM38" s="591"/>
      <c r="DN38" s="591"/>
      <c r="DO38" s="591"/>
      <c r="DP38" s="591"/>
      <c r="DQ38" s="591"/>
      <c r="DR38" s="591"/>
      <c r="DS38" s="591"/>
      <c r="DT38" s="591"/>
      <c r="DU38" s="591"/>
      <c r="DV38" s="592"/>
      <c r="DW38" s="613">
        <v>9.5</v>
      </c>
      <c r="DX38" s="614"/>
      <c r="DY38" s="614"/>
      <c r="DZ38" s="614"/>
      <c r="EA38" s="614"/>
      <c r="EB38" s="614"/>
      <c r="EC38" s="615"/>
    </row>
    <row r="39" spans="2:133" ht="11.25" customHeight="1">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118</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149576</v>
      </c>
      <c r="CS39" s="609"/>
      <c r="CT39" s="609"/>
      <c r="CU39" s="609"/>
      <c r="CV39" s="609"/>
      <c r="CW39" s="609"/>
      <c r="CX39" s="609"/>
      <c r="CY39" s="610"/>
      <c r="CZ39" s="593">
        <v>3.3</v>
      </c>
      <c r="DA39" s="611"/>
      <c r="DB39" s="611"/>
      <c r="DC39" s="612"/>
      <c r="DD39" s="596">
        <v>144434</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70655</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8300</v>
      </c>
      <c r="CS40" s="591"/>
      <c r="CT40" s="591"/>
      <c r="CU40" s="591"/>
      <c r="CV40" s="591"/>
      <c r="CW40" s="591"/>
      <c r="CX40" s="591"/>
      <c r="CY40" s="592"/>
      <c r="CZ40" s="593">
        <v>0.2</v>
      </c>
      <c r="DA40" s="611"/>
      <c r="DB40" s="611"/>
      <c r="DC40" s="612"/>
      <c r="DD40" s="596">
        <v>1300</v>
      </c>
      <c r="DE40" s="591"/>
      <c r="DF40" s="591"/>
      <c r="DG40" s="591"/>
      <c r="DH40" s="591"/>
      <c r="DI40" s="591"/>
      <c r="DJ40" s="591"/>
      <c r="DK40" s="592"/>
      <c r="DL40" s="596" t="s">
        <v>317</v>
      </c>
      <c r="DM40" s="591"/>
      <c r="DN40" s="591"/>
      <c r="DO40" s="591"/>
      <c r="DP40" s="591"/>
      <c r="DQ40" s="591"/>
      <c r="DR40" s="591"/>
      <c r="DS40" s="591"/>
      <c r="DT40" s="591"/>
      <c r="DU40" s="591"/>
      <c r="DV40" s="592"/>
      <c r="DW40" s="613" t="s">
        <v>317</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128903</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t="s">
        <v>329</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329</v>
      </c>
      <c r="CS41" s="609"/>
      <c r="CT41" s="609"/>
      <c r="CU41" s="609"/>
      <c r="CV41" s="609"/>
      <c r="CW41" s="609"/>
      <c r="CX41" s="609"/>
      <c r="CY41" s="610"/>
      <c r="CZ41" s="593" t="s">
        <v>329</v>
      </c>
      <c r="DA41" s="611"/>
      <c r="DB41" s="611"/>
      <c r="DC41" s="612"/>
      <c r="DD41" s="596" t="s">
        <v>329</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691758</v>
      </c>
      <c r="CS42" s="591"/>
      <c r="CT42" s="591"/>
      <c r="CU42" s="591"/>
      <c r="CV42" s="591"/>
      <c r="CW42" s="591"/>
      <c r="CX42" s="591"/>
      <c r="CY42" s="592"/>
      <c r="CZ42" s="593">
        <v>15.3</v>
      </c>
      <c r="DA42" s="594"/>
      <c r="DB42" s="594"/>
      <c r="DC42" s="595"/>
      <c r="DD42" s="596">
        <v>122450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22249</v>
      </c>
      <c r="CS43" s="609"/>
      <c r="CT43" s="609"/>
      <c r="CU43" s="609"/>
      <c r="CV43" s="609"/>
      <c r="CW43" s="609"/>
      <c r="CX43" s="609"/>
      <c r="CY43" s="610"/>
      <c r="CZ43" s="593">
        <v>0.5</v>
      </c>
      <c r="DA43" s="611"/>
      <c r="DB43" s="611"/>
      <c r="DC43" s="612"/>
      <c r="DD43" s="596">
        <v>16206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684470</v>
      </c>
      <c r="CS44" s="591"/>
      <c r="CT44" s="591"/>
      <c r="CU44" s="591"/>
      <c r="CV44" s="591"/>
      <c r="CW44" s="591"/>
      <c r="CX44" s="591"/>
      <c r="CY44" s="592"/>
      <c r="CZ44" s="593">
        <v>15.1</v>
      </c>
      <c r="DA44" s="594"/>
      <c r="DB44" s="594"/>
      <c r="DC44" s="595"/>
      <c r="DD44" s="596">
        <v>115762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358836</v>
      </c>
      <c r="CS45" s="609"/>
      <c r="CT45" s="609"/>
      <c r="CU45" s="609"/>
      <c r="CV45" s="609"/>
      <c r="CW45" s="609"/>
      <c r="CX45" s="609"/>
      <c r="CY45" s="610"/>
      <c r="CZ45" s="593">
        <v>7.9</v>
      </c>
      <c r="DA45" s="611"/>
      <c r="DB45" s="611"/>
      <c r="DC45" s="612"/>
      <c r="DD45" s="596">
        <v>49388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325634</v>
      </c>
      <c r="CS46" s="591"/>
      <c r="CT46" s="591"/>
      <c r="CU46" s="591"/>
      <c r="CV46" s="591"/>
      <c r="CW46" s="591"/>
      <c r="CX46" s="591"/>
      <c r="CY46" s="592"/>
      <c r="CZ46" s="593">
        <v>7.2</v>
      </c>
      <c r="DA46" s="594"/>
      <c r="DB46" s="594"/>
      <c r="DC46" s="595"/>
      <c r="DD46" s="596">
        <v>66374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7288</v>
      </c>
      <c r="CS47" s="609"/>
      <c r="CT47" s="609"/>
      <c r="CU47" s="609"/>
      <c r="CV47" s="609"/>
      <c r="CW47" s="609"/>
      <c r="CX47" s="609"/>
      <c r="CY47" s="610"/>
      <c r="CZ47" s="593">
        <v>0.2</v>
      </c>
      <c r="DA47" s="611"/>
      <c r="DB47" s="611"/>
      <c r="DC47" s="612"/>
      <c r="DD47" s="596">
        <v>6688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110</v>
      </c>
      <c r="CS48" s="591"/>
      <c r="CT48" s="591"/>
      <c r="CU48" s="591"/>
      <c r="CV48" s="591"/>
      <c r="CW48" s="591"/>
      <c r="CX48" s="591"/>
      <c r="CY48" s="592"/>
      <c r="CZ48" s="593" t="s">
        <v>110</v>
      </c>
      <c r="DA48" s="594"/>
      <c r="DB48" s="594"/>
      <c r="DC48" s="595"/>
      <c r="DD48" s="596" t="s">
        <v>110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4520175</v>
      </c>
      <c r="CS49" s="575"/>
      <c r="CT49" s="575"/>
      <c r="CU49" s="575"/>
      <c r="CV49" s="575"/>
      <c r="CW49" s="575"/>
      <c r="CX49" s="575"/>
      <c r="CY49" s="576"/>
      <c r="CZ49" s="577">
        <v>100</v>
      </c>
      <c r="DA49" s="578"/>
      <c r="DB49" s="578"/>
      <c r="DC49" s="579"/>
      <c r="DD49" s="580">
        <v>3146373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0" t="s">
        <v>343</v>
      </c>
      <c r="DK2" s="1111"/>
      <c r="DL2" s="1111"/>
      <c r="DM2" s="1111"/>
      <c r="DN2" s="1111"/>
      <c r="DO2" s="1112"/>
      <c r="DP2" s="202"/>
      <c r="DQ2" s="1110" t="s">
        <v>344</v>
      </c>
      <c r="DR2" s="1111"/>
      <c r="DS2" s="1111"/>
      <c r="DT2" s="1111"/>
      <c r="DU2" s="1111"/>
      <c r="DV2" s="1111"/>
      <c r="DW2" s="1111"/>
      <c r="DX2" s="1111"/>
      <c r="DY2" s="1111"/>
      <c r="DZ2" s="111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3" t="s">
        <v>345</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5" t="s">
        <v>347</v>
      </c>
      <c r="B5" s="996"/>
      <c r="C5" s="996"/>
      <c r="D5" s="996"/>
      <c r="E5" s="996"/>
      <c r="F5" s="996"/>
      <c r="G5" s="996"/>
      <c r="H5" s="996"/>
      <c r="I5" s="996"/>
      <c r="J5" s="996"/>
      <c r="K5" s="996"/>
      <c r="L5" s="996"/>
      <c r="M5" s="996"/>
      <c r="N5" s="996"/>
      <c r="O5" s="996"/>
      <c r="P5" s="997"/>
      <c r="Q5" s="1001" t="s">
        <v>348</v>
      </c>
      <c r="R5" s="1002"/>
      <c r="S5" s="1002"/>
      <c r="T5" s="1002"/>
      <c r="U5" s="1003"/>
      <c r="V5" s="1001" t="s">
        <v>349</v>
      </c>
      <c r="W5" s="1002"/>
      <c r="X5" s="1002"/>
      <c r="Y5" s="1002"/>
      <c r="Z5" s="1003"/>
      <c r="AA5" s="1001" t="s">
        <v>350</v>
      </c>
      <c r="AB5" s="1002"/>
      <c r="AC5" s="1002"/>
      <c r="AD5" s="1002"/>
      <c r="AE5" s="1002"/>
      <c r="AF5" s="1113" t="s">
        <v>351</v>
      </c>
      <c r="AG5" s="1002"/>
      <c r="AH5" s="1002"/>
      <c r="AI5" s="1002"/>
      <c r="AJ5" s="1017"/>
      <c r="AK5" s="1002" t="s">
        <v>352</v>
      </c>
      <c r="AL5" s="1002"/>
      <c r="AM5" s="1002"/>
      <c r="AN5" s="1002"/>
      <c r="AO5" s="1003"/>
      <c r="AP5" s="1001" t="s">
        <v>353</v>
      </c>
      <c r="AQ5" s="1002"/>
      <c r="AR5" s="1002"/>
      <c r="AS5" s="1002"/>
      <c r="AT5" s="1003"/>
      <c r="AU5" s="1001" t="s">
        <v>354</v>
      </c>
      <c r="AV5" s="1002"/>
      <c r="AW5" s="1002"/>
      <c r="AX5" s="1002"/>
      <c r="AY5" s="1017"/>
      <c r="AZ5" s="209"/>
      <c r="BA5" s="209"/>
      <c r="BB5" s="209"/>
      <c r="BC5" s="209"/>
      <c r="BD5" s="209"/>
      <c r="BE5" s="210"/>
      <c r="BF5" s="210"/>
      <c r="BG5" s="210"/>
      <c r="BH5" s="210"/>
      <c r="BI5" s="210"/>
      <c r="BJ5" s="210"/>
      <c r="BK5" s="210"/>
      <c r="BL5" s="210"/>
      <c r="BM5" s="210"/>
      <c r="BN5" s="210"/>
      <c r="BO5" s="210"/>
      <c r="BP5" s="210"/>
      <c r="BQ5" s="995" t="s">
        <v>355</v>
      </c>
      <c r="BR5" s="996"/>
      <c r="BS5" s="996"/>
      <c r="BT5" s="996"/>
      <c r="BU5" s="996"/>
      <c r="BV5" s="996"/>
      <c r="BW5" s="996"/>
      <c r="BX5" s="996"/>
      <c r="BY5" s="996"/>
      <c r="BZ5" s="996"/>
      <c r="CA5" s="996"/>
      <c r="CB5" s="996"/>
      <c r="CC5" s="996"/>
      <c r="CD5" s="996"/>
      <c r="CE5" s="996"/>
      <c r="CF5" s="996"/>
      <c r="CG5" s="997"/>
      <c r="CH5" s="1001" t="s">
        <v>356</v>
      </c>
      <c r="CI5" s="1002"/>
      <c r="CJ5" s="1002"/>
      <c r="CK5" s="1002"/>
      <c r="CL5" s="1003"/>
      <c r="CM5" s="1001" t="s">
        <v>357</v>
      </c>
      <c r="CN5" s="1002"/>
      <c r="CO5" s="1002"/>
      <c r="CP5" s="1002"/>
      <c r="CQ5" s="1003"/>
      <c r="CR5" s="1001" t="s">
        <v>358</v>
      </c>
      <c r="CS5" s="1002"/>
      <c r="CT5" s="1002"/>
      <c r="CU5" s="1002"/>
      <c r="CV5" s="1003"/>
      <c r="CW5" s="1001" t="s">
        <v>359</v>
      </c>
      <c r="CX5" s="1002"/>
      <c r="CY5" s="1002"/>
      <c r="CZ5" s="1002"/>
      <c r="DA5" s="1003"/>
      <c r="DB5" s="1001" t="s">
        <v>360</v>
      </c>
      <c r="DC5" s="1002"/>
      <c r="DD5" s="1002"/>
      <c r="DE5" s="1002"/>
      <c r="DF5" s="1003"/>
      <c r="DG5" s="1098" t="s">
        <v>361</v>
      </c>
      <c r="DH5" s="1099"/>
      <c r="DI5" s="1099"/>
      <c r="DJ5" s="1099"/>
      <c r="DK5" s="1100"/>
      <c r="DL5" s="1098" t="s">
        <v>362</v>
      </c>
      <c r="DM5" s="1099"/>
      <c r="DN5" s="1099"/>
      <c r="DO5" s="1099"/>
      <c r="DP5" s="1100"/>
      <c r="DQ5" s="1001" t="s">
        <v>363</v>
      </c>
      <c r="DR5" s="1002"/>
      <c r="DS5" s="1002"/>
      <c r="DT5" s="1002"/>
      <c r="DU5" s="1003"/>
      <c r="DV5" s="1001" t="s">
        <v>354</v>
      </c>
      <c r="DW5" s="1002"/>
      <c r="DX5" s="1002"/>
      <c r="DY5" s="1002"/>
      <c r="DZ5" s="1017"/>
      <c r="EA5" s="207"/>
    </row>
    <row r="6" spans="1:131" s="208"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4"/>
      <c r="AG6" s="1005"/>
      <c r="AH6" s="1005"/>
      <c r="AI6" s="1005"/>
      <c r="AJ6" s="1018"/>
      <c r="AK6" s="1005"/>
      <c r="AL6" s="1005"/>
      <c r="AM6" s="1005"/>
      <c r="AN6" s="1005"/>
      <c r="AO6" s="1006"/>
      <c r="AP6" s="1004"/>
      <c r="AQ6" s="1005"/>
      <c r="AR6" s="1005"/>
      <c r="AS6" s="1005"/>
      <c r="AT6" s="1006"/>
      <c r="AU6" s="1004"/>
      <c r="AV6" s="1005"/>
      <c r="AW6" s="1005"/>
      <c r="AX6" s="1005"/>
      <c r="AY6" s="1018"/>
      <c r="AZ6" s="205"/>
      <c r="BA6" s="205"/>
      <c r="BB6" s="205"/>
      <c r="BC6" s="205"/>
      <c r="BD6" s="205"/>
      <c r="BE6" s="206"/>
      <c r="BF6" s="206"/>
      <c r="BG6" s="206"/>
      <c r="BH6" s="206"/>
      <c r="BI6" s="206"/>
      <c r="BJ6" s="206"/>
      <c r="BK6" s="206"/>
      <c r="BL6" s="206"/>
      <c r="BM6" s="206"/>
      <c r="BN6" s="206"/>
      <c r="BO6" s="206"/>
      <c r="BP6" s="206"/>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1"/>
      <c r="DH6" s="1102"/>
      <c r="DI6" s="1102"/>
      <c r="DJ6" s="1102"/>
      <c r="DK6" s="1103"/>
      <c r="DL6" s="1101"/>
      <c r="DM6" s="1102"/>
      <c r="DN6" s="1102"/>
      <c r="DO6" s="1102"/>
      <c r="DP6" s="1103"/>
      <c r="DQ6" s="1004"/>
      <c r="DR6" s="1005"/>
      <c r="DS6" s="1005"/>
      <c r="DT6" s="1005"/>
      <c r="DU6" s="1006"/>
      <c r="DV6" s="1004"/>
      <c r="DW6" s="1005"/>
      <c r="DX6" s="1005"/>
      <c r="DY6" s="1005"/>
      <c r="DZ6" s="1018"/>
      <c r="EA6" s="207"/>
    </row>
    <row r="7" spans="1:131" s="208" customFormat="1" ht="26.25" customHeight="1" thickTop="1">
      <c r="A7" s="211">
        <v>1</v>
      </c>
      <c r="B7" s="1050" t="s">
        <v>364</v>
      </c>
      <c r="C7" s="1051"/>
      <c r="D7" s="1051"/>
      <c r="E7" s="1051"/>
      <c r="F7" s="1051"/>
      <c r="G7" s="1051"/>
      <c r="H7" s="1051"/>
      <c r="I7" s="1051"/>
      <c r="J7" s="1051"/>
      <c r="K7" s="1051"/>
      <c r="L7" s="1051"/>
      <c r="M7" s="1051"/>
      <c r="N7" s="1051"/>
      <c r="O7" s="1051"/>
      <c r="P7" s="1052"/>
      <c r="Q7" s="1104">
        <v>4689</v>
      </c>
      <c r="R7" s="1105"/>
      <c r="S7" s="1105"/>
      <c r="T7" s="1105"/>
      <c r="U7" s="1105"/>
      <c r="V7" s="1105">
        <v>4520</v>
      </c>
      <c r="W7" s="1105"/>
      <c r="X7" s="1105"/>
      <c r="Y7" s="1105"/>
      <c r="Z7" s="1105"/>
      <c r="AA7" s="1105">
        <v>169</v>
      </c>
      <c r="AB7" s="1105"/>
      <c r="AC7" s="1105"/>
      <c r="AD7" s="1105"/>
      <c r="AE7" s="1106"/>
      <c r="AF7" s="1107">
        <v>169</v>
      </c>
      <c r="AG7" s="1108"/>
      <c r="AH7" s="1108"/>
      <c r="AI7" s="1108"/>
      <c r="AJ7" s="1109"/>
      <c r="AK7" s="1091" t="s">
        <v>528</v>
      </c>
      <c r="AL7" s="1092"/>
      <c r="AM7" s="1092"/>
      <c r="AN7" s="1092"/>
      <c r="AO7" s="1092"/>
      <c r="AP7" s="1092">
        <v>5962</v>
      </c>
      <c r="AQ7" s="1092"/>
      <c r="AR7" s="1092"/>
      <c r="AS7" s="1092"/>
      <c r="AT7" s="1092"/>
      <c r="AU7" s="1093"/>
      <c r="AV7" s="1093"/>
      <c r="AW7" s="1093"/>
      <c r="AX7" s="1093"/>
      <c r="AY7" s="1094"/>
      <c r="AZ7" s="205"/>
      <c r="BA7" s="205"/>
      <c r="BB7" s="205"/>
      <c r="BC7" s="205"/>
      <c r="BD7" s="205"/>
      <c r="BE7" s="206"/>
      <c r="BF7" s="206"/>
      <c r="BG7" s="206"/>
      <c r="BH7" s="206"/>
      <c r="BI7" s="206"/>
      <c r="BJ7" s="206"/>
      <c r="BK7" s="206"/>
      <c r="BL7" s="206"/>
      <c r="BM7" s="206"/>
      <c r="BN7" s="206"/>
      <c r="BO7" s="206"/>
      <c r="BP7" s="206"/>
      <c r="BQ7" s="212">
        <v>1</v>
      </c>
      <c r="BR7" s="213"/>
      <c r="BS7" s="1095" t="s">
        <v>536</v>
      </c>
      <c r="BT7" s="1096"/>
      <c r="BU7" s="1096"/>
      <c r="BV7" s="1096"/>
      <c r="BW7" s="1096"/>
      <c r="BX7" s="1096"/>
      <c r="BY7" s="1096"/>
      <c r="BZ7" s="1096"/>
      <c r="CA7" s="1096"/>
      <c r="CB7" s="1096"/>
      <c r="CC7" s="1096"/>
      <c r="CD7" s="1096"/>
      <c r="CE7" s="1096"/>
      <c r="CF7" s="1096"/>
      <c r="CG7" s="1097"/>
      <c r="CH7" s="1088">
        <v>1</v>
      </c>
      <c r="CI7" s="1089"/>
      <c r="CJ7" s="1089"/>
      <c r="CK7" s="1089"/>
      <c r="CL7" s="1090"/>
      <c r="CM7" s="1088">
        <v>22</v>
      </c>
      <c r="CN7" s="1089"/>
      <c r="CO7" s="1089"/>
      <c r="CP7" s="1089"/>
      <c r="CQ7" s="1090"/>
      <c r="CR7" s="1088">
        <v>6</v>
      </c>
      <c r="CS7" s="1089"/>
      <c r="CT7" s="1089"/>
      <c r="CU7" s="1089"/>
      <c r="CV7" s="1090"/>
      <c r="CW7" s="1088" t="s">
        <v>529</v>
      </c>
      <c r="CX7" s="1089"/>
      <c r="CY7" s="1089"/>
      <c r="CZ7" s="1089"/>
      <c r="DA7" s="1090"/>
      <c r="DB7" s="1088" t="s">
        <v>530</v>
      </c>
      <c r="DC7" s="1089"/>
      <c r="DD7" s="1089"/>
      <c r="DE7" s="1089"/>
      <c r="DF7" s="1090"/>
      <c r="DG7" s="1088" t="s">
        <v>528</v>
      </c>
      <c r="DH7" s="1089"/>
      <c r="DI7" s="1089"/>
      <c r="DJ7" s="1089"/>
      <c r="DK7" s="1090"/>
      <c r="DL7" s="1088" t="s">
        <v>528</v>
      </c>
      <c r="DM7" s="1089"/>
      <c r="DN7" s="1089"/>
      <c r="DO7" s="1089"/>
      <c r="DP7" s="1090"/>
      <c r="DQ7" s="1088" t="s">
        <v>528</v>
      </c>
      <c r="DR7" s="1089"/>
      <c r="DS7" s="1089"/>
      <c r="DT7" s="1089"/>
      <c r="DU7" s="1090"/>
      <c r="DV7" s="1115"/>
      <c r="DW7" s="1116"/>
      <c r="DX7" s="1116"/>
      <c r="DY7" s="1116"/>
      <c r="DZ7" s="1117"/>
      <c r="EA7" s="207"/>
    </row>
    <row r="8" spans="1:131" s="208" customFormat="1" ht="26.25" customHeight="1">
      <c r="A8" s="214">
        <v>2</v>
      </c>
      <c r="B8" s="1031"/>
      <c r="C8" s="1032"/>
      <c r="D8" s="1032"/>
      <c r="E8" s="1032"/>
      <c r="F8" s="1032"/>
      <c r="G8" s="1032"/>
      <c r="H8" s="1032"/>
      <c r="I8" s="1032"/>
      <c r="J8" s="1032"/>
      <c r="K8" s="1032"/>
      <c r="L8" s="1032"/>
      <c r="M8" s="1032"/>
      <c r="N8" s="1032"/>
      <c r="O8" s="1032"/>
      <c r="P8" s="1033"/>
      <c r="Q8" s="1043"/>
      <c r="R8" s="1044"/>
      <c r="S8" s="1044"/>
      <c r="T8" s="1044"/>
      <c r="U8" s="1044"/>
      <c r="V8" s="1044"/>
      <c r="W8" s="1044"/>
      <c r="X8" s="1044"/>
      <c r="Y8" s="1044"/>
      <c r="Z8" s="1044"/>
      <c r="AA8" s="1044"/>
      <c r="AB8" s="1044"/>
      <c r="AC8" s="1044"/>
      <c r="AD8" s="1044"/>
      <c r="AE8" s="1045"/>
      <c r="AF8" s="1037"/>
      <c r="AG8" s="1038"/>
      <c r="AH8" s="1038"/>
      <c r="AI8" s="1038"/>
      <c r="AJ8" s="1039"/>
      <c r="AK8" s="1086"/>
      <c r="AL8" s="1087"/>
      <c r="AM8" s="1087"/>
      <c r="AN8" s="1087"/>
      <c r="AO8" s="1087"/>
      <c r="AP8" s="1087"/>
      <c r="AQ8" s="1087"/>
      <c r="AR8" s="1087"/>
      <c r="AS8" s="1087"/>
      <c r="AT8" s="1087"/>
      <c r="AU8" s="1084"/>
      <c r="AV8" s="1084"/>
      <c r="AW8" s="1084"/>
      <c r="AX8" s="1084"/>
      <c r="AY8" s="1085"/>
      <c r="AZ8" s="205"/>
      <c r="BA8" s="205"/>
      <c r="BB8" s="205"/>
      <c r="BC8" s="205"/>
      <c r="BD8" s="205"/>
      <c r="BE8" s="206"/>
      <c r="BF8" s="206"/>
      <c r="BG8" s="206"/>
      <c r="BH8" s="206"/>
      <c r="BI8" s="206"/>
      <c r="BJ8" s="206"/>
      <c r="BK8" s="206"/>
      <c r="BL8" s="206"/>
      <c r="BM8" s="206"/>
      <c r="BN8" s="206"/>
      <c r="BO8" s="206"/>
      <c r="BP8" s="206"/>
      <c r="BQ8" s="215">
        <v>2</v>
      </c>
      <c r="BR8" s="216" t="s">
        <v>539</v>
      </c>
      <c r="BS8" s="1014" t="s">
        <v>537</v>
      </c>
      <c r="BT8" s="1015"/>
      <c r="BU8" s="1015"/>
      <c r="BV8" s="1015"/>
      <c r="BW8" s="1015"/>
      <c r="BX8" s="1015"/>
      <c r="BY8" s="1015"/>
      <c r="BZ8" s="1015"/>
      <c r="CA8" s="1015"/>
      <c r="CB8" s="1015"/>
      <c r="CC8" s="1015"/>
      <c r="CD8" s="1015"/>
      <c r="CE8" s="1015"/>
      <c r="CF8" s="1015"/>
      <c r="CG8" s="1016"/>
      <c r="CH8" s="989">
        <v>0</v>
      </c>
      <c r="CI8" s="990"/>
      <c r="CJ8" s="990"/>
      <c r="CK8" s="990"/>
      <c r="CL8" s="991"/>
      <c r="CM8" s="989">
        <v>110</v>
      </c>
      <c r="CN8" s="990"/>
      <c r="CO8" s="990"/>
      <c r="CP8" s="990"/>
      <c r="CQ8" s="991"/>
      <c r="CR8" s="989">
        <v>5</v>
      </c>
      <c r="CS8" s="990"/>
      <c r="CT8" s="990"/>
      <c r="CU8" s="990"/>
      <c r="CV8" s="991"/>
      <c r="CW8" s="989" t="s">
        <v>528</v>
      </c>
      <c r="CX8" s="990"/>
      <c r="CY8" s="990"/>
      <c r="CZ8" s="990"/>
      <c r="DA8" s="991"/>
      <c r="DB8" s="989" t="s">
        <v>528</v>
      </c>
      <c r="DC8" s="990"/>
      <c r="DD8" s="990"/>
      <c r="DE8" s="990"/>
      <c r="DF8" s="991"/>
      <c r="DG8" s="989" t="s">
        <v>528</v>
      </c>
      <c r="DH8" s="990"/>
      <c r="DI8" s="990"/>
      <c r="DJ8" s="990"/>
      <c r="DK8" s="991"/>
      <c r="DL8" s="989" t="s">
        <v>528</v>
      </c>
      <c r="DM8" s="990"/>
      <c r="DN8" s="990"/>
      <c r="DO8" s="990"/>
      <c r="DP8" s="991"/>
      <c r="DQ8" s="989" t="s">
        <v>528</v>
      </c>
      <c r="DR8" s="990"/>
      <c r="DS8" s="990"/>
      <c r="DT8" s="990"/>
      <c r="DU8" s="991"/>
      <c r="DV8" s="992"/>
      <c r="DW8" s="993"/>
      <c r="DX8" s="993"/>
      <c r="DY8" s="993"/>
      <c r="DZ8" s="994"/>
      <c r="EA8" s="207"/>
    </row>
    <row r="9" spans="1:131" s="208" customFormat="1" ht="26.25" customHeight="1">
      <c r="A9" s="214">
        <v>3</v>
      </c>
      <c r="B9" s="1031"/>
      <c r="C9" s="1032"/>
      <c r="D9" s="1032"/>
      <c r="E9" s="1032"/>
      <c r="F9" s="1032"/>
      <c r="G9" s="1032"/>
      <c r="H9" s="1032"/>
      <c r="I9" s="1032"/>
      <c r="J9" s="1032"/>
      <c r="K9" s="1032"/>
      <c r="L9" s="1032"/>
      <c r="M9" s="1032"/>
      <c r="N9" s="1032"/>
      <c r="O9" s="1032"/>
      <c r="P9" s="1033"/>
      <c r="Q9" s="1043"/>
      <c r="R9" s="1044"/>
      <c r="S9" s="1044"/>
      <c r="T9" s="1044"/>
      <c r="U9" s="1044"/>
      <c r="V9" s="1044"/>
      <c r="W9" s="1044"/>
      <c r="X9" s="1044"/>
      <c r="Y9" s="1044"/>
      <c r="Z9" s="1044"/>
      <c r="AA9" s="1044"/>
      <c r="AB9" s="1044"/>
      <c r="AC9" s="1044"/>
      <c r="AD9" s="1044"/>
      <c r="AE9" s="1045"/>
      <c r="AF9" s="1037"/>
      <c r="AG9" s="1038"/>
      <c r="AH9" s="1038"/>
      <c r="AI9" s="1038"/>
      <c r="AJ9" s="1039"/>
      <c r="AK9" s="1086"/>
      <c r="AL9" s="1087"/>
      <c r="AM9" s="1087"/>
      <c r="AN9" s="1087"/>
      <c r="AO9" s="1087"/>
      <c r="AP9" s="1087"/>
      <c r="AQ9" s="1087"/>
      <c r="AR9" s="1087"/>
      <c r="AS9" s="1087"/>
      <c r="AT9" s="1087"/>
      <c r="AU9" s="1084"/>
      <c r="AV9" s="1084"/>
      <c r="AW9" s="1084"/>
      <c r="AX9" s="1084"/>
      <c r="AY9" s="1085"/>
      <c r="AZ9" s="205"/>
      <c r="BA9" s="205"/>
      <c r="BB9" s="205"/>
      <c r="BC9" s="205"/>
      <c r="BD9" s="205"/>
      <c r="BE9" s="206"/>
      <c r="BF9" s="206"/>
      <c r="BG9" s="206"/>
      <c r="BH9" s="206"/>
      <c r="BI9" s="206"/>
      <c r="BJ9" s="206"/>
      <c r="BK9" s="206"/>
      <c r="BL9" s="206"/>
      <c r="BM9" s="206"/>
      <c r="BN9" s="206"/>
      <c r="BO9" s="206"/>
      <c r="BP9" s="206"/>
      <c r="BQ9" s="215">
        <v>3</v>
      </c>
      <c r="BR9" s="216"/>
      <c r="BS9" s="1014" t="s">
        <v>538</v>
      </c>
      <c r="BT9" s="1015"/>
      <c r="BU9" s="1015"/>
      <c r="BV9" s="1015"/>
      <c r="BW9" s="1015"/>
      <c r="BX9" s="1015"/>
      <c r="BY9" s="1015"/>
      <c r="BZ9" s="1015"/>
      <c r="CA9" s="1015"/>
      <c r="CB9" s="1015"/>
      <c r="CC9" s="1015"/>
      <c r="CD9" s="1015"/>
      <c r="CE9" s="1015"/>
      <c r="CF9" s="1015"/>
      <c r="CG9" s="1016"/>
      <c r="CH9" s="989">
        <v>1</v>
      </c>
      <c r="CI9" s="990"/>
      <c r="CJ9" s="990"/>
      <c r="CK9" s="990"/>
      <c r="CL9" s="991"/>
      <c r="CM9" s="989">
        <v>58</v>
      </c>
      <c r="CN9" s="990"/>
      <c r="CO9" s="990"/>
      <c r="CP9" s="990"/>
      <c r="CQ9" s="991"/>
      <c r="CR9" s="989">
        <v>10</v>
      </c>
      <c r="CS9" s="990"/>
      <c r="CT9" s="990"/>
      <c r="CU9" s="990"/>
      <c r="CV9" s="991"/>
      <c r="CW9" s="989">
        <v>18</v>
      </c>
      <c r="CX9" s="990"/>
      <c r="CY9" s="990"/>
      <c r="CZ9" s="990"/>
      <c r="DA9" s="991"/>
      <c r="DB9" s="989" t="s">
        <v>528</v>
      </c>
      <c r="DC9" s="990"/>
      <c r="DD9" s="990"/>
      <c r="DE9" s="990"/>
      <c r="DF9" s="991"/>
      <c r="DG9" s="989" t="s">
        <v>528</v>
      </c>
      <c r="DH9" s="990"/>
      <c r="DI9" s="990"/>
      <c r="DJ9" s="990"/>
      <c r="DK9" s="991"/>
      <c r="DL9" s="989" t="s">
        <v>528</v>
      </c>
      <c r="DM9" s="990"/>
      <c r="DN9" s="990"/>
      <c r="DO9" s="990"/>
      <c r="DP9" s="991"/>
      <c r="DQ9" s="989" t="s">
        <v>528</v>
      </c>
      <c r="DR9" s="990"/>
      <c r="DS9" s="990"/>
      <c r="DT9" s="990"/>
      <c r="DU9" s="991"/>
      <c r="DV9" s="992"/>
      <c r="DW9" s="993"/>
      <c r="DX9" s="993"/>
      <c r="DY9" s="993"/>
      <c r="DZ9" s="994"/>
      <c r="EA9" s="207"/>
    </row>
    <row r="10" spans="1:131" s="208" customFormat="1" ht="26.25" customHeight="1">
      <c r="A10" s="214">
        <v>4</v>
      </c>
      <c r="B10" s="1031"/>
      <c r="C10" s="1032"/>
      <c r="D10" s="1032"/>
      <c r="E10" s="1032"/>
      <c r="F10" s="1032"/>
      <c r="G10" s="1032"/>
      <c r="H10" s="1032"/>
      <c r="I10" s="1032"/>
      <c r="J10" s="1032"/>
      <c r="K10" s="1032"/>
      <c r="L10" s="1032"/>
      <c r="M10" s="1032"/>
      <c r="N10" s="1032"/>
      <c r="O10" s="1032"/>
      <c r="P10" s="1033"/>
      <c r="Q10" s="1043"/>
      <c r="R10" s="1044"/>
      <c r="S10" s="1044"/>
      <c r="T10" s="1044"/>
      <c r="U10" s="1044"/>
      <c r="V10" s="1044"/>
      <c r="W10" s="1044"/>
      <c r="X10" s="1044"/>
      <c r="Y10" s="1044"/>
      <c r="Z10" s="1044"/>
      <c r="AA10" s="1044"/>
      <c r="AB10" s="1044"/>
      <c r="AC10" s="1044"/>
      <c r="AD10" s="1044"/>
      <c r="AE10" s="1045"/>
      <c r="AF10" s="1037"/>
      <c r="AG10" s="1038"/>
      <c r="AH10" s="1038"/>
      <c r="AI10" s="1038"/>
      <c r="AJ10" s="1039"/>
      <c r="AK10" s="1086"/>
      <c r="AL10" s="1087"/>
      <c r="AM10" s="1087"/>
      <c r="AN10" s="1087"/>
      <c r="AO10" s="1087"/>
      <c r="AP10" s="1087"/>
      <c r="AQ10" s="1087"/>
      <c r="AR10" s="1087"/>
      <c r="AS10" s="1087"/>
      <c r="AT10" s="1087"/>
      <c r="AU10" s="1084"/>
      <c r="AV10" s="1084"/>
      <c r="AW10" s="1084"/>
      <c r="AX10" s="1084"/>
      <c r="AY10" s="1085"/>
      <c r="AZ10" s="205"/>
      <c r="BA10" s="205"/>
      <c r="BB10" s="205"/>
      <c r="BC10" s="205"/>
      <c r="BD10" s="205"/>
      <c r="BE10" s="206"/>
      <c r="BF10" s="206"/>
      <c r="BG10" s="206"/>
      <c r="BH10" s="206"/>
      <c r="BI10" s="206"/>
      <c r="BJ10" s="206"/>
      <c r="BK10" s="206"/>
      <c r="BL10" s="206"/>
      <c r="BM10" s="206"/>
      <c r="BN10" s="206"/>
      <c r="BO10" s="206"/>
      <c r="BP10" s="206"/>
      <c r="BQ10" s="215">
        <v>4</v>
      </c>
      <c r="BR10" s="216"/>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7"/>
    </row>
    <row r="11" spans="1:131" s="208" customFormat="1" ht="26.25" customHeight="1">
      <c r="A11" s="214">
        <v>5</v>
      </c>
      <c r="B11" s="1031"/>
      <c r="C11" s="1032"/>
      <c r="D11" s="1032"/>
      <c r="E11" s="1032"/>
      <c r="F11" s="1032"/>
      <c r="G11" s="1032"/>
      <c r="H11" s="1032"/>
      <c r="I11" s="1032"/>
      <c r="J11" s="1032"/>
      <c r="K11" s="1032"/>
      <c r="L11" s="1032"/>
      <c r="M11" s="1032"/>
      <c r="N11" s="1032"/>
      <c r="O11" s="1032"/>
      <c r="P11" s="1033"/>
      <c r="Q11" s="1043"/>
      <c r="R11" s="1044"/>
      <c r="S11" s="1044"/>
      <c r="T11" s="1044"/>
      <c r="U11" s="1044"/>
      <c r="V11" s="1044"/>
      <c r="W11" s="1044"/>
      <c r="X11" s="1044"/>
      <c r="Y11" s="1044"/>
      <c r="Z11" s="1044"/>
      <c r="AA11" s="1044"/>
      <c r="AB11" s="1044"/>
      <c r="AC11" s="1044"/>
      <c r="AD11" s="1044"/>
      <c r="AE11" s="1045"/>
      <c r="AF11" s="1037"/>
      <c r="AG11" s="1038"/>
      <c r="AH11" s="1038"/>
      <c r="AI11" s="1038"/>
      <c r="AJ11" s="1039"/>
      <c r="AK11" s="1086"/>
      <c r="AL11" s="1087"/>
      <c r="AM11" s="1087"/>
      <c r="AN11" s="1087"/>
      <c r="AO11" s="1087"/>
      <c r="AP11" s="1087"/>
      <c r="AQ11" s="1087"/>
      <c r="AR11" s="1087"/>
      <c r="AS11" s="1087"/>
      <c r="AT11" s="1087"/>
      <c r="AU11" s="1084"/>
      <c r="AV11" s="1084"/>
      <c r="AW11" s="1084"/>
      <c r="AX11" s="1084"/>
      <c r="AY11" s="1085"/>
      <c r="AZ11" s="205"/>
      <c r="BA11" s="205"/>
      <c r="BB11" s="205"/>
      <c r="BC11" s="205"/>
      <c r="BD11" s="205"/>
      <c r="BE11" s="206"/>
      <c r="BF11" s="206"/>
      <c r="BG11" s="206"/>
      <c r="BH11" s="206"/>
      <c r="BI11" s="206"/>
      <c r="BJ11" s="206"/>
      <c r="BK11" s="206"/>
      <c r="BL11" s="206"/>
      <c r="BM11" s="206"/>
      <c r="BN11" s="206"/>
      <c r="BO11" s="206"/>
      <c r="BP11" s="206"/>
      <c r="BQ11" s="215">
        <v>5</v>
      </c>
      <c r="BR11" s="216"/>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7"/>
    </row>
    <row r="12" spans="1:131" s="208" customFormat="1" ht="26.25" customHeight="1">
      <c r="A12" s="214">
        <v>6</v>
      </c>
      <c r="B12" s="1031"/>
      <c r="C12" s="1032"/>
      <c r="D12" s="1032"/>
      <c r="E12" s="1032"/>
      <c r="F12" s="1032"/>
      <c r="G12" s="1032"/>
      <c r="H12" s="1032"/>
      <c r="I12" s="1032"/>
      <c r="J12" s="1032"/>
      <c r="K12" s="1032"/>
      <c r="L12" s="1032"/>
      <c r="M12" s="1032"/>
      <c r="N12" s="1032"/>
      <c r="O12" s="1032"/>
      <c r="P12" s="1033"/>
      <c r="Q12" s="1043"/>
      <c r="R12" s="1044"/>
      <c r="S12" s="1044"/>
      <c r="T12" s="1044"/>
      <c r="U12" s="1044"/>
      <c r="V12" s="1044"/>
      <c r="W12" s="1044"/>
      <c r="X12" s="1044"/>
      <c r="Y12" s="1044"/>
      <c r="Z12" s="1044"/>
      <c r="AA12" s="1044"/>
      <c r="AB12" s="1044"/>
      <c r="AC12" s="1044"/>
      <c r="AD12" s="1044"/>
      <c r="AE12" s="1045"/>
      <c r="AF12" s="1037"/>
      <c r="AG12" s="1038"/>
      <c r="AH12" s="1038"/>
      <c r="AI12" s="1038"/>
      <c r="AJ12" s="1039"/>
      <c r="AK12" s="1086"/>
      <c r="AL12" s="1087"/>
      <c r="AM12" s="1087"/>
      <c r="AN12" s="1087"/>
      <c r="AO12" s="1087"/>
      <c r="AP12" s="1087"/>
      <c r="AQ12" s="1087"/>
      <c r="AR12" s="1087"/>
      <c r="AS12" s="1087"/>
      <c r="AT12" s="1087"/>
      <c r="AU12" s="1084"/>
      <c r="AV12" s="1084"/>
      <c r="AW12" s="1084"/>
      <c r="AX12" s="1084"/>
      <c r="AY12" s="1085"/>
      <c r="AZ12" s="205"/>
      <c r="BA12" s="205"/>
      <c r="BB12" s="205"/>
      <c r="BC12" s="205"/>
      <c r="BD12" s="205"/>
      <c r="BE12" s="206"/>
      <c r="BF12" s="206"/>
      <c r="BG12" s="206"/>
      <c r="BH12" s="206"/>
      <c r="BI12" s="206"/>
      <c r="BJ12" s="206"/>
      <c r="BK12" s="206"/>
      <c r="BL12" s="206"/>
      <c r="BM12" s="206"/>
      <c r="BN12" s="206"/>
      <c r="BO12" s="206"/>
      <c r="BP12" s="206"/>
      <c r="BQ12" s="215">
        <v>6</v>
      </c>
      <c r="BR12" s="216"/>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7"/>
    </row>
    <row r="13" spans="1:131" s="208" customFormat="1" ht="26.25" customHeight="1">
      <c r="A13" s="214">
        <v>7</v>
      </c>
      <c r="B13" s="1031"/>
      <c r="C13" s="1032"/>
      <c r="D13" s="1032"/>
      <c r="E13" s="1032"/>
      <c r="F13" s="1032"/>
      <c r="G13" s="1032"/>
      <c r="H13" s="1032"/>
      <c r="I13" s="1032"/>
      <c r="J13" s="1032"/>
      <c r="K13" s="1032"/>
      <c r="L13" s="1032"/>
      <c r="M13" s="1032"/>
      <c r="N13" s="1032"/>
      <c r="O13" s="1032"/>
      <c r="P13" s="1033"/>
      <c r="Q13" s="1043"/>
      <c r="R13" s="1044"/>
      <c r="S13" s="1044"/>
      <c r="T13" s="1044"/>
      <c r="U13" s="1044"/>
      <c r="V13" s="1044"/>
      <c r="W13" s="1044"/>
      <c r="X13" s="1044"/>
      <c r="Y13" s="1044"/>
      <c r="Z13" s="1044"/>
      <c r="AA13" s="1044"/>
      <c r="AB13" s="1044"/>
      <c r="AC13" s="1044"/>
      <c r="AD13" s="1044"/>
      <c r="AE13" s="1045"/>
      <c r="AF13" s="1037"/>
      <c r="AG13" s="1038"/>
      <c r="AH13" s="1038"/>
      <c r="AI13" s="1038"/>
      <c r="AJ13" s="1039"/>
      <c r="AK13" s="1086"/>
      <c r="AL13" s="1087"/>
      <c r="AM13" s="1087"/>
      <c r="AN13" s="1087"/>
      <c r="AO13" s="1087"/>
      <c r="AP13" s="1087"/>
      <c r="AQ13" s="1087"/>
      <c r="AR13" s="1087"/>
      <c r="AS13" s="1087"/>
      <c r="AT13" s="1087"/>
      <c r="AU13" s="1084"/>
      <c r="AV13" s="1084"/>
      <c r="AW13" s="1084"/>
      <c r="AX13" s="1084"/>
      <c r="AY13" s="1085"/>
      <c r="AZ13" s="205"/>
      <c r="BA13" s="205"/>
      <c r="BB13" s="205"/>
      <c r="BC13" s="205"/>
      <c r="BD13" s="205"/>
      <c r="BE13" s="206"/>
      <c r="BF13" s="206"/>
      <c r="BG13" s="206"/>
      <c r="BH13" s="206"/>
      <c r="BI13" s="206"/>
      <c r="BJ13" s="206"/>
      <c r="BK13" s="206"/>
      <c r="BL13" s="206"/>
      <c r="BM13" s="206"/>
      <c r="BN13" s="206"/>
      <c r="BO13" s="206"/>
      <c r="BP13" s="206"/>
      <c r="BQ13" s="215">
        <v>7</v>
      </c>
      <c r="BR13" s="216"/>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7"/>
    </row>
    <row r="14" spans="1:131" s="208" customFormat="1" ht="26.25" customHeight="1">
      <c r="A14" s="214">
        <v>8</v>
      </c>
      <c r="B14" s="1031"/>
      <c r="C14" s="1032"/>
      <c r="D14" s="1032"/>
      <c r="E14" s="1032"/>
      <c r="F14" s="1032"/>
      <c r="G14" s="1032"/>
      <c r="H14" s="1032"/>
      <c r="I14" s="1032"/>
      <c r="J14" s="1032"/>
      <c r="K14" s="1032"/>
      <c r="L14" s="1032"/>
      <c r="M14" s="1032"/>
      <c r="N14" s="1032"/>
      <c r="O14" s="1032"/>
      <c r="P14" s="1033"/>
      <c r="Q14" s="1043"/>
      <c r="R14" s="1044"/>
      <c r="S14" s="1044"/>
      <c r="T14" s="1044"/>
      <c r="U14" s="1044"/>
      <c r="V14" s="1044"/>
      <c r="W14" s="1044"/>
      <c r="X14" s="1044"/>
      <c r="Y14" s="1044"/>
      <c r="Z14" s="1044"/>
      <c r="AA14" s="1044"/>
      <c r="AB14" s="1044"/>
      <c r="AC14" s="1044"/>
      <c r="AD14" s="1044"/>
      <c r="AE14" s="1045"/>
      <c r="AF14" s="1037"/>
      <c r="AG14" s="1038"/>
      <c r="AH14" s="1038"/>
      <c r="AI14" s="1038"/>
      <c r="AJ14" s="1039"/>
      <c r="AK14" s="1086"/>
      <c r="AL14" s="1087"/>
      <c r="AM14" s="1087"/>
      <c r="AN14" s="1087"/>
      <c r="AO14" s="1087"/>
      <c r="AP14" s="1087"/>
      <c r="AQ14" s="1087"/>
      <c r="AR14" s="1087"/>
      <c r="AS14" s="1087"/>
      <c r="AT14" s="1087"/>
      <c r="AU14" s="1084"/>
      <c r="AV14" s="1084"/>
      <c r="AW14" s="1084"/>
      <c r="AX14" s="1084"/>
      <c r="AY14" s="1085"/>
      <c r="AZ14" s="205"/>
      <c r="BA14" s="205"/>
      <c r="BB14" s="205"/>
      <c r="BC14" s="205"/>
      <c r="BD14" s="205"/>
      <c r="BE14" s="206"/>
      <c r="BF14" s="206"/>
      <c r="BG14" s="206"/>
      <c r="BH14" s="206"/>
      <c r="BI14" s="206"/>
      <c r="BJ14" s="206"/>
      <c r="BK14" s="206"/>
      <c r="BL14" s="206"/>
      <c r="BM14" s="206"/>
      <c r="BN14" s="206"/>
      <c r="BO14" s="206"/>
      <c r="BP14" s="206"/>
      <c r="BQ14" s="215">
        <v>8</v>
      </c>
      <c r="BR14" s="216"/>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7"/>
    </row>
    <row r="15" spans="1:131" s="208" customFormat="1" ht="26.25" customHeight="1">
      <c r="A15" s="214">
        <v>9</v>
      </c>
      <c r="B15" s="1031"/>
      <c r="C15" s="1032"/>
      <c r="D15" s="1032"/>
      <c r="E15" s="1032"/>
      <c r="F15" s="1032"/>
      <c r="G15" s="1032"/>
      <c r="H15" s="1032"/>
      <c r="I15" s="1032"/>
      <c r="J15" s="1032"/>
      <c r="K15" s="1032"/>
      <c r="L15" s="1032"/>
      <c r="M15" s="1032"/>
      <c r="N15" s="1032"/>
      <c r="O15" s="1032"/>
      <c r="P15" s="1033"/>
      <c r="Q15" s="1043"/>
      <c r="R15" s="1044"/>
      <c r="S15" s="1044"/>
      <c r="T15" s="1044"/>
      <c r="U15" s="1044"/>
      <c r="V15" s="1044"/>
      <c r="W15" s="1044"/>
      <c r="X15" s="1044"/>
      <c r="Y15" s="1044"/>
      <c r="Z15" s="1044"/>
      <c r="AA15" s="1044"/>
      <c r="AB15" s="1044"/>
      <c r="AC15" s="1044"/>
      <c r="AD15" s="1044"/>
      <c r="AE15" s="1045"/>
      <c r="AF15" s="1037"/>
      <c r="AG15" s="1038"/>
      <c r="AH15" s="1038"/>
      <c r="AI15" s="1038"/>
      <c r="AJ15" s="1039"/>
      <c r="AK15" s="1086"/>
      <c r="AL15" s="1087"/>
      <c r="AM15" s="1087"/>
      <c r="AN15" s="1087"/>
      <c r="AO15" s="1087"/>
      <c r="AP15" s="1087"/>
      <c r="AQ15" s="1087"/>
      <c r="AR15" s="1087"/>
      <c r="AS15" s="1087"/>
      <c r="AT15" s="1087"/>
      <c r="AU15" s="1084"/>
      <c r="AV15" s="1084"/>
      <c r="AW15" s="1084"/>
      <c r="AX15" s="1084"/>
      <c r="AY15" s="1085"/>
      <c r="AZ15" s="205"/>
      <c r="BA15" s="205"/>
      <c r="BB15" s="205"/>
      <c r="BC15" s="205"/>
      <c r="BD15" s="205"/>
      <c r="BE15" s="206"/>
      <c r="BF15" s="206"/>
      <c r="BG15" s="206"/>
      <c r="BH15" s="206"/>
      <c r="BI15" s="206"/>
      <c r="BJ15" s="206"/>
      <c r="BK15" s="206"/>
      <c r="BL15" s="206"/>
      <c r="BM15" s="206"/>
      <c r="BN15" s="206"/>
      <c r="BO15" s="206"/>
      <c r="BP15" s="206"/>
      <c r="BQ15" s="215">
        <v>9</v>
      </c>
      <c r="BR15" s="216"/>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7"/>
    </row>
    <row r="16" spans="1:131" s="208" customFormat="1" ht="26.25" customHeight="1">
      <c r="A16" s="214">
        <v>10</v>
      </c>
      <c r="B16" s="1031"/>
      <c r="C16" s="1032"/>
      <c r="D16" s="1032"/>
      <c r="E16" s="1032"/>
      <c r="F16" s="1032"/>
      <c r="G16" s="1032"/>
      <c r="H16" s="1032"/>
      <c r="I16" s="1032"/>
      <c r="J16" s="1032"/>
      <c r="K16" s="1032"/>
      <c r="L16" s="1032"/>
      <c r="M16" s="1032"/>
      <c r="N16" s="1032"/>
      <c r="O16" s="1032"/>
      <c r="P16" s="1033"/>
      <c r="Q16" s="1043"/>
      <c r="R16" s="1044"/>
      <c r="S16" s="1044"/>
      <c r="T16" s="1044"/>
      <c r="U16" s="1044"/>
      <c r="V16" s="1044"/>
      <c r="W16" s="1044"/>
      <c r="X16" s="1044"/>
      <c r="Y16" s="1044"/>
      <c r="Z16" s="1044"/>
      <c r="AA16" s="1044"/>
      <c r="AB16" s="1044"/>
      <c r="AC16" s="1044"/>
      <c r="AD16" s="1044"/>
      <c r="AE16" s="1045"/>
      <c r="AF16" s="1037"/>
      <c r="AG16" s="1038"/>
      <c r="AH16" s="1038"/>
      <c r="AI16" s="1038"/>
      <c r="AJ16" s="1039"/>
      <c r="AK16" s="1086"/>
      <c r="AL16" s="1087"/>
      <c r="AM16" s="1087"/>
      <c r="AN16" s="1087"/>
      <c r="AO16" s="1087"/>
      <c r="AP16" s="1087"/>
      <c r="AQ16" s="1087"/>
      <c r="AR16" s="1087"/>
      <c r="AS16" s="1087"/>
      <c r="AT16" s="1087"/>
      <c r="AU16" s="1084"/>
      <c r="AV16" s="1084"/>
      <c r="AW16" s="1084"/>
      <c r="AX16" s="1084"/>
      <c r="AY16" s="1085"/>
      <c r="AZ16" s="205"/>
      <c r="BA16" s="205"/>
      <c r="BB16" s="205"/>
      <c r="BC16" s="205"/>
      <c r="BD16" s="205"/>
      <c r="BE16" s="206"/>
      <c r="BF16" s="206"/>
      <c r="BG16" s="206"/>
      <c r="BH16" s="206"/>
      <c r="BI16" s="206"/>
      <c r="BJ16" s="206"/>
      <c r="BK16" s="206"/>
      <c r="BL16" s="206"/>
      <c r="BM16" s="206"/>
      <c r="BN16" s="206"/>
      <c r="BO16" s="206"/>
      <c r="BP16" s="206"/>
      <c r="BQ16" s="215">
        <v>10</v>
      </c>
      <c r="BR16" s="216"/>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7"/>
    </row>
    <row r="17" spans="1:131" s="208" customFormat="1" ht="26.25" customHeight="1">
      <c r="A17" s="214">
        <v>11</v>
      </c>
      <c r="B17" s="1031"/>
      <c r="C17" s="1032"/>
      <c r="D17" s="1032"/>
      <c r="E17" s="1032"/>
      <c r="F17" s="1032"/>
      <c r="G17" s="1032"/>
      <c r="H17" s="1032"/>
      <c r="I17" s="1032"/>
      <c r="J17" s="1032"/>
      <c r="K17" s="1032"/>
      <c r="L17" s="1032"/>
      <c r="M17" s="1032"/>
      <c r="N17" s="1032"/>
      <c r="O17" s="1032"/>
      <c r="P17" s="1033"/>
      <c r="Q17" s="1043"/>
      <c r="R17" s="1044"/>
      <c r="S17" s="1044"/>
      <c r="T17" s="1044"/>
      <c r="U17" s="1044"/>
      <c r="V17" s="1044"/>
      <c r="W17" s="1044"/>
      <c r="X17" s="1044"/>
      <c r="Y17" s="1044"/>
      <c r="Z17" s="1044"/>
      <c r="AA17" s="1044"/>
      <c r="AB17" s="1044"/>
      <c r="AC17" s="1044"/>
      <c r="AD17" s="1044"/>
      <c r="AE17" s="1045"/>
      <c r="AF17" s="1037"/>
      <c r="AG17" s="1038"/>
      <c r="AH17" s="1038"/>
      <c r="AI17" s="1038"/>
      <c r="AJ17" s="1039"/>
      <c r="AK17" s="1086"/>
      <c r="AL17" s="1087"/>
      <c r="AM17" s="1087"/>
      <c r="AN17" s="1087"/>
      <c r="AO17" s="1087"/>
      <c r="AP17" s="1087"/>
      <c r="AQ17" s="1087"/>
      <c r="AR17" s="1087"/>
      <c r="AS17" s="1087"/>
      <c r="AT17" s="1087"/>
      <c r="AU17" s="1084"/>
      <c r="AV17" s="1084"/>
      <c r="AW17" s="1084"/>
      <c r="AX17" s="1084"/>
      <c r="AY17" s="1085"/>
      <c r="AZ17" s="205"/>
      <c r="BA17" s="205"/>
      <c r="BB17" s="205"/>
      <c r="BC17" s="205"/>
      <c r="BD17" s="205"/>
      <c r="BE17" s="206"/>
      <c r="BF17" s="206"/>
      <c r="BG17" s="206"/>
      <c r="BH17" s="206"/>
      <c r="BI17" s="206"/>
      <c r="BJ17" s="206"/>
      <c r="BK17" s="206"/>
      <c r="BL17" s="206"/>
      <c r="BM17" s="206"/>
      <c r="BN17" s="206"/>
      <c r="BO17" s="206"/>
      <c r="BP17" s="206"/>
      <c r="BQ17" s="215">
        <v>11</v>
      </c>
      <c r="BR17" s="216"/>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7"/>
    </row>
    <row r="18" spans="1:131" s="208" customFormat="1" ht="26.25" customHeight="1">
      <c r="A18" s="214">
        <v>12</v>
      </c>
      <c r="B18" s="1031"/>
      <c r="C18" s="1032"/>
      <c r="D18" s="1032"/>
      <c r="E18" s="1032"/>
      <c r="F18" s="1032"/>
      <c r="G18" s="1032"/>
      <c r="H18" s="1032"/>
      <c r="I18" s="1032"/>
      <c r="J18" s="1032"/>
      <c r="K18" s="1032"/>
      <c r="L18" s="1032"/>
      <c r="M18" s="1032"/>
      <c r="N18" s="1032"/>
      <c r="O18" s="1032"/>
      <c r="P18" s="1033"/>
      <c r="Q18" s="1043"/>
      <c r="R18" s="1044"/>
      <c r="S18" s="1044"/>
      <c r="T18" s="1044"/>
      <c r="U18" s="1044"/>
      <c r="V18" s="1044"/>
      <c r="W18" s="1044"/>
      <c r="X18" s="1044"/>
      <c r="Y18" s="1044"/>
      <c r="Z18" s="1044"/>
      <c r="AA18" s="1044"/>
      <c r="AB18" s="1044"/>
      <c r="AC18" s="1044"/>
      <c r="AD18" s="1044"/>
      <c r="AE18" s="1045"/>
      <c r="AF18" s="1037"/>
      <c r="AG18" s="1038"/>
      <c r="AH18" s="1038"/>
      <c r="AI18" s="1038"/>
      <c r="AJ18" s="1039"/>
      <c r="AK18" s="1086"/>
      <c r="AL18" s="1087"/>
      <c r="AM18" s="1087"/>
      <c r="AN18" s="1087"/>
      <c r="AO18" s="1087"/>
      <c r="AP18" s="1087"/>
      <c r="AQ18" s="1087"/>
      <c r="AR18" s="1087"/>
      <c r="AS18" s="1087"/>
      <c r="AT18" s="1087"/>
      <c r="AU18" s="1084"/>
      <c r="AV18" s="1084"/>
      <c r="AW18" s="1084"/>
      <c r="AX18" s="1084"/>
      <c r="AY18" s="1085"/>
      <c r="AZ18" s="205"/>
      <c r="BA18" s="205"/>
      <c r="BB18" s="205"/>
      <c r="BC18" s="205"/>
      <c r="BD18" s="205"/>
      <c r="BE18" s="206"/>
      <c r="BF18" s="206"/>
      <c r="BG18" s="206"/>
      <c r="BH18" s="206"/>
      <c r="BI18" s="206"/>
      <c r="BJ18" s="206"/>
      <c r="BK18" s="206"/>
      <c r="BL18" s="206"/>
      <c r="BM18" s="206"/>
      <c r="BN18" s="206"/>
      <c r="BO18" s="206"/>
      <c r="BP18" s="206"/>
      <c r="BQ18" s="215">
        <v>12</v>
      </c>
      <c r="BR18" s="216"/>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7"/>
    </row>
    <row r="19" spans="1:131" s="208" customFormat="1" ht="26.25" customHeight="1">
      <c r="A19" s="214">
        <v>13</v>
      </c>
      <c r="B19" s="1031"/>
      <c r="C19" s="1032"/>
      <c r="D19" s="1032"/>
      <c r="E19" s="1032"/>
      <c r="F19" s="1032"/>
      <c r="G19" s="1032"/>
      <c r="H19" s="1032"/>
      <c r="I19" s="1032"/>
      <c r="J19" s="1032"/>
      <c r="K19" s="1032"/>
      <c r="L19" s="1032"/>
      <c r="M19" s="1032"/>
      <c r="N19" s="1032"/>
      <c r="O19" s="1032"/>
      <c r="P19" s="1033"/>
      <c r="Q19" s="1043"/>
      <c r="R19" s="1044"/>
      <c r="S19" s="1044"/>
      <c r="T19" s="1044"/>
      <c r="U19" s="1044"/>
      <c r="V19" s="1044"/>
      <c r="W19" s="1044"/>
      <c r="X19" s="1044"/>
      <c r="Y19" s="1044"/>
      <c r="Z19" s="1044"/>
      <c r="AA19" s="1044"/>
      <c r="AB19" s="1044"/>
      <c r="AC19" s="1044"/>
      <c r="AD19" s="1044"/>
      <c r="AE19" s="1045"/>
      <c r="AF19" s="1037"/>
      <c r="AG19" s="1038"/>
      <c r="AH19" s="1038"/>
      <c r="AI19" s="1038"/>
      <c r="AJ19" s="1039"/>
      <c r="AK19" s="1086"/>
      <c r="AL19" s="1087"/>
      <c r="AM19" s="1087"/>
      <c r="AN19" s="1087"/>
      <c r="AO19" s="1087"/>
      <c r="AP19" s="1087"/>
      <c r="AQ19" s="1087"/>
      <c r="AR19" s="1087"/>
      <c r="AS19" s="1087"/>
      <c r="AT19" s="1087"/>
      <c r="AU19" s="1084"/>
      <c r="AV19" s="1084"/>
      <c r="AW19" s="1084"/>
      <c r="AX19" s="1084"/>
      <c r="AY19" s="1085"/>
      <c r="AZ19" s="205"/>
      <c r="BA19" s="205"/>
      <c r="BB19" s="205"/>
      <c r="BC19" s="205"/>
      <c r="BD19" s="205"/>
      <c r="BE19" s="206"/>
      <c r="BF19" s="206"/>
      <c r="BG19" s="206"/>
      <c r="BH19" s="206"/>
      <c r="BI19" s="206"/>
      <c r="BJ19" s="206"/>
      <c r="BK19" s="206"/>
      <c r="BL19" s="206"/>
      <c r="BM19" s="206"/>
      <c r="BN19" s="206"/>
      <c r="BO19" s="206"/>
      <c r="BP19" s="206"/>
      <c r="BQ19" s="215">
        <v>13</v>
      </c>
      <c r="BR19" s="216"/>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7"/>
    </row>
    <row r="20" spans="1:131" s="208" customFormat="1" ht="26.25" customHeight="1">
      <c r="A20" s="214">
        <v>14</v>
      </c>
      <c r="B20" s="1031"/>
      <c r="C20" s="1032"/>
      <c r="D20" s="1032"/>
      <c r="E20" s="1032"/>
      <c r="F20" s="1032"/>
      <c r="G20" s="1032"/>
      <c r="H20" s="1032"/>
      <c r="I20" s="1032"/>
      <c r="J20" s="1032"/>
      <c r="K20" s="1032"/>
      <c r="L20" s="1032"/>
      <c r="M20" s="1032"/>
      <c r="N20" s="1032"/>
      <c r="O20" s="1032"/>
      <c r="P20" s="1033"/>
      <c r="Q20" s="1043"/>
      <c r="R20" s="1044"/>
      <c r="S20" s="1044"/>
      <c r="T20" s="1044"/>
      <c r="U20" s="1044"/>
      <c r="V20" s="1044"/>
      <c r="W20" s="1044"/>
      <c r="X20" s="1044"/>
      <c r="Y20" s="1044"/>
      <c r="Z20" s="1044"/>
      <c r="AA20" s="1044"/>
      <c r="AB20" s="1044"/>
      <c r="AC20" s="1044"/>
      <c r="AD20" s="1044"/>
      <c r="AE20" s="1045"/>
      <c r="AF20" s="1037"/>
      <c r="AG20" s="1038"/>
      <c r="AH20" s="1038"/>
      <c r="AI20" s="1038"/>
      <c r="AJ20" s="1039"/>
      <c r="AK20" s="1086"/>
      <c r="AL20" s="1087"/>
      <c r="AM20" s="1087"/>
      <c r="AN20" s="1087"/>
      <c r="AO20" s="1087"/>
      <c r="AP20" s="1087"/>
      <c r="AQ20" s="1087"/>
      <c r="AR20" s="1087"/>
      <c r="AS20" s="1087"/>
      <c r="AT20" s="1087"/>
      <c r="AU20" s="1084"/>
      <c r="AV20" s="1084"/>
      <c r="AW20" s="1084"/>
      <c r="AX20" s="1084"/>
      <c r="AY20" s="1085"/>
      <c r="AZ20" s="205"/>
      <c r="BA20" s="205"/>
      <c r="BB20" s="205"/>
      <c r="BC20" s="205"/>
      <c r="BD20" s="205"/>
      <c r="BE20" s="206"/>
      <c r="BF20" s="206"/>
      <c r="BG20" s="206"/>
      <c r="BH20" s="206"/>
      <c r="BI20" s="206"/>
      <c r="BJ20" s="206"/>
      <c r="BK20" s="206"/>
      <c r="BL20" s="206"/>
      <c r="BM20" s="206"/>
      <c r="BN20" s="206"/>
      <c r="BO20" s="206"/>
      <c r="BP20" s="206"/>
      <c r="BQ20" s="215">
        <v>14</v>
      </c>
      <c r="BR20" s="216"/>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7"/>
    </row>
    <row r="21" spans="1:131" s="208" customFormat="1" ht="26.25" customHeight="1" thickBot="1">
      <c r="A21" s="214">
        <v>15</v>
      </c>
      <c r="B21" s="1031"/>
      <c r="C21" s="1032"/>
      <c r="D21" s="1032"/>
      <c r="E21" s="1032"/>
      <c r="F21" s="1032"/>
      <c r="G21" s="1032"/>
      <c r="H21" s="1032"/>
      <c r="I21" s="1032"/>
      <c r="J21" s="1032"/>
      <c r="K21" s="1032"/>
      <c r="L21" s="1032"/>
      <c r="M21" s="1032"/>
      <c r="N21" s="1032"/>
      <c r="O21" s="1032"/>
      <c r="P21" s="1033"/>
      <c r="Q21" s="1043"/>
      <c r="R21" s="1044"/>
      <c r="S21" s="1044"/>
      <c r="T21" s="1044"/>
      <c r="U21" s="1044"/>
      <c r="V21" s="1044"/>
      <c r="W21" s="1044"/>
      <c r="X21" s="1044"/>
      <c r="Y21" s="1044"/>
      <c r="Z21" s="1044"/>
      <c r="AA21" s="1044"/>
      <c r="AB21" s="1044"/>
      <c r="AC21" s="1044"/>
      <c r="AD21" s="1044"/>
      <c r="AE21" s="1045"/>
      <c r="AF21" s="1037"/>
      <c r="AG21" s="1038"/>
      <c r="AH21" s="1038"/>
      <c r="AI21" s="1038"/>
      <c r="AJ21" s="1039"/>
      <c r="AK21" s="1086"/>
      <c r="AL21" s="1087"/>
      <c r="AM21" s="1087"/>
      <c r="AN21" s="1087"/>
      <c r="AO21" s="1087"/>
      <c r="AP21" s="1087"/>
      <c r="AQ21" s="1087"/>
      <c r="AR21" s="1087"/>
      <c r="AS21" s="1087"/>
      <c r="AT21" s="1087"/>
      <c r="AU21" s="1084"/>
      <c r="AV21" s="1084"/>
      <c r="AW21" s="1084"/>
      <c r="AX21" s="1084"/>
      <c r="AY21" s="1085"/>
      <c r="AZ21" s="205"/>
      <c r="BA21" s="205"/>
      <c r="BB21" s="205"/>
      <c r="BC21" s="205"/>
      <c r="BD21" s="205"/>
      <c r="BE21" s="206"/>
      <c r="BF21" s="206"/>
      <c r="BG21" s="206"/>
      <c r="BH21" s="206"/>
      <c r="BI21" s="206"/>
      <c r="BJ21" s="206"/>
      <c r="BK21" s="206"/>
      <c r="BL21" s="206"/>
      <c r="BM21" s="206"/>
      <c r="BN21" s="206"/>
      <c r="BO21" s="206"/>
      <c r="BP21" s="206"/>
      <c r="BQ21" s="215">
        <v>15</v>
      </c>
      <c r="BR21" s="216"/>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7"/>
    </row>
    <row r="22" spans="1:131" s="208" customFormat="1" ht="26.25" customHeight="1">
      <c r="A22" s="214">
        <v>16</v>
      </c>
      <c r="B22" s="1031"/>
      <c r="C22" s="1032"/>
      <c r="D22" s="1032"/>
      <c r="E22" s="1032"/>
      <c r="F22" s="1032"/>
      <c r="G22" s="1032"/>
      <c r="H22" s="1032"/>
      <c r="I22" s="1032"/>
      <c r="J22" s="1032"/>
      <c r="K22" s="1032"/>
      <c r="L22" s="1032"/>
      <c r="M22" s="1032"/>
      <c r="N22" s="1032"/>
      <c r="O22" s="1032"/>
      <c r="P22" s="1033"/>
      <c r="Q22" s="1081"/>
      <c r="R22" s="1082"/>
      <c r="S22" s="1082"/>
      <c r="T22" s="1082"/>
      <c r="U22" s="1082"/>
      <c r="V22" s="1082"/>
      <c r="W22" s="1082"/>
      <c r="X22" s="1082"/>
      <c r="Y22" s="1082"/>
      <c r="Z22" s="1082"/>
      <c r="AA22" s="1082"/>
      <c r="AB22" s="1082"/>
      <c r="AC22" s="1082"/>
      <c r="AD22" s="1082"/>
      <c r="AE22" s="1083"/>
      <c r="AF22" s="1037"/>
      <c r="AG22" s="1038"/>
      <c r="AH22" s="1038"/>
      <c r="AI22" s="1038"/>
      <c r="AJ22" s="1039"/>
      <c r="AK22" s="1077"/>
      <c r="AL22" s="1078"/>
      <c r="AM22" s="1078"/>
      <c r="AN22" s="1078"/>
      <c r="AO22" s="1078"/>
      <c r="AP22" s="1078"/>
      <c r="AQ22" s="1078"/>
      <c r="AR22" s="1078"/>
      <c r="AS22" s="1078"/>
      <c r="AT22" s="1078"/>
      <c r="AU22" s="1079"/>
      <c r="AV22" s="1079"/>
      <c r="AW22" s="1079"/>
      <c r="AX22" s="1079"/>
      <c r="AY22" s="1080"/>
      <c r="AZ22" s="1029" t="s">
        <v>365</v>
      </c>
      <c r="BA22" s="1029"/>
      <c r="BB22" s="1029"/>
      <c r="BC22" s="1029"/>
      <c r="BD22" s="1030"/>
      <c r="BE22" s="206"/>
      <c r="BF22" s="206"/>
      <c r="BG22" s="206"/>
      <c r="BH22" s="206"/>
      <c r="BI22" s="206"/>
      <c r="BJ22" s="206"/>
      <c r="BK22" s="206"/>
      <c r="BL22" s="206"/>
      <c r="BM22" s="206"/>
      <c r="BN22" s="206"/>
      <c r="BO22" s="206"/>
      <c r="BP22" s="206"/>
      <c r="BQ22" s="215">
        <v>16</v>
      </c>
      <c r="BR22" s="216"/>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7"/>
    </row>
    <row r="23" spans="1:131" s="208" customFormat="1" ht="26.25" customHeight="1" thickBot="1">
      <c r="A23" s="217" t="s">
        <v>366</v>
      </c>
      <c r="B23" s="943" t="s">
        <v>367</v>
      </c>
      <c r="C23" s="944"/>
      <c r="D23" s="944"/>
      <c r="E23" s="944"/>
      <c r="F23" s="944"/>
      <c r="G23" s="944"/>
      <c r="H23" s="944"/>
      <c r="I23" s="944"/>
      <c r="J23" s="944"/>
      <c r="K23" s="944"/>
      <c r="L23" s="944"/>
      <c r="M23" s="944"/>
      <c r="N23" s="944"/>
      <c r="O23" s="944"/>
      <c r="P23" s="945"/>
      <c r="Q23" s="1068">
        <v>4689</v>
      </c>
      <c r="R23" s="1069"/>
      <c r="S23" s="1069"/>
      <c r="T23" s="1069"/>
      <c r="U23" s="1069"/>
      <c r="V23" s="1069">
        <v>4520</v>
      </c>
      <c r="W23" s="1069"/>
      <c r="X23" s="1069"/>
      <c r="Y23" s="1069"/>
      <c r="Z23" s="1069"/>
      <c r="AA23" s="1069">
        <v>169</v>
      </c>
      <c r="AB23" s="1069"/>
      <c r="AC23" s="1069"/>
      <c r="AD23" s="1069"/>
      <c r="AE23" s="1070"/>
      <c r="AF23" s="1071">
        <v>169</v>
      </c>
      <c r="AG23" s="1069"/>
      <c r="AH23" s="1069"/>
      <c r="AI23" s="1069"/>
      <c r="AJ23" s="1072"/>
      <c r="AK23" s="1073"/>
      <c r="AL23" s="1074"/>
      <c r="AM23" s="1074"/>
      <c r="AN23" s="1074"/>
      <c r="AO23" s="1074"/>
      <c r="AP23" s="1069">
        <v>5962</v>
      </c>
      <c r="AQ23" s="1069"/>
      <c r="AR23" s="1069"/>
      <c r="AS23" s="1069"/>
      <c r="AT23" s="1069"/>
      <c r="AU23" s="1075"/>
      <c r="AV23" s="1075"/>
      <c r="AW23" s="1075"/>
      <c r="AX23" s="1075"/>
      <c r="AY23" s="1076"/>
      <c r="AZ23" s="1065" t="s">
        <v>110</v>
      </c>
      <c r="BA23" s="1066"/>
      <c r="BB23" s="1066"/>
      <c r="BC23" s="1066"/>
      <c r="BD23" s="1067"/>
      <c r="BE23" s="206"/>
      <c r="BF23" s="206"/>
      <c r="BG23" s="206"/>
      <c r="BH23" s="206"/>
      <c r="BI23" s="206"/>
      <c r="BJ23" s="206"/>
      <c r="BK23" s="206"/>
      <c r="BL23" s="206"/>
      <c r="BM23" s="206"/>
      <c r="BN23" s="206"/>
      <c r="BO23" s="206"/>
      <c r="BP23" s="206"/>
      <c r="BQ23" s="215">
        <v>17</v>
      </c>
      <c r="BR23" s="216"/>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7"/>
    </row>
    <row r="24" spans="1:131" s="208" customFormat="1" ht="26.25" customHeight="1">
      <c r="A24" s="1064" t="s">
        <v>368</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5"/>
      <c r="BA24" s="205"/>
      <c r="BB24" s="205"/>
      <c r="BC24" s="205"/>
      <c r="BD24" s="205"/>
      <c r="BE24" s="206"/>
      <c r="BF24" s="206"/>
      <c r="BG24" s="206"/>
      <c r="BH24" s="206"/>
      <c r="BI24" s="206"/>
      <c r="BJ24" s="206"/>
      <c r="BK24" s="206"/>
      <c r="BL24" s="206"/>
      <c r="BM24" s="206"/>
      <c r="BN24" s="206"/>
      <c r="BO24" s="206"/>
      <c r="BP24" s="206"/>
      <c r="BQ24" s="215">
        <v>18</v>
      </c>
      <c r="BR24" s="216"/>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7"/>
    </row>
    <row r="25" spans="1:131" s="200" customFormat="1" ht="26.25" customHeight="1" thickBot="1">
      <c r="A25" s="1063" t="s">
        <v>369</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5"/>
      <c r="BK25" s="205"/>
      <c r="BL25" s="205"/>
      <c r="BM25" s="205"/>
      <c r="BN25" s="205"/>
      <c r="BO25" s="218"/>
      <c r="BP25" s="218"/>
      <c r="BQ25" s="215">
        <v>19</v>
      </c>
      <c r="BR25" s="216"/>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9"/>
    </row>
    <row r="26" spans="1:131" s="200" customFormat="1" ht="26.25" customHeight="1">
      <c r="A26" s="995" t="s">
        <v>347</v>
      </c>
      <c r="B26" s="996"/>
      <c r="C26" s="996"/>
      <c r="D26" s="996"/>
      <c r="E26" s="996"/>
      <c r="F26" s="996"/>
      <c r="G26" s="996"/>
      <c r="H26" s="996"/>
      <c r="I26" s="996"/>
      <c r="J26" s="996"/>
      <c r="K26" s="996"/>
      <c r="L26" s="996"/>
      <c r="M26" s="996"/>
      <c r="N26" s="996"/>
      <c r="O26" s="996"/>
      <c r="P26" s="997"/>
      <c r="Q26" s="1001" t="s">
        <v>370</v>
      </c>
      <c r="R26" s="1002"/>
      <c r="S26" s="1002"/>
      <c r="T26" s="1002"/>
      <c r="U26" s="1003"/>
      <c r="V26" s="1001" t="s">
        <v>371</v>
      </c>
      <c r="W26" s="1002"/>
      <c r="X26" s="1002"/>
      <c r="Y26" s="1002"/>
      <c r="Z26" s="1003"/>
      <c r="AA26" s="1001" t="s">
        <v>372</v>
      </c>
      <c r="AB26" s="1002"/>
      <c r="AC26" s="1002"/>
      <c r="AD26" s="1002"/>
      <c r="AE26" s="1002"/>
      <c r="AF26" s="1059" t="s">
        <v>373</v>
      </c>
      <c r="AG26" s="1008"/>
      <c r="AH26" s="1008"/>
      <c r="AI26" s="1008"/>
      <c r="AJ26" s="1060"/>
      <c r="AK26" s="1002" t="s">
        <v>374</v>
      </c>
      <c r="AL26" s="1002"/>
      <c r="AM26" s="1002"/>
      <c r="AN26" s="1002"/>
      <c r="AO26" s="1003"/>
      <c r="AP26" s="1001" t="s">
        <v>375</v>
      </c>
      <c r="AQ26" s="1002"/>
      <c r="AR26" s="1002"/>
      <c r="AS26" s="1002"/>
      <c r="AT26" s="1003"/>
      <c r="AU26" s="1001" t="s">
        <v>376</v>
      </c>
      <c r="AV26" s="1002"/>
      <c r="AW26" s="1002"/>
      <c r="AX26" s="1002"/>
      <c r="AY26" s="1003"/>
      <c r="AZ26" s="1001" t="s">
        <v>377</v>
      </c>
      <c r="BA26" s="1002"/>
      <c r="BB26" s="1002"/>
      <c r="BC26" s="1002"/>
      <c r="BD26" s="1003"/>
      <c r="BE26" s="1001" t="s">
        <v>354</v>
      </c>
      <c r="BF26" s="1002"/>
      <c r="BG26" s="1002"/>
      <c r="BH26" s="1002"/>
      <c r="BI26" s="1017"/>
      <c r="BJ26" s="205"/>
      <c r="BK26" s="205"/>
      <c r="BL26" s="205"/>
      <c r="BM26" s="205"/>
      <c r="BN26" s="205"/>
      <c r="BO26" s="218"/>
      <c r="BP26" s="218"/>
      <c r="BQ26" s="215">
        <v>20</v>
      </c>
      <c r="BR26" s="216"/>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9"/>
    </row>
    <row r="27" spans="1:131" s="200" customFormat="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1"/>
      <c r="AG27" s="1011"/>
      <c r="AH27" s="1011"/>
      <c r="AI27" s="1011"/>
      <c r="AJ27" s="106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5"/>
      <c r="BK27" s="205"/>
      <c r="BL27" s="205"/>
      <c r="BM27" s="205"/>
      <c r="BN27" s="205"/>
      <c r="BO27" s="218"/>
      <c r="BP27" s="218"/>
      <c r="BQ27" s="215">
        <v>21</v>
      </c>
      <c r="BR27" s="216"/>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9"/>
    </row>
    <row r="28" spans="1:131" s="200" customFormat="1" ht="26.25" customHeight="1" thickTop="1">
      <c r="A28" s="219">
        <v>1</v>
      </c>
      <c r="B28" s="1050" t="s">
        <v>378</v>
      </c>
      <c r="C28" s="1051"/>
      <c r="D28" s="1051"/>
      <c r="E28" s="1051"/>
      <c r="F28" s="1051"/>
      <c r="G28" s="1051"/>
      <c r="H28" s="1051"/>
      <c r="I28" s="1051"/>
      <c r="J28" s="1051"/>
      <c r="K28" s="1051"/>
      <c r="L28" s="1051"/>
      <c r="M28" s="1051"/>
      <c r="N28" s="1051"/>
      <c r="O28" s="1051"/>
      <c r="P28" s="1052"/>
      <c r="Q28" s="1053">
        <v>283</v>
      </c>
      <c r="R28" s="1054"/>
      <c r="S28" s="1054"/>
      <c r="T28" s="1054"/>
      <c r="U28" s="1054"/>
      <c r="V28" s="1054">
        <v>282</v>
      </c>
      <c r="W28" s="1054"/>
      <c r="X28" s="1054"/>
      <c r="Y28" s="1054"/>
      <c r="Z28" s="1054"/>
      <c r="AA28" s="1054">
        <v>1</v>
      </c>
      <c r="AB28" s="1054"/>
      <c r="AC28" s="1054"/>
      <c r="AD28" s="1054"/>
      <c r="AE28" s="1055"/>
      <c r="AF28" s="1056">
        <v>1</v>
      </c>
      <c r="AG28" s="1054"/>
      <c r="AH28" s="1054"/>
      <c r="AI28" s="1054"/>
      <c r="AJ28" s="1057"/>
      <c r="AK28" s="1058">
        <v>57</v>
      </c>
      <c r="AL28" s="1046"/>
      <c r="AM28" s="1046"/>
      <c r="AN28" s="1046"/>
      <c r="AO28" s="1046"/>
      <c r="AP28" s="1046" t="s">
        <v>529</v>
      </c>
      <c r="AQ28" s="1046"/>
      <c r="AR28" s="1046"/>
      <c r="AS28" s="1046"/>
      <c r="AT28" s="1046"/>
      <c r="AU28" s="1046" t="s">
        <v>530</v>
      </c>
      <c r="AV28" s="1046"/>
      <c r="AW28" s="1046"/>
      <c r="AX28" s="1046"/>
      <c r="AY28" s="1046"/>
      <c r="AZ28" s="1047" t="s">
        <v>531</v>
      </c>
      <c r="BA28" s="1047"/>
      <c r="BB28" s="1047"/>
      <c r="BC28" s="1047"/>
      <c r="BD28" s="1047"/>
      <c r="BE28" s="1048"/>
      <c r="BF28" s="1048"/>
      <c r="BG28" s="1048"/>
      <c r="BH28" s="1048"/>
      <c r="BI28" s="1049"/>
      <c r="BJ28" s="205"/>
      <c r="BK28" s="205"/>
      <c r="BL28" s="205"/>
      <c r="BM28" s="205"/>
      <c r="BN28" s="205"/>
      <c r="BO28" s="218"/>
      <c r="BP28" s="218"/>
      <c r="BQ28" s="215">
        <v>22</v>
      </c>
      <c r="BR28" s="216"/>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9"/>
    </row>
    <row r="29" spans="1:131" s="200" customFormat="1" ht="26.25" customHeight="1">
      <c r="A29" s="219">
        <v>2</v>
      </c>
      <c r="B29" s="1031" t="s">
        <v>379</v>
      </c>
      <c r="C29" s="1032"/>
      <c r="D29" s="1032"/>
      <c r="E29" s="1032"/>
      <c r="F29" s="1032"/>
      <c r="G29" s="1032"/>
      <c r="H29" s="1032"/>
      <c r="I29" s="1032"/>
      <c r="J29" s="1032"/>
      <c r="K29" s="1032"/>
      <c r="L29" s="1032"/>
      <c r="M29" s="1032"/>
      <c r="N29" s="1032"/>
      <c r="O29" s="1032"/>
      <c r="P29" s="1033"/>
      <c r="Q29" s="1043">
        <v>49</v>
      </c>
      <c r="R29" s="1044"/>
      <c r="S29" s="1044"/>
      <c r="T29" s="1044"/>
      <c r="U29" s="1044"/>
      <c r="V29" s="1044">
        <v>49</v>
      </c>
      <c r="W29" s="1044"/>
      <c r="X29" s="1044"/>
      <c r="Y29" s="1044"/>
      <c r="Z29" s="1044"/>
      <c r="AA29" s="1044">
        <v>0</v>
      </c>
      <c r="AB29" s="1044"/>
      <c r="AC29" s="1044"/>
      <c r="AD29" s="1044"/>
      <c r="AE29" s="1045"/>
      <c r="AF29" s="1037">
        <v>0</v>
      </c>
      <c r="AG29" s="1038"/>
      <c r="AH29" s="1038"/>
      <c r="AI29" s="1038"/>
      <c r="AJ29" s="1039"/>
      <c r="AK29" s="979">
        <v>18</v>
      </c>
      <c r="AL29" s="970"/>
      <c r="AM29" s="970"/>
      <c r="AN29" s="970"/>
      <c r="AO29" s="970"/>
      <c r="AP29" s="970" t="s">
        <v>528</v>
      </c>
      <c r="AQ29" s="970"/>
      <c r="AR29" s="970"/>
      <c r="AS29" s="970"/>
      <c r="AT29" s="970"/>
      <c r="AU29" s="970" t="s">
        <v>530</v>
      </c>
      <c r="AV29" s="970"/>
      <c r="AW29" s="970"/>
      <c r="AX29" s="970"/>
      <c r="AY29" s="970"/>
      <c r="AZ29" s="1042" t="s">
        <v>531</v>
      </c>
      <c r="BA29" s="1042"/>
      <c r="BB29" s="1042"/>
      <c r="BC29" s="1042"/>
      <c r="BD29" s="1042"/>
      <c r="BE29" s="1026"/>
      <c r="BF29" s="1026"/>
      <c r="BG29" s="1026"/>
      <c r="BH29" s="1026"/>
      <c r="BI29" s="1027"/>
      <c r="BJ29" s="205"/>
      <c r="BK29" s="205"/>
      <c r="BL29" s="205"/>
      <c r="BM29" s="205"/>
      <c r="BN29" s="205"/>
      <c r="BO29" s="218"/>
      <c r="BP29" s="218"/>
      <c r="BQ29" s="215">
        <v>23</v>
      </c>
      <c r="BR29" s="216"/>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9"/>
    </row>
    <row r="30" spans="1:131" s="200" customFormat="1" ht="26.25" customHeight="1">
      <c r="A30" s="219">
        <v>3</v>
      </c>
      <c r="B30" s="1031" t="s">
        <v>380</v>
      </c>
      <c r="C30" s="1032"/>
      <c r="D30" s="1032"/>
      <c r="E30" s="1032"/>
      <c r="F30" s="1032"/>
      <c r="G30" s="1032"/>
      <c r="H30" s="1032"/>
      <c r="I30" s="1032"/>
      <c r="J30" s="1032"/>
      <c r="K30" s="1032"/>
      <c r="L30" s="1032"/>
      <c r="M30" s="1032"/>
      <c r="N30" s="1032"/>
      <c r="O30" s="1032"/>
      <c r="P30" s="1033"/>
      <c r="Q30" s="1043">
        <v>241</v>
      </c>
      <c r="R30" s="1044"/>
      <c r="S30" s="1044"/>
      <c r="T30" s="1044"/>
      <c r="U30" s="1044"/>
      <c r="V30" s="1044">
        <v>240</v>
      </c>
      <c r="W30" s="1044"/>
      <c r="X30" s="1044"/>
      <c r="Y30" s="1044"/>
      <c r="Z30" s="1044"/>
      <c r="AA30" s="1044">
        <v>1</v>
      </c>
      <c r="AB30" s="1044"/>
      <c r="AC30" s="1044"/>
      <c r="AD30" s="1044"/>
      <c r="AE30" s="1045"/>
      <c r="AF30" s="1037">
        <v>1</v>
      </c>
      <c r="AG30" s="1038"/>
      <c r="AH30" s="1038"/>
      <c r="AI30" s="1038"/>
      <c r="AJ30" s="1039"/>
      <c r="AK30" s="979">
        <v>46</v>
      </c>
      <c r="AL30" s="970"/>
      <c r="AM30" s="970"/>
      <c r="AN30" s="970"/>
      <c r="AO30" s="970"/>
      <c r="AP30" s="970">
        <v>606</v>
      </c>
      <c r="AQ30" s="970"/>
      <c r="AR30" s="970"/>
      <c r="AS30" s="970"/>
      <c r="AT30" s="970"/>
      <c r="AU30" s="970">
        <v>335</v>
      </c>
      <c r="AV30" s="970"/>
      <c r="AW30" s="970"/>
      <c r="AX30" s="970"/>
      <c r="AY30" s="970"/>
      <c r="AZ30" s="1042" t="s">
        <v>528</v>
      </c>
      <c r="BA30" s="1042"/>
      <c r="BB30" s="1042"/>
      <c r="BC30" s="1042"/>
      <c r="BD30" s="1042"/>
      <c r="BE30" s="1026" t="s">
        <v>381</v>
      </c>
      <c r="BF30" s="1026"/>
      <c r="BG30" s="1026"/>
      <c r="BH30" s="1026"/>
      <c r="BI30" s="1027"/>
      <c r="BJ30" s="205"/>
      <c r="BK30" s="205"/>
      <c r="BL30" s="205"/>
      <c r="BM30" s="205"/>
      <c r="BN30" s="205"/>
      <c r="BO30" s="218"/>
      <c r="BP30" s="218"/>
      <c r="BQ30" s="215">
        <v>24</v>
      </c>
      <c r="BR30" s="216"/>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9"/>
    </row>
    <row r="31" spans="1:131" s="200" customFormat="1" ht="26.25" customHeight="1">
      <c r="A31" s="219">
        <v>4</v>
      </c>
      <c r="B31" s="1031" t="s">
        <v>382</v>
      </c>
      <c r="C31" s="1032"/>
      <c r="D31" s="1032"/>
      <c r="E31" s="1032"/>
      <c r="F31" s="1032"/>
      <c r="G31" s="1032"/>
      <c r="H31" s="1032"/>
      <c r="I31" s="1032"/>
      <c r="J31" s="1032"/>
      <c r="K31" s="1032"/>
      <c r="L31" s="1032"/>
      <c r="M31" s="1032"/>
      <c r="N31" s="1032"/>
      <c r="O31" s="1032"/>
      <c r="P31" s="1033"/>
      <c r="Q31" s="1043">
        <v>200</v>
      </c>
      <c r="R31" s="1044"/>
      <c r="S31" s="1044"/>
      <c r="T31" s="1044"/>
      <c r="U31" s="1044"/>
      <c r="V31" s="1044">
        <v>200</v>
      </c>
      <c r="W31" s="1044"/>
      <c r="X31" s="1044"/>
      <c r="Y31" s="1044"/>
      <c r="Z31" s="1044"/>
      <c r="AA31" s="1044">
        <v>0</v>
      </c>
      <c r="AB31" s="1044"/>
      <c r="AC31" s="1044"/>
      <c r="AD31" s="1044"/>
      <c r="AE31" s="1045"/>
      <c r="AF31" s="1037">
        <v>0</v>
      </c>
      <c r="AG31" s="1038"/>
      <c r="AH31" s="1038"/>
      <c r="AI31" s="1038"/>
      <c r="AJ31" s="1039"/>
      <c r="AK31" s="979">
        <v>120</v>
      </c>
      <c r="AL31" s="970"/>
      <c r="AM31" s="970"/>
      <c r="AN31" s="970"/>
      <c r="AO31" s="970"/>
      <c r="AP31" s="970">
        <v>975</v>
      </c>
      <c r="AQ31" s="970"/>
      <c r="AR31" s="970"/>
      <c r="AS31" s="970"/>
      <c r="AT31" s="970"/>
      <c r="AU31" s="970">
        <v>959</v>
      </c>
      <c r="AV31" s="970"/>
      <c r="AW31" s="970"/>
      <c r="AX31" s="970"/>
      <c r="AY31" s="970"/>
      <c r="AZ31" s="1042" t="s">
        <v>530</v>
      </c>
      <c r="BA31" s="1042"/>
      <c r="BB31" s="1042"/>
      <c r="BC31" s="1042"/>
      <c r="BD31" s="1042"/>
      <c r="BE31" s="1026" t="s">
        <v>381</v>
      </c>
      <c r="BF31" s="1026"/>
      <c r="BG31" s="1026"/>
      <c r="BH31" s="1026"/>
      <c r="BI31" s="1027"/>
      <c r="BJ31" s="205"/>
      <c r="BK31" s="205"/>
      <c r="BL31" s="205"/>
      <c r="BM31" s="205"/>
      <c r="BN31" s="205"/>
      <c r="BO31" s="218"/>
      <c r="BP31" s="218"/>
      <c r="BQ31" s="215">
        <v>25</v>
      </c>
      <c r="BR31" s="216"/>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9"/>
    </row>
    <row r="32" spans="1:131" s="200" customFormat="1" ht="26.25" customHeight="1">
      <c r="A32" s="219">
        <v>5</v>
      </c>
      <c r="B32" s="1031" t="s">
        <v>383</v>
      </c>
      <c r="C32" s="1032"/>
      <c r="D32" s="1032"/>
      <c r="E32" s="1032"/>
      <c r="F32" s="1032"/>
      <c r="G32" s="1032"/>
      <c r="H32" s="1032"/>
      <c r="I32" s="1032"/>
      <c r="J32" s="1032"/>
      <c r="K32" s="1032"/>
      <c r="L32" s="1032"/>
      <c r="M32" s="1032"/>
      <c r="N32" s="1032"/>
      <c r="O32" s="1032"/>
      <c r="P32" s="1033"/>
      <c r="Q32" s="1043">
        <v>5</v>
      </c>
      <c r="R32" s="1044"/>
      <c r="S32" s="1044"/>
      <c r="T32" s="1044"/>
      <c r="U32" s="1044"/>
      <c r="V32" s="1044">
        <v>5</v>
      </c>
      <c r="W32" s="1044"/>
      <c r="X32" s="1044"/>
      <c r="Y32" s="1044"/>
      <c r="Z32" s="1044"/>
      <c r="AA32" s="1044">
        <v>0</v>
      </c>
      <c r="AB32" s="1044"/>
      <c r="AC32" s="1044"/>
      <c r="AD32" s="1044"/>
      <c r="AE32" s="1045"/>
      <c r="AF32" s="1037">
        <v>0</v>
      </c>
      <c r="AG32" s="1038"/>
      <c r="AH32" s="1038"/>
      <c r="AI32" s="1038"/>
      <c r="AJ32" s="1039"/>
      <c r="AK32" s="979">
        <v>5</v>
      </c>
      <c r="AL32" s="970"/>
      <c r="AM32" s="970"/>
      <c r="AN32" s="970"/>
      <c r="AO32" s="970"/>
      <c r="AP32" s="970">
        <v>43</v>
      </c>
      <c r="AQ32" s="970"/>
      <c r="AR32" s="970"/>
      <c r="AS32" s="970"/>
      <c r="AT32" s="970"/>
      <c r="AU32" s="970">
        <v>43</v>
      </c>
      <c r="AV32" s="970"/>
      <c r="AW32" s="970"/>
      <c r="AX32" s="970"/>
      <c r="AY32" s="970"/>
      <c r="AZ32" s="1042" t="s">
        <v>530</v>
      </c>
      <c r="BA32" s="1042"/>
      <c r="BB32" s="1042"/>
      <c r="BC32" s="1042"/>
      <c r="BD32" s="1042"/>
      <c r="BE32" s="1026" t="s">
        <v>381</v>
      </c>
      <c r="BF32" s="1026"/>
      <c r="BG32" s="1026"/>
      <c r="BH32" s="1026"/>
      <c r="BI32" s="1027"/>
      <c r="BJ32" s="205"/>
      <c r="BK32" s="205"/>
      <c r="BL32" s="205"/>
      <c r="BM32" s="205"/>
      <c r="BN32" s="205"/>
      <c r="BO32" s="218"/>
      <c r="BP32" s="218"/>
      <c r="BQ32" s="215">
        <v>26</v>
      </c>
      <c r="BR32" s="216"/>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9"/>
    </row>
    <row r="33" spans="1:131" s="200" customFormat="1" ht="26.25" customHeight="1">
      <c r="A33" s="219">
        <v>6</v>
      </c>
      <c r="B33" s="1031"/>
      <c r="C33" s="1032"/>
      <c r="D33" s="1032"/>
      <c r="E33" s="1032"/>
      <c r="F33" s="1032"/>
      <c r="G33" s="1032"/>
      <c r="H33" s="1032"/>
      <c r="I33" s="1032"/>
      <c r="J33" s="1032"/>
      <c r="K33" s="1032"/>
      <c r="L33" s="1032"/>
      <c r="M33" s="1032"/>
      <c r="N33" s="1032"/>
      <c r="O33" s="1032"/>
      <c r="P33" s="1033"/>
      <c r="Q33" s="1043"/>
      <c r="R33" s="1044"/>
      <c r="S33" s="1044"/>
      <c r="T33" s="1044"/>
      <c r="U33" s="1044"/>
      <c r="V33" s="1044"/>
      <c r="W33" s="1044"/>
      <c r="X33" s="1044"/>
      <c r="Y33" s="1044"/>
      <c r="Z33" s="1044"/>
      <c r="AA33" s="1044"/>
      <c r="AB33" s="1044"/>
      <c r="AC33" s="1044"/>
      <c r="AD33" s="1044"/>
      <c r="AE33" s="1045"/>
      <c r="AF33" s="1037"/>
      <c r="AG33" s="1038"/>
      <c r="AH33" s="1038"/>
      <c r="AI33" s="1038"/>
      <c r="AJ33" s="1039"/>
      <c r="AK33" s="979"/>
      <c r="AL33" s="970"/>
      <c r="AM33" s="970"/>
      <c r="AN33" s="970"/>
      <c r="AO33" s="970"/>
      <c r="AP33" s="970"/>
      <c r="AQ33" s="970"/>
      <c r="AR33" s="970"/>
      <c r="AS33" s="970"/>
      <c r="AT33" s="970"/>
      <c r="AU33" s="970"/>
      <c r="AV33" s="970"/>
      <c r="AW33" s="970"/>
      <c r="AX33" s="970"/>
      <c r="AY33" s="970"/>
      <c r="AZ33" s="1042"/>
      <c r="BA33" s="1042"/>
      <c r="BB33" s="1042"/>
      <c r="BC33" s="1042"/>
      <c r="BD33" s="1042"/>
      <c r="BE33" s="1026"/>
      <c r="BF33" s="1026"/>
      <c r="BG33" s="1026"/>
      <c r="BH33" s="1026"/>
      <c r="BI33" s="1027"/>
      <c r="BJ33" s="205"/>
      <c r="BK33" s="205"/>
      <c r="BL33" s="205"/>
      <c r="BM33" s="205"/>
      <c r="BN33" s="205"/>
      <c r="BO33" s="218"/>
      <c r="BP33" s="218"/>
      <c r="BQ33" s="215">
        <v>27</v>
      </c>
      <c r="BR33" s="216"/>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9"/>
    </row>
    <row r="34" spans="1:131" s="200" customFormat="1" ht="26.25" customHeight="1">
      <c r="A34" s="219">
        <v>7</v>
      </c>
      <c r="B34" s="1031"/>
      <c r="C34" s="1032"/>
      <c r="D34" s="1032"/>
      <c r="E34" s="1032"/>
      <c r="F34" s="1032"/>
      <c r="G34" s="1032"/>
      <c r="H34" s="1032"/>
      <c r="I34" s="1032"/>
      <c r="J34" s="1032"/>
      <c r="K34" s="1032"/>
      <c r="L34" s="1032"/>
      <c r="M34" s="1032"/>
      <c r="N34" s="1032"/>
      <c r="O34" s="1032"/>
      <c r="P34" s="1033"/>
      <c r="Q34" s="1043"/>
      <c r="R34" s="1044"/>
      <c r="S34" s="1044"/>
      <c r="T34" s="1044"/>
      <c r="U34" s="1044"/>
      <c r="V34" s="1044"/>
      <c r="W34" s="1044"/>
      <c r="X34" s="1044"/>
      <c r="Y34" s="1044"/>
      <c r="Z34" s="1044"/>
      <c r="AA34" s="1044"/>
      <c r="AB34" s="1044"/>
      <c r="AC34" s="1044"/>
      <c r="AD34" s="1044"/>
      <c r="AE34" s="1045"/>
      <c r="AF34" s="1037"/>
      <c r="AG34" s="1038"/>
      <c r="AH34" s="1038"/>
      <c r="AI34" s="1038"/>
      <c r="AJ34" s="1039"/>
      <c r="AK34" s="979"/>
      <c r="AL34" s="970"/>
      <c r="AM34" s="970"/>
      <c r="AN34" s="970"/>
      <c r="AO34" s="970"/>
      <c r="AP34" s="970"/>
      <c r="AQ34" s="970"/>
      <c r="AR34" s="970"/>
      <c r="AS34" s="970"/>
      <c r="AT34" s="970"/>
      <c r="AU34" s="970"/>
      <c r="AV34" s="970"/>
      <c r="AW34" s="970"/>
      <c r="AX34" s="970"/>
      <c r="AY34" s="970"/>
      <c r="AZ34" s="1042"/>
      <c r="BA34" s="1042"/>
      <c r="BB34" s="1042"/>
      <c r="BC34" s="1042"/>
      <c r="BD34" s="1042"/>
      <c r="BE34" s="1026"/>
      <c r="BF34" s="1026"/>
      <c r="BG34" s="1026"/>
      <c r="BH34" s="1026"/>
      <c r="BI34" s="1027"/>
      <c r="BJ34" s="205"/>
      <c r="BK34" s="205"/>
      <c r="BL34" s="205"/>
      <c r="BM34" s="205"/>
      <c r="BN34" s="205"/>
      <c r="BO34" s="218"/>
      <c r="BP34" s="218"/>
      <c r="BQ34" s="215">
        <v>28</v>
      </c>
      <c r="BR34" s="216"/>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9"/>
    </row>
    <row r="35" spans="1:131" s="200" customFormat="1" ht="26.25" customHeight="1">
      <c r="A35" s="219">
        <v>8</v>
      </c>
      <c r="B35" s="1031"/>
      <c r="C35" s="1032"/>
      <c r="D35" s="1032"/>
      <c r="E35" s="1032"/>
      <c r="F35" s="1032"/>
      <c r="G35" s="1032"/>
      <c r="H35" s="1032"/>
      <c r="I35" s="1032"/>
      <c r="J35" s="1032"/>
      <c r="K35" s="1032"/>
      <c r="L35" s="1032"/>
      <c r="M35" s="1032"/>
      <c r="N35" s="1032"/>
      <c r="O35" s="1032"/>
      <c r="P35" s="1033"/>
      <c r="Q35" s="1043"/>
      <c r="R35" s="1044"/>
      <c r="S35" s="1044"/>
      <c r="T35" s="1044"/>
      <c r="U35" s="1044"/>
      <c r="V35" s="1044"/>
      <c r="W35" s="1044"/>
      <c r="X35" s="1044"/>
      <c r="Y35" s="1044"/>
      <c r="Z35" s="1044"/>
      <c r="AA35" s="1044"/>
      <c r="AB35" s="1044"/>
      <c r="AC35" s="1044"/>
      <c r="AD35" s="1044"/>
      <c r="AE35" s="1045"/>
      <c r="AF35" s="1037"/>
      <c r="AG35" s="1038"/>
      <c r="AH35" s="1038"/>
      <c r="AI35" s="1038"/>
      <c r="AJ35" s="1039"/>
      <c r="AK35" s="979"/>
      <c r="AL35" s="970"/>
      <c r="AM35" s="970"/>
      <c r="AN35" s="970"/>
      <c r="AO35" s="970"/>
      <c r="AP35" s="970"/>
      <c r="AQ35" s="970"/>
      <c r="AR35" s="970"/>
      <c r="AS35" s="970"/>
      <c r="AT35" s="970"/>
      <c r="AU35" s="970"/>
      <c r="AV35" s="970"/>
      <c r="AW35" s="970"/>
      <c r="AX35" s="970"/>
      <c r="AY35" s="970"/>
      <c r="AZ35" s="1042"/>
      <c r="BA35" s="1042"/>
      <c r="BB35" s="1042"/>
      <c r="BC35" s="1042"/>
      <c r="BD35" s="1042"/>
      <c r="BE35" s="1026"/>
      <c r="BF35" s="1026"/>
      <c r="BG35" s="1026"/>
      <c r="BH35" s="1026"/>
      <c r="BI35" s="1027"/>
      <c r="BJ35" s="205"/>
      <c r="BK35" s="205"/>
      <c r="BL35" s="205"/>
      <c r="BM35" s="205"/>
      <c r="BN35" s="205"/>
      <c r="BO35" s="218"/>
      <c r="BP35" s="218"/>
      <c r="BQ35" s="215">
        <v>29</v>
      </c>
      <c r="BR35" s="216"/>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9"/>
    </row>
    <row r="36" spans="1:131" s="200" customFormat="1" ht="26.25" customHeight="1">
      <c r="A36" s="219">
        <v>9</v>
      </c>
      <c r="B36" s="1031"/>
      <c r="C36" s="1032"/>
      <c r="D36" s="1032"/>
      <c r="E36" s="1032"/>
      <c r="F36" s="1032"/>
      <c r="G36" s="1032"/>
      <c r="H36" s="1032"/>
      <c r="I36" s="1032"/>
      <c r="J36" s="1032"/>
      <c r="K36" s="1032"/>
      <c r="L36" s="1032"/>
      <c r="M36" s="1032"/>
      <c r="N36" s="1032"/>
      <c r="O36" s="1032"/>
      <c r="P36" s="1033"/>
      <c r="Q36" s="1043"/>
      <c r="R36" s="1044"/>
      <c r="S36" s="1044"/>
      <c r="T36" s="1044"/>
      <c r="U36" s="1044"/>
      <c r="V36" s="1044"/>
      <c r="W36" s="1044"/>
      <c r="X36" s="1044"/>
      <c r="Y36" s="1044"/>
      <c r="Z36" s="1044"/>
      <c r="AA36" s="1044"/>
      <c r="AB36" s="1044"/>
      <c r="AC36" s="1044"/>
      <c r="AD36" s="1044"/>
      <c r="AE36" s="1045"/>
      <c r="AF36" s="1037"/>
      <c r="AG36" s="1038"/>
      <c r="AH36" s="1038"/>
      <c r="AI36" s="1038"/>
      <c r="AJ36" s="1039"/>
      <c r="AK36" s="979"/>
      <c r="AL36" s="970"/>
      <c r="AM36" s="970"/>
      <c r="AN36" s="970"/>
      <c r="AO36" s="970"/>
      <c r="AP36" s="970"/>
      <c r="AQ36" s="970"/>
      <c r="AR36" s="970"/>
      <c r="AS36" s="970"/>
      <c r="AT36" s="970"/>
      <c r="AU36" s="970"/>
      <c r="AV36" s="970"/>
      <c r="AW36" s="970"/>
      <c r="AX36" s="970"/>
      <c r="AY36" s="970"/>
      <c r="AZ36" s="1042"/>
      <c r="BA36" s="1042"/>
      <c r="BB36" s="1042"/>
      <c r="BC36" s="1042"/>
      <c r="BD36" s="1042"/>
      <c r="BE36" s="1026"/>
      <c r="BF36" s="1026"/>
      <c r="BG36" s="1026"/>
      <c r="BH36" s="1026"/>
      <c r="BI36" s="1027"/>
      <c r="BJ36" s="205"/>
      <c r="BK36" s="205"/>
      <c r="BL36" s="205"/>
      <c r="BM36" s="205"/>
      <c r="BN36" s="205"/>
      <c r="BO36" s="218"/>
      <c r="BP36" s="218"/>
      <c r="BQ36" s="215">
        <v>30</v>
      </c>
      <c r="BR36" s="216"/>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9"/>
    </row>
    <row r="37" spans="1:131" s="200" customFormat="1" ht="26.25" customHeight="1">
      <c r="A37" s="219">
        <v>10</v>
      </c>
      <c r="B37" s="1031"/>
      <c r="C37" s="1032"/>
      <c r="D37" s="1032"/>
      <c r="E37" s="1032"/>
      <c r="F37" s="1032"/>
      <c r="G37" s="1032"/>
      <c r="H37" s="1032"/>
      <c r="I37" s="1032"/>
      <c r="J37" s="1032"/>
      <c r="K37" s="1032"/>
      <c r="L37" s="1032"/>
      <c r="M37" s="1032"/>
      <c r="N37" s="1032"/>
      <c r="O37" s="1032"/>
      <c r="P37" s="1033"/>
      <c r="Q37" s="1043"/>
      <c r="R37" s="1044"/>
      <c r="S37" s="1044"/>
      <c r="T37" s="1044"/>
      <c r="U37" s="1044"/>
      <c r="V37" s="1044"/>
      <c r="W37" s="1044"/>
      <c r="X37" s="1044"/>
      <c r="Y37" s="1044"/>
      <c r="Z37" s="1044"/>
      <c r="AA37" s="1044"/>
      <c r="AB37" s="1044"/>
      <c r="AC37" s="1044"/>
      <c r="AD37" s="1044"/>
      <c r="AE37" s="1045"/>
      <c r="AF37" s="1037"/>
      <c r="AG37" s="1038"/>
      <c r="AH37" s="1038"/>
      <c r="AI37" s="1038"/>
      <c r="AJ37" s="1039"/>
      <c r="AK37" s="979"/>
      <c r="AL37" s="970"/>
      <c r="AM37" s="970"/>
      <c r="AN37" s="970"/>
      <c r="AO37" s="970"/>
      <c r="AP37" s="970"/>
      <c r="AQ37" s="970"/>
      <c r="AR37" s="970"/>
      <c r="AS37" s="970"/>
      <c r="AT37" s="970"/>
      <c r="AU37" s="970"/>
      <c r="AV37" s="970"/>
      <c r="AW37" s="970"/>
      <c r="AX37" s="970"/>
      <c r="AY37" s="970"/>
      <c r="AZ37" s="1042"/>
      <c r="BA37" s="1042"/>
      <c r="BB37" s="1042"/>
      <c r="BC37" s="1042"/>
      <c r="BD37" s="1042"/>
      <c r="BE37" s="1026"/>
      <c r="BF37" s="1026"/>
      <c r="BG37" s="1026"/>
      <c r="BH37" s="1026"/>
      <c r="BI37" s="1027"/>
      <c r="BJ37" s="205"/>
      <c r="BK37" s="205"/>
      <c r="BL37" s="205"/>
      <c r="BM37" s="205"/>
      <c r="BN37" s="205"/>
      <c r="BO37" s="218"/>
      <c r="BP37" s="218"/>
      <c r="BQ37" s="215">
        <v>31</v>
      </c>
      <c r="BR37" s="216"/>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9"/>
    </row>
    <row r="38" spans="1:131" s="200" customFormat="1" ht="26.25" customHeight="1">
      <c r="A38" s="219">
        <v>11</v>
      </c>
      <c r="B38" s="1031"/>
      <c r="C38" s="1032"/>
      <c r="D38" s="1032"/>
      <c r="E38" s="1032"/>
      <c r="F38" s="1032"/>
      <c r="G38" s="1032"/>
      <c r="H38" s="1032"/>
      <c r="I38" s="1032"/>
      <c r="J38" s="1032"/>
      <c r="K38" s="1032"/>
      <c r="L38" s="1032"/>
      <c r="M38" s="1032"/>
      <c r="N38" s="1032"/>
      <c r="O38" s="1032"/>
      <c r="P38" s="1033"/>
      <c r="Q38" s="1043"/>
      <c r="R38" s="1044"/>
      <c r="S38" s="1044"/>
      <c r="T38" s="1044"/>
      <c r="U38" s="1044"/>
      <c r="V38" s="1044"/>
      <c r="W38" s="1044"/>
      <c r="X38" s="1044"/>
      <c r="Y38" s="1044"/>
      <c r="Z38" s="1044"/>
      <c r="AA38" s="1044"/>
      <c r="AB38" s="1044"/>
      <c r="AC38" s="1044"/>
      <c r="AD38" s="1044"/>
      <c r="AE38" s="1045"/>
      <c r="AF38" s="1037"/>
      <c r="AG38" s="1038"/>
      <c r="AH38" s="1038"/>
      <c r="AI38" s="1038"/>
      <c r="AJ38" s="1039"/>
      <c r="AK38" s="979"/>
      <c r="AL38" s="970"/>
      <c r="AM38" s="970"/>
      <c r="AN38" s="970"/>
      <c r="AO38" s="970"/>
      <c r="AP38" s="970"/>
      <c r="AQ38" s="970"/>
      <c r="AR38" s="970"/>
      <c r="AS38" s="970"/>
      <c r="AT38" s="970"/>
      <c r="AU38" s="970"/>
      <c r="AV38" s="970"/>
      <c r="AW38" s="970"/>
      <c r="AX38" s="970"/>
      <c r="AY38" s="970"/>
      <c r="AZ38" s="1042"/>
      <c r="BA38" s="1042"/>
      <c r="BB38" s="1042"/>
      <c r="BC38" s="1042"/>
      <c r="BD38" s="1042"/>
      <c r="BE38" s="1026"/>
      <c r="BF38" s="1026"/>
      <c r="BG38" s="1026"/>
      <c r="BH38" s="1026"/>
      <c r="BI38" s="1027"/>
      <c r="BJ38" s="205"/>
      <c r="BK38" s="205"/>
      <c r="BL38" s="205"/>
      <c r="BM38" s="205"/>
      <c r="BN38" s="205"/>
      <c r="BO38" s="218"/>
      <c r="BP38" s="218"/>
      <c r="BQ38" s="215">
        <v>32</v>
      </c>
      <c r="BR38" s="216"/>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9"/>
    </row>
    <row r="39" spans="1:131" s="200" customFormat="1" ht="26.25" customHeight="1">
      <c r="A39" s="219">
        <v>12</v>
      </c>
      <c r="B39" s="1031"/>
      <c r="C39" s="1032"/>
      <c r="D39" s="1032"/>
      <c r="E39" s="1032"/>
      <c r="F39" s="1032"/>
      <c r="G39" s="1032"/>
      <c r="H39" s="1032"/>
      <c r="I39" s="1032"/>
      <c r="J39" s="1032"/>
      <c r="K39" s="1032"/>
      <c r="L39" s="1032"/>
      <c r="M39" s="1032"/>
      <c r="N39" s="1032"/>
      <c r="O39" s="1032"/>
      <c r="P39" s="1033"/>
      <c r="Q39" s="1043"/>
      <c r="R39" s="1044"/>
      <c r="S39" s="1044"/>
      <c r="T39" s="1044"/>
      <c r="U39" s="1044"/>
      <c r="V39" s="1044"/>
      <c r="W39" s="1044"/>
      <c r="X39" s="1044"/>
      <c r="Y39" s="1044"/>
      <c r="Z39" s="1044"/>
      <c r="AA39" s="1044"/>
      <c r="AB39" s="1044"/>
      <c r="AC39" s="1044"/>
      <c r="AD39" s="1044"/>
      <c r="AE39" s="1045"/>
      <c r="AF39" s="1037"/>
      <c r="AG39" s="1038"/>
      <c r="AH39" s="1038"/>
      <c r="AI39" s="1038"/>
      <c r="AJ39" s="1039"/>
      <c r="AK39" s="979"/>
      <c r="AL39" s="970"/>
      <c r="AM39" s="970"/>
      <c r="AN39" s="970"/>
      <c r="AO39" s="970"/>
      <c r="AP39" s="970"/>
      <c r="AQ39" s="970"/>
      <c r="AR39" s="970"/>
      <c r="AS39" s="970"/>
      <c r="AT39" s="970"/>
      <c r="AU39" s="970"/>
      <c r="AV39" s="970"/>
      <c r="AW39" s="970"/>
      <c r="AX39" s="970"/>
      <c r="AY39" s="970"/>
      <c r="AZ39" s="1042"/>
      <c r="BA39" s="1042"/>
      <c r="BB39" s="1042"/>
      <c r="BC39" s="1042"/>
      <c r="BD39" s="1042"/>
      <c r="BE39" s="1026"/>
      <c r="BF39" s="1026"/>
      <c r="BG39" s="1026"/>
      <c r="BH39" s="1026"/>
      <c r="BI39" s="1027"/>
      <c r="BJ39" s="205"/>
      <c r="BK39" s="205"/>
      <c r="BL39" s="205"/>
      <c r="BM39" s="205"/>
      <c r="BN39" s="205"/>
      <c r="BO39" s="218"/>
      <c r="BP39" s="218"/>
      <c r="BQ39" s="215">
        <v>33</v>
      </c>
      <c r="BR39" s="216"/>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9"/>
    </row>
    <row r="40" spans="1:131" s="200" customFormat="1" ht="26.25" customHeight="1">
      <c r="A40" s="214">
        <v>13</v>
      </c>
      <c r="B40" s="1031"/>
      <c r="C40" s="1032"/>
      <c r="D40" s="1032"/>
      <c r="E40" s="1032"/>
      <c r="F40" s="1032"/>
      <c r="G40" s="1032"/>
      <c r="H40" s="1032"/>
      <c r="I40" s="1032"/>
      <c r="J40" s="1032"/>
      <c r="K40" s="1032"/>
      <c r="L40" s="1032"/>
      <c r="M40" s="1032"/>
      <c r="N40" s="1032"/>
      <c r="O40" s="1032"/>
      <c r="P40" s="1033"/>
      <c r="Q40" s="1043"/>
      <c r="R40" s="1044"/>
      <c r="S40" s="1044"/>
      <c r="T40" s="1044"/>
      <c r="U40" s="1044"/>
      <c r="V40" s="1044"/>
      <c r="W40" s="1044"/>
      <c r="X40" s="1044"/>
      <c r="Y40" s="1044"/>
      <c r="Z40" s="1044"/>
      <c r="AA40" s="1044"/>
      <c r="AB40" s="1044"/>
      <c r="AC40" s="1044"/>
      <c r="AD40" s="1044"/>
      <c r="AE40" s="1045"/>
      <c r="AF40" s="1037"/>
      <c r="AG40" s="1038"/>
      <c r="AH40" s="1038"/>
      <c r="AI40" s="1038"/>
      <c r="AJ40" s="1039"/>
      <c r="AK40" s="979"/>
      <c r="AL40" s="970"/>
      <c r="AM40" s="970"/>
      <c r="AN40" s="970"/>
      <c r="AO40" s="970"/>
      <c r="AP40" s="970"/>
      <c r="AQ40" s="970"/>
      <c r="AR40" s="970"/>
      <c r="AS40" s="970"/>
      <c r="AT40" s="970"/>
      <c r="AU40" s="970"/>
      <c r="AV40" s="970"/>
      <c r="AW40" s="970"/>
      <c r="AX40" s="970"/>
      <c r="AY40" s="970"/>
      <c r="AZ40" s="1042"/>
      <c r="BA40" s="1042"/>
      <c r="BB40" s="1042"/>
      <c r="BC40" s="1042"/>
      <c r="BD40" s="1042"/>
      <c r="BE40" s="1026"/>
      <c r="BF40" s="1026"/>
      <c r="BG40" s="1026"/>
      <c r="BH40" s="1026"/>
      <c r="BI40" s="1027"/>
      <c r="BJ40" s="205"/>
      <c r="BK40" s="205"/>
      <c r="BL40" s="205"/>
      <c r="BM40" s="205"/>
      <c r="BN40" s="205"/>
      <c r="BO40" s="218"/>
      <c r="BP40" s="218"/>
      <c r="BQ40" s="215">
        <v>34</v>
      </c>
      <c r="BR40" s="216"/>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9"/>
    </row>
    <row r="41" spans="1:131" s="200" customFormat="1" ht="26.25" customHeight="1">
      <c r="A41" s="214">
        <v>14</v>
      </c>
      <c r="B41" s="1031"/>
      <c r="C41" s="1032"/>
      <c r="D41" s="1032"/>
      <c r="E41" s="1032"/>
      <c r="F41" s="1032"/>
      <c r="G41" s="1032"/>
      <c r="H41" s="1032"/>
      <c r="I41" s="1032"/>
      <c r="J41" s="1032"/>
      <c r="K41" s="1032"/>
      <c r="L41" s="1032"/>
      <c r="M41" s="1032"/>
      <c r="N41" s="1032"/>
      <c r="O41" s="1032"/>
      <c r="P41" s="1033"/>
      <c r="Q41" s="1043"/>
      <c r="R41" s="1044"/>
      <c r="S41" s="1044"/>
      <c r="T41" s="1044"/>
      <c r="U41" s="1044"/>
      <c r="V41" s="1044"/>
      <c r="W41" s="1044"/>
      <c r="X41" s="1044"/>
      <c r="Y41" s="1044"/>
      <c r="Z41" s="1044"/>
      <c r="AA41" s="1044"/>
      <c r="AB41" s="1044"/>
      <c r="AC41" s="1044"/>
      <c r="AD41" s="1044"/>
      <c r="AE41" s="1045"/>
      <c r="AF41" s="1037"/>
      <c r="AG41" s="1038"/>
      <c r="AH41" s="1038"/>
      <c r="AI41" s="1038"/>
      <c r="AJ41" s="1039"/>
      <c r="AK41" s="979"/>
      <c r="AL41" s="970"/>
      <c r="AM41" s="970"/>
      <c r="AN41" s="970"/>
      <c r="AO41" s="970"/>
      <c r="AP41" s="970"/>
      <c r="AQ41" s="970"/>
      <c r="AR41" s="970"/>
      <c r="AS41" s="970"/>
      <c r="AT41" s="970"/>
      <c r="AU41" s="970"/>
      <c r="AV41" s="970"/>
      <c r="AW41" s="970"/>
      <c r="AX41" s="970"/>
      <c r="AY41" s="970"/>
      <c r="AZ41" s="1042"/>
      <c r="BA41" s="1042"/>
      <c r="BB41" s="1042"/>
      <c r="BC41" s="1042"/>
      <c r="BD41" s="1042"/>
      <c r="BE41" s="1026"/>
      <c r="BF41" s="1026"/>
      <c r="BG41" s="1026"/>
      <c r="BH41" s="1026"/>
      <c r="BI41" s="1027"/>
      <c r="BJ41" s="205"/>
      <c r="BK41" s="205"/>
      <c r="BL41" s="205"/>
      <c r="BM41" s="205"/>
      <c r="BN41" s="205"/>
      <c r="BO41" s="218"/>
      <c r="BP41" s="218"/>
      <c r="BQ41" s="215">
        <v>35</v>
      </c>
      <c r="BR41" s="216"/>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9"/>
    </row>
    <row r="42" spans="1:131" s="200" customFormat="1" ht="26.25" customHeight="1">
      <c r="A42" s="214">
        <v>15</v>
      </c>
      <c r="B42" s="1031"/>
      <c r="C42" s="1032"/>
      <c r="D42" s="1032"/>
      <c r="E42" s="1032"/>
      <c r="F42" s="1032"/>
      <c r="G42" s="1032"/>
      <c r="H42" s="1032"/>
      <c r="I42" s="1032"/>
      <c r="J42" s="1032"/>
      <c r="K42" s="1032"/>
      <c r="L42" s="1032"/>
      <c r="M42" s="1032"/>
      <c r="N42" s="1032"/>
      <c r="O42" s="1032"/>
      <c r="P42" s="1033"/>
      <c r="Q42" s="1043"/>
      <c r="R42" s="1044"/>
      <c r="S42" s="1044"/>
      <c r="T42" s="1044"/>
      <c r="U42" s="1044"/>
      <c r="V42" s="1044"/>
      <c r="W42" s="1044"/>
      <c r="X42" s="1044"/>
      <c r="Y42" s="1044"/>
      <c r="Z42" s="1044"/>
      <c r="AA42" s="1044"/>
      <c r="AB42" s="1044"/>
      <c r="AC42" s="1044"/>
      <c r="AD42" s="1044"/>
      <c r="AE42" s="1045"/>
      <c r="AF42" s="1037"/>
      <c r="AG42" s="1038"/>
      <c r="AH42" s="1038"/>
      <c r="AI42" s="1038"/>
      <c r="AJ42" s="1039"/>
      <c r="AK42" s="979"/>
      <c r="AL42" s="970"/>
      <c r="AM42" s="970"/>
      <c r="AN42" s="970"/>
      <c r="AO42" s="970"/>
      <c r="AP42" s="970"/>
      <c r="AQ42" s="970"/>
      <c r="AR42" s="970"/>
      <c r="AS42" s="970"/>
      <c r="AT42" s="970"/>
      <c r="AU42" s="970"/>
      <c r="AV42" s="970"/>
      <c r="AW42" s="970"/>
      <c r="AX42" s="970"/>
      <c r="AY42" s="970"/>
      <c r="AZ42" s="1042"/>
      <c r="BA42" s="1042"/>
      <c r="BB42" s="1042"/>
      <c r="BC42" s="1042"/>
      <c r="BD42" s="1042"/>
      <c r="BE42" s="1026"/>
      <c r="BF42" s="1026"/>
      <c r="BG42" s="1026"/>
      <c r="BH42" s="1026"/>
      <c r="BI42" s="1027"/>
      <c r="BJ42" s="205"/>
      <c r="BK42" s="205"/>
      <c r="BL42" s="205"/>
      <c r="BM42" s="205"/>
      <c r="BN42" s="205"/>
      <c r="BO42" s="218"/>
      <c r="BP42" s="218"/>
      <c r="BQ42" s="215">
        <v>36</v>
      </c>
      <c r="BR42" s="216"/>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9"/>
    </row>
    <row r="43" spans="1:131" s="200" customFormat="1" ht="26.25" customHeight="1">
      <c r="A43" s="214">
        <v>16</v>
      </c>
      <c r="B43" s="1031"/>
      <c r="C43" s="1032"/>
      <c r="D43" s="1032"/>
      <c r="E43" s="1032"/>
      <c r="F43" s="1032"/>
      <c r="G43" s="1032"/>
      <c r="H43" s="1032"/>
      <c r="I43" s="1032"/>
      <c r="J43" s="1032"/>
      <c r="K43" s="1032"/>
      <c r="L43" s="1032"/>
      <c r="M43" s="1032"/>
      <c r="N43" s="1032"/>
      <c r="O43" s="1032"/>
      <c r="P43" s="1033"/>
      <c r="Q43" s="1043"/>
      <c r="R43" s="1044"/>
      <c r="S43" s="1044"/>
      <c r="T43" s="1044"/>
      <c r="U43" s="1044"/>
      <c r="V43" s="1044"/>
      <c r="W43" s="1044"/>
      <c r="X43" s="1044"/>
      <c r="Y43" s="1044"/>
      <c r="Z43" s="1044"/>
      <c r="AA43" s="1044"/>
      <c r="AB43" s="1044"/>
      <c r="AC43" s="1044"/>
      <c r="AD43" s="1044"/>
      <c r="AE43" s="1045"/>
      <c r="AF43" s="1037"/>
      <c r="AG43" s="1038"/>
      <c r="AH43" s="1038"/>
      <c r="AI43" s="1038"/>
      <c r="AJ43" s="1039"/>
      <c r="AK43" s="979"/>
      <c r="AL43" s="970"/>
      <c r="AM43" s="970"/>
      <c r="AN43" s="970"/>
      <c r="AO43" s="970"/>
      <c r="AP43" s="970"/>
      <c r="AQ43" s="970"/>
      <c r="AR43" s="970"/>
      <c r="AS43" s="970"/>
      <c r="AT43" s="970"/>
      <c r="AU43" s="970"/>
      <c r="AV43" s="970"/>
      <c r="AW43" s="970"/>
      <c r="AX43" s="970"/>
      <c r="AY43" s="970"/>
      <c r="AZ43" s="1042"/>
      <c r="BA43" s="1042"/>
      <c r="BB43" s="1042"/>
      <c r="BC43" s="1042"/>
      <c r="BD43" s="1042"/>
      <c r="BE43" s="1026"/>
      <c r="BF43" s="1026"/>
      <c r="BG43" s="1026"/>
      <c r="BH43" s="1026"/>
      <c r="BI43" s="1027"/>
      <c r="BJ43" s="205"/>
      <c r="BK43" s="205"/>
      <c r="BL43" s="205"/>
      <c r="BM43" s="205"/>
      <c r="BN43" s="205"/>
      <c r="BO43" s="218"/>
      <c r="BP43" s="218"/>
      <c r="BQ43" s="215">
        <v>37</v>
      </c>
      <c r="BR43" s="216"/>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9"/>
    </row>
    <row r="44" spans="1:131" s="200" customFormat="1" ht="26.25" customHeight="1">
      <c r="A44" s="214">
        <v>17</v>
      </c>
      <c r="B44" s="1031"/>
      <c r="C44" s="1032"/>
      <c r="D44" s="1032"/>
      <c r="E44" s="1032"/>
      <c r="F44" s="1032"/>
      <c r="G44" s="1032"/>
      <c r="H44" s="1032"/>
      <c r="I44" s="1032"/>
      <c r="J44" s="1032"/>
      <c r="K44" s="1032"/>
      <c r="L44" s="1032"/>
      <c r="M44" s="1032"/>
      <c r="N44" s="1032"/>
      <c r="O44" s="1032"/>
      <c r="P44" s="1033"/>
      <c r="Q44" s="1043"/>
      <c r="R44" s="1044"/>
      <c r="S44" s="1044"/>
      <c r="T44" s="1044"/>
      <c r="U44" s="1044"/>
      <c r="V44" s="1044"/>
      <c r="W44" s="1044"/>
      <c r="X44" s="1044"/>
      <c r="Y44" s="1044"/>
      <c r="Z44" s="1044"/>
      <c r="AA44" s="1044"/>
      <c r="AB44" s="1044"/>
      <c r="AC44" s="1044"/>
      <c r="AD44" s="1044"/>
      <c r="AE44" s="1045"/>
      <c r="AF44" s="1037"/>
      <c r="AG44" s="1038"/>
      <c r="AH44" s="1038"/>
      <c r="AI44" s="1038"/>
      <c r="AJ44" s="1039"/>
      <c r="AK44" s="979"/>
      <c r="AL44" s="970"/>
      <c r="AM44" s="970"/>
      <c r="AN44" s="970"/>
      <c r="AO44" s="970"/>
      <c r="AP44" s="970"/>
      <c r="AQ44" s="970"/>
      <c r="AR44" s="970"/>
      <c r="AS44" s="970"/>
      <c r="AT44" s="970"/>
      <c r="AU44" s="970"/>
      <c r="AV44" s="970"/>
      <c r="AW44" s="970"/>
      <c r="AX44" s="970"/>
      <c r="AY44" s="970"/>
      <c r="AZ44" s="1042"/>
      <c r="BA44" s="1042"/>
      <c r="BB44" s="1042"/>
      <c r="BC44" s="1042"/>
      <c r="BD44" s="1042"/>
      <c r="BE44" s="1026"/>
      <c r="BF44" s="1026"/>
      <c r="BG44" s="1026"/>
      <c r="BH44" s="1026"/>
      <c r="BI44" s="1027"/>
      <c r="BJ44" s="205"/>
      <c r="BK44" s="205"/>
      <c r="BL44" s="205"/>
      <c r="BM44" s="205"/>
      <c r="BN44" s="205"/>
      <c r="BO44" s="218"/>
      <c r="BP44" s="218"/>
      <c r="BQ44" s="215">
        <v>38</v>
      </c>
      <c r="BR44" s="216"/>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9"/>
    </row>
    <row r="45" spans="1:131" s="200" customFormat="1" ht="26.25" customHeight="1">
      <c r="A45" s="214">
        <v>18</v>
      </c>
      <c r="B45" s="1031"/>
      <c r="C45" s="1032"/>
      <c r="D45" s="1032"/>
      <c r="E45" s="1032"/>
      <c r="F45" s="1032"/>
      <c r="G45" s="1032"/>
      <c r="H45" s="1032"/>
      <c r="I45" s="1032"/>
      <c r="J45" s="1032"/>
      <c r="K45" s="1032"/>
      <c r="L45" s="1032"/>
      <c r="M45" s="1032"/>
      <c r="N45" s="1032"/>
      <c r="O45" s="1032"/>
      <c r="P45" s="1033"/>
      <c r="Q45" s="1043"/>
      <c r="R45" s="1044"/>
      <c r="S45" s="1044"/>
      <c r="T45" s="1044"/>
      <c r="U45" s="1044"/>
      <c r="V45" s="1044"/>
      <c r="W45" s="1044"/>
      <c r="X45" s="1044"/>
      <c r="Y45" s="1044"/>
      <c r="Z45" s="1044"/>
      <c r="AA45" s="1044"/>
      <c r="AB45" s="1044"/>
      <c r="AC45" s="1044"/>
      <c r="AD45" s="1044"/>
      <c r="AE45" s="1045"/>
      <c r="AF45" s="1037"/>
      <c r="AG45" s="1038"/>
      <c r="AH45" s="1038"/>
      <c r="AI45" s="1038"/>
      <c r="AJ45" s="1039"/>
      <c r="AK45" s="979"/>
      <c r="AL45" s="970"/>
      <c r="AM45" s="970"/>
      <c r="AN45" s="970"/>
      <c r="AO45" s="970"/>
      <c r="AP45" s="970"/>
      <c r="AQ45" s="970"/>
      <c r="AR45" s="970"/>
      <c r="AS45" s="970"/>
      <c r="AT45" s="970"/>
      <c r="AU45" s="970"/>
      <c r="AV45" s="970"/>
      <c r="AW45" s="970"/>
      <c r="AX45" s="970"/>
      <c r="AY45" s="970"/>
      <c r="AZ45" s="1042"/>
      <c r="BA45" s="1042"/>
      <c r="BB45" s="1042"/>
      <c r="BC45" s="1042"/>
      <c r="BD45" s="1042"/>
      <c r="BE45" s="1026"/>
      <c r="BF45" s="1026"/>
      <c r="BG45" s="1026"/>
      <c r="BH45" s="1026"/>
      <c r="BI45" s="1027"/>
      <c r="BJ45" s="205"/>
      <c r="BK45" s="205"/>
      <c r="BL45" s="205"/>
      <c r="BM45" s="205"/>
      <c r="BN45" s="205"/>
      <c r="BO45" s="218"/>
      <c r="BP45" s="218"/>
      <c r="BQ45" s="215">
        <v>39</v>
      </c>
      <c r="BR45" s="216"/>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9"/>
    </row>
    <row r="46" spans="1:131" s="200" customFormat="1" ht="26.25" customHeight="1">
      <c r="A46" s="214">
        <v>19</v>
      </c>
      <c r="B46" s="1031"/>
      <c r="C46" s="1032"/>
      <c r="D46" s="1032"/>
      <c r="E46" s="1032"/>
      <c r="F46" s="1032"/>
      <c r="G46" s="1032"/>
      <c r="H46" s="1032"/>
      <c r="I46" s="1032"/>
      <c r="J46" s="1032"/>
      <c r="K46" s="1032"/>
      <c r="L46" s="1032"/>
      <c r="M46" s="1032"/>
      <c r="N46" s="1032"/>
      <c r="O46" s="1032"/>
      <c r="P46" s="1033"/>
      <c r="Q46" s="1043"/>
      <c r="R46" s="1044"/>
      <c r="S46" s="1044"/>
      <c r="T46" s="1044"/>
      <c r="U46" s="1044"/>
      <c r="V46" s="1044"/>
      <c r="W46" s="1044"/>
      <c r="X46" s="1044"/>
      <c r="Y46" s="1044"/>
      <c r="Z46" s="1044"/>
      <c r="AA46" s="1044"/>
      <c r="AB46" s="1044"/>
      <c r="AC46" s="1044"/>
      <c r="AD46" s="1044"/>
      <c r="AE46" s="1045"/>
      <c r="AF46" s="1037"/>
      <c r="AG46" s="1038"/>
      <c r="AH46" s="1038"/>
      <c r="AI46" s="1038"/>
      <c r="AJ46" s="1039"/>
      <c r="AK46" s="979"/>
      <c r="AL46" s="970"/>
      <c r="AM46" s="970"/>
      <c r="AN46" s="970"/>
      <c r="AO46" s="970"/>
      <c r="AP46" s="970"/>
      <c r="AQ46" s="970"/>
      <c r="AR46" s="970"/>
      <c r="AS46" s="970"/>
      <c r="AT46" s="970"/>
      <c r="AU46" s="970"/>
      <c r="AV46" s="970"/>
      <c r="AW46" s="970"/>
      <c r="AX46" s="970"/>
      <c r="AY46" s="970"/>
      <c r="AZ46" s="1042"/>
      <c r="BA46" s="1042"/>
      <c r="BB46" s="1042"/>
      <c r="BC46" s="1042"/>
      <c r="BD46" s="1042"/>
      <c r="BE46" s="1026"/>
      <c r="BF46" s="1026"/>
      <c r="BG46" s="1026"/>
      <c r="BH46" s="1026"/>
      <c r="BI46" s="1027"/>
      <c r="BJ46" s="205"/>
      <c r="BK46" s="205"/>
      <c r="BL46" s="205"/>
      <c r="BM46" s="205"/>
      <c r="BN46" s="205"/>
      <c r="BO46" s="218"/>
      <c r="BP46" s="218"/>
      <c r="BQ46" s="215">
        <v>40</v>
      </c>
      <c r="BR46" s="216"/>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9"/>
    </row>
    <row r="47" spans="1:131" s="200" customFormat="1" ht="26.25" customHeight="1">
      <c r="A47" s="214">
        <v>20</v>
      </c>
      <c r="B47" s="1031"/>
      <c r="C47" s="1032"/>
      <c r="D47" s="1032"/>
      <c r="E47" s="1032"/>
      <c r="F47" s="1032"/>
      <c r="G47" s="1032"/>
      <c r="H47" s="1032"/>
      <c r="I47" s="1032"/>
      <c r="J47" s="1032"/>
      <c r="K47" s="1032"/>
      <c r="L47" s="1032"/>
      <c r="M47" s="1032"/>
      <c r="N47" s="1032"/>
      <c r="O47" s="1032"/>
      <c r="P47" s="1033"/>
      <c r="Q47" s="1043"/>
      <c r="R47" s="1044"/>
      <c r="S47" s="1044"/>
      <c r="T47" s="1044"/>
      <c r="U47" s="1044"/>
      <c r="V47" s="1044"/>
      <c r="W47" s="1044"/>
      <c r="X47" s="1044"/>
      <c r="Y47" s="1044"/>
      <c r="Z47" s="1044"/>
      <c r="AA47" s="1044"/>
      <c r="AB47" s="1044"/>
      <c r="AC47" s="1044"/>
      <c r="AD47" s="1044"/>
      <c r="AE47" s="1045"/>
      <c r="AF47" s="1037"/>
      <c r="AG47" s="1038"/>
      <c r="AH47" s="1038"/>
      <c r="AI47" s="1038"/>
      <c r="AJ47" s="1039"/>
      <c r="AK47" s="979"/>
      <c r="AL47" s="970"/>
      <c r="AM47" s="970"/>
      <c r="AN47" s="970"/>
      <c r="AO47" s="970"/>
      <c r="AP47" s="970"/>
      <c r="AQ47" s="970"/>
      <c r="AR47" s="970"/>
      <c r="AS47" s="970"/>
      <c r="AT47" s="970"/>
      <c r="AU47" s="970"/>
      <c r="AV47" s="970"/>
      <c r="AW47" s="970"/>
      <c r="AX47" s="970"/>
      <c r="AY47" s="970"/>
      <c r="AZ47" s="1042"/>
      <c r="BA47" s="1042"/>
      <c r="BB47" s="1042"/>
      <c r="BC47" s="1042"/>
      <c r="BD47" s="1042"/>
      <c r="BE47" s="1026"/>
      <c r="BF47" s="1026"/>
      <c r="BG47" s="1026"/>
      <c r="BH47" s="1026"/>
      <c r="BI47" s="1027"/>
      <c r="BJ47" s="205"/>
      <c r="BK47" s="205"/>
      <c r="BL47" s="205"/>
      <c r="BM47" s="205"/>
      <c r="BN47" s="205"/>
      <c r="BO47" s="218"/>
      <c r="BP47" s="218"/>
      <c r="BQ47" s="215">
        <v>41</v>
      </c>
      <c r="BR47" s="216"/>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9"/>
    </row>
    <row r="48" spans="1:131" s="200" customFormat="1" ht="26.25" customHeight="1">
      <c r="A48" s="214">
        <v>21</v>
      </c>
      <c r="B48" s="1031"/>
      <c r="C48" s="1032"/>
      <c r="D48" s="1032"/>
      <c r="E48" s="1032"/>
      <c r="F48" s="1032"/>
      <c r="G48" s="1032"/>
      <c r="H48" s="1032"/>
      <c r="I48" s="1032"/>
      <c r="J48" s="1032"/>
      <c r="K48" s="1032"/>
      <c r="L48" s="1032"/>
      <c r="M48" s="1032"/>
      <c r="N48" s="1032"/>
      <c r="O48" s="1032"/>
      <c r="P48" s="1033"/>
      <c r="Q48" s="1043"/>
      <c r="R48" s="1044"/>
      <c r="S48" s="1044"/>
      <c r="T48" s="1044"/>
      <c r="U48" s="1044"/>
      <c r="V48" s="1044"/>
      <c r="W48" s="1044"/>
      <c r="X48" s="1044"/>
      <c r="Y48" s="1044"/>
      <c r="Z48" s="1044"/>
      <c r="AA48" s="1044"/>
      <c r="AB48" s="1044"/>
      <c r="AC48" s="1044"/>
      <c r="AD48" s="1044"/>
      <c r="AE48" s="1045"/>
      <c r="AF48" s="1037"/>
      <c r="AG48" s="1038"/>
      <c r="AH48" s="1038"/>
      <c r="AI48" s="1038"/>
      <c r="AJ48" s="1039"/>
      <c r="AK48" s="979"/>
      <c r="AL48" s="970"/>
      <c r="AM48" s="970"/>
      <c r="AN48" s="970"/>
      <c r="AO48" s="970"/>
      <c r="AP48" s="970"/>
      <c r="AQ48" s="970"/>
      <c r="AR48" s="970"/>
      <c r="AS48" s="970"/>
      <c r="AT48" s="970"/>
      <c r="AU48" s="970"/>
      <c r="AV48" s="970"/>
      <c r="AW48" s="970"/>
      <c r="AX48" s="970"/>
      <c r="AY48" s="970"/>
      <c r="AZ48" s="1042"/>
      <c r="BA48" s="1042"/>
      <c r="BB48" s="1042"/>
      <c r="BC48" s="1042"/>
      <c r="BD48" s="1042"/>
      <c r="BE48" s="1026"/>
      <c r="BF48" s="1026"/>
      <c r="BG48" s="1026"/>
      <c r="BH48" s="1026"/>
      <c r="BI48" s="1027"/>
      <c r="BJ48" s="205"/>
      <c r="BK48" s="205"/>
      <c r="BL48" s="205"/>
      <c r="BM48" s="205"/>
      <c r="BN48" s="205"/>
      <c r="BO48" s="218"/>
      <c r="BP48" s="218"/>
      <c r="BQ48" s="215">
        <v>42</v>
      </c>
      <c r="BR48" s="216"/>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9"/>
    </row>
    <row r="49" spans="1:131" s="200" customFormat="1" ht="26.25" customHeight="1">
      <c r="A49" s="214">
        <v>22</v>
      </c>
      <c r="B49" s="1031"/>
      <c r="C49" s="1032"/>
      <c r="D49" s="1032"/>
      <c r="E49" s="1032"/>
      <c r="F49" s="1032"/>
      <c r="G49" s="1032"/>
      <c r="H49" s="1032"/>
      <c r="I49" s="1032"/>
      <c r="J49" s="1032"/>
      <c r="K49" s="1032"/>
      <c r="L49" s="1032"/>
      <c r="M49" s="1032"/>
      <c r="N49" s="1032"/>
      <c r="O49" s="1032"/>
      <c r="P49" s="1033"/>
      <c r="Q49" s="1043"/>
      <c r="R49" s="1044"/>
      <c r="S49" s="1044"/>
      <c r="T49" s="1044"/>
      <c r="U49" s="1044"/>
      <c r="V49" s="1044"/>
      <c r="W49" s="1044"/>
      <c r="X49" s="1044"/>
      <c r="Y49" s="1044"/>
      <c r="Z49" s="1044"/>
      <c r="AA49" s="1044"/>
      <c r="AB49" s="1044"/>
      <c r="AC49" s="1044"/>
      <c r="AD49" s="1044"/>
      <c r="AE49" s="1045"/>
      <c r="AF49" s="1037"/>
      <c r="AG49" s="1038"/>
      <c r="AH49" s="1038"/>
      <c r="AI49" s="1038"/>
      <c r="AJ49" s="1039"/>
      <c r="AK49" s="979"/>
      <c r="AL49" s="970"/>
      <c r="AM49" s="970"/>
      <c r="AN49" s="970"/>
      <c r="AO49" s="970"/>
      <c r="AP49" s="970"/>
      <c r="AQ49" s="970"/>
      <c r="AR49" s="970"/>
      <c r="AS49" s="970"/>
      <c r="AT49" s="970"/>
      <c r="AU49" s="970"/>
      <c r="AV49" s="970"/>
      <c r="AW49" s="970"/>
      <c r="AX49" s="970"/>
      <c r="AY49" s="970"/>
      <c r="AZ49" s="1042"/>
      <c r="BA49" s="1042"/>
      <c r="BB49" s="1042"/>
      <c r="BC49" s="1042"/>
      <c r="BD49" s="1042"/>
      <c r="BE49" s="1026"/>
      <c r="BF49" s="1026"/>
      <c r="BG49" s="1026"/>
      <c r="BH49" s="1026"/>
      <c r="BI49" s="1027"/>
      <c r="BJ49" s="205"/>
      <c r="BK49" s="205"/>
      <c r="BL49" s="205"/>
      <c r="BM49" s="205"/>
      <c r="BN49" s="205"/>
      <c r="BO49" s="218"/>
      <c r="BP49" s="218"/>
      <c r="BQ49" s="215">
        <v>43</v>
      </c>
      <c r="BR49" s="216"/>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9"/>
    </row>
    <row r="50" spans="1:131" s="200" customFormat="1" ht="26.25" customHeight="1">
      <c r="A50" s="214">
        <v>23</v>
      </c>
      <c r="B50" s="1031"/>
      <c r="C50" s="1032"/>
      <c r="D50" s="1032"/>
      <c r="E50" s="1032"/>
      <c r="F50" s="1032"/>
      <c r="G50" s="1032"/>
      <c r="H50" s="1032"/>
      <c r="I50" s="1032"/>
      <c r="J50" s="1032"/>
      <c r="K50" s="1032"/>
      <c r="L50" s="1032"/>
      <c r="M50" s="1032"/>
      <c r="N50" s="1032"/>
      <c r="O50" s="1032"/>
      <c r="P50" s="1033"/>
      <c r="Q50" s="1034"/>
      <c r="R50" s="1035"/>
      <c r="S50" s="1035"/>
      <c r="T50" s="1035"/>
      <c r="U50" s="1035"/>
      <c r="V50" s="1035"/>
      <c r="W50" s="1035"/>
      <c r="X50" s="1035"/>
      <c r="Y50" s="1035"/>
      <c r="Z50" s="1035"/>
      <c r="AA50" s="1035"/>
      <c r="AB50" s="1035"/>
      <c r="AC50" s="1035"/>
      <c r="AD50" s="1035"/>
      <c r="AE50" s="1036"/>
      <c r="AF50" s="1037"/>
      <c r="AG50" s="1038"/>
      <c r="AH50" s="1038"/>
      <c r="AI50" s="1038"/>
      <c r="AJ50" s="1039"/>
      <c r="AK50" s="1040"/>
      <c r="AL50" s="1035"/>
      <c r="AM50" s="1035"/>
      <c r="AN50" s="1035"/>
      <c r="AO50" s="1035"/>
      <c r="AP50" s="1035"/>
      <c r="AQ50" s="1035"/>
      <c r="AR50" s="1035"/>
      <c r="AS50" s="1035"/>
      <c r="AT50" s="1035"/>
      <c r="AU50" s="1035"/>
      <c r="AV50" s="1035"/>
      <c r="AW50" s="1035"/>
      <c r="AX50" s="1035"/>
      <c r="AY50" s="1035"/>
      <c r="AZ50" s="1041"/>
      <c r="BA50" s="1041"/>
      <c r="BB50" s="1041"/>
      <c r="BC50" s="1041"/>
      <c r="BD50" s="1041"/>
      <c r="BE50" s="1026"/>
      <c r="BF50" s="1026"/>
      <c r="BG50" s="1026"/>
      <c r="BH50" s="1026"/>
      <c r="BI50" s="1027"/>
      <c r="BJ50" s="205"/>
      <c r="BK50" s="205"/>
      <c r="BL50" s="205"/>
      <c r="BM50" s="205"/>
      <c r="BN50" s="205"/>
      <c r="BO50" s="218"/>
      <c r="BP50" s="218"/>
      <c r="BQ50" s="215">
        <v>44</v>
      </c>
      <c r="BR50" s="216"/>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9"/>
    </row>
    <row r="51" spans="1:131" s="200" customFormat="1" ht="26.25" customHeight="1">
      <c r="A51" s="214">
        <v>24</v>
      </c>
      <c r="B51" s="1031"/>
      <c r="C51" s="1032"/>
      <c r="D51" s="1032"/>
      <c r="E51" s="1032"/>
      <c r="F51" s="1032"/>
      <c r="G51" s="1032"/>
      <c r="H51" s="1032"/>
      <c r="I51" s="1032"/>
      <c r="J51" s="1032"/>
      <c r="K51" s="1032"/>
      <c r="L51" s="1032"/>
      <c r="M51" s="1032"/>
      <c r="N51" s="1032"/>
      <c r="O51" s="1032"/>
      <c r="P51" s="1033"/>
      <c r="Q51" s="1034"/>
      <c r="R51" s="1035"/>
      <c r="S51" s="1035"/>
      <c r="T51" s="1035"/>
      <c r="U51" s="1035"/>
      <c r="V51" s="1035"/>
      <c r="W51" s="1035"/>
      <c r="X51" s="1035"/>
      <c r="Y51" s="1035"/>
      <c r="Z51" s="1035"/>
      <c r="AA51" s="1035"/>
      <c r="AB51" s="1035"/>
      <c r="AC51" s="1035"/>
      <c r="AD51" s="1035"/>
      <c r="AE51" s="1036"/>
      <c r="AF51" s="1037"/>
      <c r="AG51" s="1038"/>
      <c r="AH51" s="1038"/>
      <c r="AI51" s="1038"/>
      <c r="AJ51" s="1039"/>
      <c r="AK51" s="1040"/>
      <c r="AL51" s="1035"/>
      <c r="AM51" s="1035"/>
      <c r="AN51" s="1035"/>
      <c r="AO51" s="1035"/>
      <c r="AP51" s="1035"/>
      <c r="AQ51" s="1035"/>
      <c r="AR51" s="1035"/>
      <c r="AS51" s="1035"/>
      <c r="AT51" s="1035"/>
      <c r="AU51" s="1035"/>
      <c r="AV51" s="1035"/>
      <c r="AW51" s="1035"/>
      <c r="AX51" s="1035"/>
      <c r="AY51" s="1035"/>
      <c r="AZ51" s="1041"/>
      <c r="BA51" s="1041"/>
      <c r="BB51" s="1041"/>
      <c r="BC51" s="1041"/>
      <c r="BD51" s="1041"/>
      <c r="BE51" s="1026"/>
      <c r="BF51" s="1026"/>
      <c r="BG51" s="1026"/>
      <c r="BH51" s="1026"/>
      <c r="BI51" s="1027"/>
      <c r="BJ51" s="205"/>
      <c r="BK51" s="205"/>
      <c r="BL51" s="205"/>
      <c r="BM51" s="205"/>
      <c r="BN51" s="205"/>
      <c r="BO51" s="218"/>
      <c r="BP51" s="218"/>
      <c r="BQ51" s="215">
        <v>45</v>
      </c>
      <c r="BR51" s="216"/>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9"/>
    </row>
    <row r="52" spans="1:131" s="200" customFormat="1" ht="26.25" customHeight="1">
      <c r="A52" s="214">
        <v>25</v>
      </c>
      <c r="B52" s="1031"/>
      <c r="C52" s="1032"/>
      <c r="D52" s="1032"/>
      <c r="E52" s="1032"/>
      <c r="F52" s="1032"/>
      <c r="G52" s="1032"/>
      <c r="H52" s="1032"/>
      <c r="I52" s="1032"/>
      <c r="J52" s="1032"/>
      <c r="K52" s="1032"/>
      <c r="L52" s="1032"/>
      <c r="M52" s="1032"/>
      <c r="N52" s="1032"/>
      <c r="O52" s="1032"/>
      <c r="P52" s="1033"/>
      <c r="Q52" s="1034"/>
      <c r="R52" s="1035"/>
      <c r="S52" s="1035"/>
      <c r="T52" s="1035"/>
      <c r="U52" s="1035"/>
      <c r="V52" s="1035"/>
      <c r="W52" s="1035"/>
      <c r="X52" s="1035"/>
      <c r="Y52" s="1035"/>
      <c r="Z52" s="1035"/>
      <c r="AA52" s="1035"/>
      <c r="AB52" s="1035"/>
      <c r="AC52" s="1035"/>
      <c r="AD52" s="1035"/>
      <c r="AE52" s="1036"/>
      <c r="AF52" s="1037"/>
      <c r="AG52" s="1038"/>
      <c r="AH52" s="1038"/>
      <c r="AI52" s="1038"/>
      <c r="AJ52" s="1039"/>
      <c r="AK52" s="1040"/>
      <c r="AL52" s="1035"/>
      <c r="AM52" s="1035"/>
      <c r="AN52" s="1035"/>
      <c r="AO52" s="1035"/>
      <c r="AP52" s="1035"/>
      <c r="AQ52" s="1035"/>
      <c r="AR52" s="1035"/>
      <c r="AS52" s="1035"/>
      <c r="AT52" s="1035"/>
      <c r="AU52" s="1035"/>
      <c r="AV52" s="1035"/>
      <c r="AW52" s="1035"/>
      <c r="AX52" s="1035"/>
      <c r="AY52" s="1035"/>
      <c r="AZ52" s="1041"/>
      <c r="BA52" s="1041"/>
      <c r="BB52" s="1041"/>
      <c r="BC52" s="1041"/>
      <c r="BD52" s="1041"/>
      <c r="BE52" s="1026"/>
      <c r="BF52" s="1026"/>
      <c r="BG52" s="1026"/>
      <c r="BH52" s="1026"/>
      <c r="BI52" s="1027"/>
      <c r="BJ52" s="205"/>
      <c r="BK52" s="205"/>
      <c r="BL52" s="205"/>
      <c r="BM52" s="205"/>
      <c r="BN52" s="205"/>
      <c r="BO52" s="218"/>
      <c r="BP52" s="218"/>
      <c r="BQ52" s="215">
        <v>46</v>
      </c>
      <c r="BR52" s="216"/>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9"/>
    </row>
    <row r="53" spans="1:131" s="200" customFormat="1" ht="26.25" customHeight="1">
      <c r="A53" s="214">
        <v>26</v>
      </c>
      <c r="B53" s="1031"/>
      <c r="C53" s="1032"/>
      <c r="D53" s="1032"/>
      <c r="E53" s="1032"/>
      <c r="F53" s="1032"/>
      <c r="G53" s="1032"/>
      <c r="H53" s="1032"/>
      <c r="I53" s="1032"/>
      <c r="J53" s="1032"/>
      <c r="K53" s="1032"/>
      <c r="L53" s="1032"/>
      <c r="M53" s="1032"/>
      <c r="N53" s="1032"/>
      <c r="O53" s="1032"/>
      <c r="P53" s="1033"/>
      <c r="Q53" s="1034"/>
      <c r="R53" s="1035"/>
      <c r="S53" s="1035"/>
      <c r="T53" s="1035"/>
      <c r="U53" s="1035"/>
      <c r="V53" s="1035"/>
      <c r="W53" s="1035"/>
      <c r="X53" s="1035"/>
      <c r="Y53" s="1035"/>
      <c r="Z53" s="1035"/>
      <c r="AA53" s="1035"/>
      <c r="AB53" s="1035"/>
      <c r="AC53" s="1035"/>
      <c r="AD53" s="1035"/>
      <c r="AE53" s="1036"/>
      <c r="AF53" s="1037"/>
      <c r="AG53" s="1038"/>
      <c r="AH53" s="1038"/>
      <c r="AI53" s="1038"/>
      <c r="AJ53" s="1039"/>
      <c r="AK53" s="1040"/>
      <c r="AL53" s="1035"/>
      <c r="AM53" s="1035"/>
      <c r="AN53" s="1035"/>
      <c r="AO53" s="1035"/>
      <c r="AP53" s="1035"/>
      <c r="AQ53" s="1035"/>
      <c r="AR53" s="1035"/>
      <c r="AS53" s="1035"/>
      <c r="AT53" s="1035"/>
      <c r="AU53" s="1035"/>
      <c r="AV53" s="1035"/>
      <c r="AW53" s="1035"/>
      <c r="AX53" s="1035"/>
      <c r="AY53" s="1035"/>
      <c r="AZ53" s="1041"/>
      <c r="BA53" s="1041"/>
      <c r="BB53" s="1041"/>
      <c r="BC53" s="1041"/>
      <c r="BD53" s="1041"/>
      <c r="BE53" s="1026"/>
      <c r="BF53" s="1026"/>
      <c r="BG53" s="1026"/>
      <c r="BH53" s="1026"/>
      <c r="BI53" s="1027"/>
      <c r="BJ53" s="205"/>
      <c r="BK53" s="205"/>
      <c r="BL53" s="205"/>
      <c r="BM53" s="205"/>
      <c r="BN53" s="205"/>
      <c r="BO53" s="218"/>
      <c r="BP53" s="218"/>
      <c r="BQ53" s="215">
        <v>47</v>
      </c>
      <c r="BR53" s="216"/>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9"/>
    </row>
    <row r="54" spans="1:131" s="200" customFormat="1" ht="26.25" customHeight="1">
      <c r="A54" s="214">
        <v>27</v>
      </c>
      <c r="B54" s="1031"/>
      <c r="C54" s="1032"/>
      <c r="D54" s="1032"/>
      <c r="E54" s="1032"/>
      <c r="F54" s="1032"/>
      <c r="G54" s="1032"/>
      <c r="H54" s="1032"/>
      <c r="I54" s="1032"/>
      <c r="J54" s="1032"/>
      <c r="K54" s="1032"/>
      <c r="L54" s="1032"/>
      <c r="M54" s="1032"/>
      <c r="N54" s="1032"/>
      <c r="O54" s="1032"/>
      <c r="P54" s="1033"/>
      <c r="Q54" s="1034"/>
      <c r="R54" s="1035"/>
      <c r="S54" s="1035"/>
      <c r="T54" s="1035"/>
      <c r="U54" s="1035"/>
      <c r="V54" s="1035"/>
      <c r="W54" s="1035"/>
      <c r="X54" s="1035"/>
      <c r="Y54" s="1035"/>
      <c r="Z54" s="1035"/>
      <c r="AA54" s="1035"/>
      <c r="AB54" s="1035"/>
      <c r="AC54" s="1035"/>
      <c r="AD54" s="1035"/>
      <c r="AE54" s="1036"/>
      <c r="AF54" s="1037"/>
      <c r="AG54" s="1038"/>
      <c r="AH54" s="1038"/>
      <c r="AI54" s="1038"/>
      <c r="AJ54" s="1039"/>
      <c r="AK54" s="1040"/>
      <c r="AL54" s="1035"/>
      <c r="AM54" s="1035"/>
      <c r="AN54" s="1035"/>
      <c r="AO54" s="1035"/>
      <c r="AP54" s="1035"/>
      <c r="AQ54" s="1035"/>
      <c r="AR54" s="1035"/>
      <c r="AS54" s="1035"/>
      <c r="AT54" s="1035"/>
      <c r="AU54" s="1035"/>
      <c r="AV54" s="1035"/>
      <c r="AW54" s="1035"/>
      <c r="AX54" s="1035"/>
      <c r="AY54" s="1035"/>
      <c r="AZ54" s="1041"/>
      <c r="BA54" s="1041"/>
      <c r="BB54" s="1041"/>
      <c r="BC54" s="1041"/>
      <c r="BD54" s="1041"/>
      <c r="BE54" s="1026"/>
      <c r="BF54" s="1026"/>
      <c r="BG54" s="1026"/>
      <c r="BH54" s="1026"/>
      <c r="BI54" s="1027"/>
      <c r="BJ54" s="205"/>
      <c r="BK54" s="205"/>
      <c r="BL54" s="205"/>
      <c r="BM54" s="205"/>
      <c r="BN54" s="205"/>
      <c r="BO54" s="218"/>
      <c r="BP54" s="218"/>
      <c r="BQ54" s="215">
        <v>48</v>
      </c>
      <c r="BR54" s="216"/>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9"/>
    </row>
    <row r="55" spans="1:131" s="200" customFormat="1" ht="26.25" customHeight="1">
      <c r="A55" s="214">
        <v>28</v>
      </c>
      <c r="B55" s="1031"/>
      <c r="C55" s="1032"/>
      <c r="D55" s="1032"/>
      <c r="E55" s="1032"/>
      <c r="F55" s="1032"/>
      <c r="G55" s="1032"/>
      <c r="H55" s="1032"/>
      <c r="I55" s="1032"/>
      <c r="J55" s="1032"/>
      <c r="K55" s="1032"/>
      <c r="L55" s="1032"/>
      <c r="M55" s="1032"/>
      <c r="N55" s="1032"/>
      <c r="O55" s="1032"/>
      <c r="P55" s="1033"/>
      <c r="Q55" s="1034"/>
      <c r="R55" s="1035"/>
      <c r="S55" s="1035"/>
      <c r="T55" s="1035"/>
      <c r="U55" s="1035"/>
      <c r="V55" s="1035"/>
      <c r="W55" s="1035"/>
      <c r="X55" s="1035"/>
      <c r="Y55" s="1035"/>
      <c r="Z55" s="1035"/>
      <c r="AA55" s="1035"/>
      <c r="AB55" s="1035"/>
      <c r="AC55" s="1035"/>
      <c r="AD55" s="1035"/>
      <c r="AE55" s="1036"/>
      <c r="AF55" s="1037"/>
      <c r="AG55" s="1038"/>
      <c r="AH55" s="1038"/>
      <c r="AI55" s="1038"/>
      <c r="AJ55" s="1039"/>
      <c r="AK55" s="1040"/>
      <c r="AL55" s="1035"/>
      <c r="AM55" s="1035"/>
      <c r="AN55" s="1035"/>
      <c r="AO55" s="1035"/>
      <c r="AP55" s="1035"/>
      <c r="AQ55" s="1035"/>
      <c r="AR55" s="1035"/>
      <c r="AS55" s="1035"/>
      <c r="AT55" s="1035"/>
      <c r="AU55" s="1035"/>
      <c r="AV55" s="1035"/>
      <c r="AW55" s="1035"/>
      <c r="AX55" s="1035"/>
      <c r="AY55" s="1035"/>
      <c r="AZ55" s="1041"/>
      <c r="BA55" s="1041"/>
      <c r="BB55" s="1041"/>
      <c r="BC55" s="1041"/>
      <c r="BD55" s="1041"/>
      <c r="BE55" s="1026"/>
      <c r="BF55" s="1026"/>
      <c r="BG55" s="1026"/>
      <c r="BH55" s="1026"/>
      <c r="BI55" s="1027"/>
      <c r="BJ55" s="205"/>
      <c r="BK55" s="205"/>
      <c r="BL55" s="205"/>
      <c r="BM55" s="205"/>
      <c r="BN55" s="205"/>
      <c r="BO55" s="218"/>
      <c r="BP55" s="218"/>
      <c r="BQ55" s="215">
        <v>49</v>
      </c>
      <c r="BR55" s="216"/>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9"/>
    </row>
    <row r="56" spans="1:131" s="200" customFormat="1" ht="26.25" customHeight="1">
      <c r="A56" s="214">
        <v>29</v>
      </c>
      <c r="B56" s="1031"/>
      <c r="C56" s="1032"/>
      <c r="D56" s="1032"/>
      <c r="E56" s="1032"/>
      <c r="F56" s="1032"/>
      <c r="G56" s="1032"/>
      <c r="H56" s="1032"/>
      <c r="I56" s="1032"/>
      <c r="J56" s="1032"/>
      <c r="K56" s="1032"/>
      <c r="L56" s="1032"/>
      <c r="M56" s="1032"/>
      <c r="N56" s="1032"/>
      <c r="O56" s="1032"/>
      <c r="P56" s="1033"/>
      <c r="Q56" s="1034"/>
      <c r="R56" s="1035"/>
      <c r="S56" s="1035"/>
      <c r="T56" s="1035"/>
      <c r="U56" s="1035"/>
      <c r="V56" s="1035"/>
      <c r="W56" s="1035"/>
      <c r="X56" s="1035"/>
      <c r="Y56" s="1035"/>
      <c r="Z56" s="1035"/>
      <c r="AA56" s="1035"/>
      <c r="AB56" s="1035"/>
      <c r="AC56" s="1035"/>
      <c r="AD56" s="1035"/>
      <c r="AE56" s="1036"/>
      <c r="AF56" s="1037"/>
      <c r="AG56" s="1038"/>
      <c r="AH56" s="1038"/>
      <c r="AI56" s="1038"/>
      <c r="AJ56" s="1039"/>
      <c r="AK56" s="1040"/>
      <c r="AL56" s="1035"/>
      <c r="AM56" s="1035"/>
      <c r="AN56" s="1035"/>
      <c r="AO56" s="1035"/>
      <c r="AP56" s="1035"/>
      <c r="AQ56" s="1035"/>
      <c r="AR56" s="1035"/>
      <c r="AS56" s="1035"/>
      <c r="AT56" s="1035"/>
      <c r="AU56" s="1035"/>
      <c r="AV56" s="1035"/>
      <c r="AW56" s="1035"/>
      <c r="AX56" s="1035"/>
      <c r="AY56" s="1035"/>
      <c r="AZ56" s="1041"/>
      <c r="BA56" s="1041"/>
      <c r="BB56" s="1041"/>
      <c r="BC56" s="1041"/>
      <c r="BD56" s="1041"/>
      <c r="BE56" s="1026"/>
      <c r="BF56" s="1026"/>
      <c r="BG56" s="1026"/>
      <c r="BH56" s="1026"/>
      <c r="BI56" s="1027"/>
      <c r="BJ56" s="205"/>
      <c r="BK56" s="205"/>
      <c r="BL56" s="205"/>
      <c r="BM56" s="205"/>
      <c r="BN56" s="205"/>
      <c r="BO56" s="218"/>
      <c r="BP56" s="218"/>
      <c r="BQ56" s="215">
        <v>50</v>
      </c>
      <c r="BR56" s="216"/>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9"/>
    </row>
    <row r="57" spans="1:131" s="200" customFormat="1" ht="26.25" customHeight="1">
      <c r="A57" s="214">
        <v>30</v>
      </c>
      <c r="B57" s="1031"/>
      <c r="C57" s="1032"/>
      <c r="D57" s="1032"/>
      <c r="E57" s="1032"/>
      <c r="F57" s="1032"/>
      <c r="G57" s="1032"/>
      <c r="H57" s="1032"/>
      <c r="I57" s="1032"/>
      <c r="J57" s="1032"/>
      <c r="K57" s="1032"/>
      <c r="L57" s="1032"/>
      <c r="M57" s="1032"/>
      <c r="N57" s="1032"/>
      <c r="O57" s="1032"/>
      <c r="P57" s="1033"/>
      <c r="Q57" s="1034"/>
      <c r="R57" s="1035"/>
      <c r="S57" s="1035"/>
      <c r="T57" s="1035"/>
      <c r="U57" s="1035"/>
      <c r="V57" s="1035"/>
      <c r="W57" s="1035"/>
      <c r="X57" s="1035"/>
      <c r="Y57" s="1035"/>
      <c r="Z57" s="1035"/>
      <c r="AA57" s="1035"/>
      <c r="AB57" s="1035"/>
      <c r="AC57" s="1035"/>
      <c r="AD57" s="1035"/>
      <c r="AE57" s="1036"/>
      <c r="AF57" s="1037"/>
      <c r="AG57" s="1038"/>
      <c r="AH57" s="1038"/>
      <c r="AI57" s="1038"/>
      <c r="AJ57" s="1039"/>
      <c r="AK57" s="1040"/>
      <c r="AL57" s="1035"/>
      <c r="AM57" s="1035"/>
      <c r="AN57" s="1035"/>
      <c r="AO57" s="1035"/>
      <c r="AP57" s="1035"/>
      <c r="AQ57" s="1035"/>
      <c r="AR57" s="1035"/>
      <c r="AS57" s="1035"/>
      <c r="AT57" s="1035"/>
      <c r="AU57" s="1035"/>
      <c r="AV57" s="1035"/>
      <c r="AW57" s="1035"/>
      <c r="AX57" s="1035"/>
      <c r="AY57" s="1035"/>
      <c r="AZ57" s="1041"/>
      <c r="BA57" s="1041"/>
      <c r="BB57" s="1041"/>
      <c r="BC57" s="1041"/>
      <c r="BD57" s="1041"/>
      <c r="BE57" s="1026"/>
      <c r="BF57" s="1026"/>
      <c r="BG57" s="1026"/>
      <c r="BH57" s="1026"/>
      <c r="BI57" s="1027"/>
      <c r="BJ57" s="205"/>
      <c r="BK57" s="205"/>
      <c r="BL57" s="205"/>
      <c r="BM57" s="205"/>
      <c r="BN57" s="205"/>
      <c r="BO57" s="218"/>
      <c r="BP57" s="218"/>
      <c r="BQ57" s="215">
        <v>51</v>
      </c>
      <c r="BR57" s="216"/>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9"/>
    </row>
    <row r="58" spans="1:131" s="200" customFormat="1" ht="26.25" customHeight="1">
      <c r="A58" s="214">
        <v>31</v>
      </c>
      <c r="B58" s="1031"/>
      <c r="C58" s="1032"/>
      <c r="D58" s="1032"/>
      <c r="E58" s="1032"/>
      <c r="F58" s="1032"/>
      <c r="G58" s="1032"/>
      <c r="H58" s="1032"/>
      <c r="I58" s="1032"/>
      <c r="J58" s="1032"/>
      <c r="K58" s="1032"/>
      <c r="L58" s="1032"/>
      <c r="M58" s="1032"/>
      <c r="N58" s="1032"/>
      <c r="O58" s="1032"/>
      <c r="P58" s="1033"/>
      <c r="Q58" s="1034"/>
      <c r="R58" s="1035"/>
      <c r="S58" s="1035"/>
      <c r="T58" s="1035"/>
      <c r="U58" s="1035"/>
      <c r="V58" s="1035"/>
      <c r="W58" s="1035"/>
      <c r="X58" s="1035"/>
      <c r="Y58" s="1035"/>
      <c r="Z58" s="1035"/>
      <c r="AA58" s="1035"/>
      <c r="AB58" s="1035"/>
      <c r="AC58" s="1035"/>
      <c r="AD58" s="1035"/>
      <c r="AE58" s="1036"/>
      <c r="AF58" s="1037"/>
      <c r="AG58" s="1038"/>
      <c r="AH58" s="1038"/>
      <c r="AI58" s="1038"/>
      <c r="AJ58" s="1039"/>
      <c r="AK58" s="1040"/>
      <c r="AL58" s="1035"/>
      <c r="AM58" s="1035"/>
      <c r="AN58" s="1035"/>
      <c r="AO58" s="1035"/>
      <c r="AP58" s="1035"/>
      <c r="AQ58" s="1035"/>
      <c r="AR58" s="1035"/>
      <c r="AS58" s="1035"/>
      <c r="AT58" s="1035"/>
      <c r="AU58" s="1035"/>
      <c r="AV58" s="1035"/>
      <c r="AW58" s="1035"/>
      <c r="AX58" s="1035"/>
      <c r="AY58" s="1035"/>
      <c r="AZ58" s="1041"/>
      <c r="BA58" s="1041"/>
      <c r="BB58" s="1041"/>
      <c r="BC58" s="1041"/>
      <c r="BD58" s="1041"/>
      <c r="BE58" s="1026"/>
      <c r="BF58" s="1026"/>
      <c r="BG58" s="1026"/>
      <c r="BH58" s="1026"/>
      <c r="BI58" s="1027"/>
      <c r="BJ58" s="205"/>
      <c r="BK58" s="205"/>
      <c r="BL58" s="205"/>
      <c r="BM58" s="205"/>
      <c r="BN58" s="205"/>
      <c r="BO58" s="218"/>
      <c r="BP58" s="218"/>
      <c r="BQ58" s="215">
        <v>52</v>
      </c>
      <c r="BR58" s="216"/>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9"/>
    </row>
    <row r="59" spans="1:131" s="200" customFormat="1" ht="26.25" customHeight="1">
      <c r="A59" s="214">
        <v>32</v>
      </c>
      <c r="B59" s="1031"/>
      <c r="C59" s="1032"/>
      <c r="D59" s="1032"/>
      <c r="E59" s="1032"/>
      <c r="F59" s="1032"/>
      <c r="G59" s="1032"/>
      <c r="H59" s="1032"/>
      <c r="I59" s="1032"/>
      <c r="J59" s="1032"/>
      <c r="K59" s="1032"/>
      <c r="L59" s="1032"/>
      <c r="M59" s="1032"/>
      <c r="N59" s="1032"/>
      <c r="O59" s="1032"/>
      <c r="P59" s="1033"/>
      <c r="Q59" s="1034"/>
      <c r="R59" s="1035"/>
      <c r="S59" s="1035"/>
      <c r="T59" s="1035"/>
      <c r="U59" s="1035"/>
      <c r="V59" s="1035"/>
      <c r="W59" s="1035"/>
      <c r="X59" s="1035"/>
      <c r="Y59" s="1035"/>
      <c r="Z59" s="1035"/>
      <c r="AA59" s="1035"/>
      <c r="AB59" s="1035"/>
      <c r="AC59" s="1035"/>
      <c r="AD59" s="1035"/>
      <c r="AE59" s="1036"/>
      <c r="AF59" s="1037"/>
      <c r="AG59" s="1038"/>
      <c r="AH59" s="1038"/>
      <c r="AI59" s="1038"/>
      <c r="AJ59" s="1039"/>
      <c r="AK59" s="1040"/>
      <c r="AL59" s="1035"/>
      <c r="AM59" s="1035"/>
      <c r="AN59" s="1035"/>
      <c r="AO59" s="1035"/>
      <c r="AP59" s="1035"/>
      <c r="AQ59" s="1035"/>
      <c r="AR59" s="1035"/>
      <c r="AS59" s="1035"/>
      <c r="AT59" s="1035"/>
      <c r="AU59" s="1035"/>
      <c r="AV59" s="1035"/>
      <c r="AW59" s="1035"/>
      <c r="AX59" s="1035"/>
      <c r="AY59" s="1035"/>
      <c r="AZ59" s="1041"/>
      <c r="BA59" s="1041"/>
      <c r="BB59" s="1041"/>
      <c r="BC59" s="1041"/>
      <c r="BD59" s="1041"/>
      <c r="BE59" s="1026"/>
      <c r="BF59" s="1026"/>
      <c r="BG59" s="1026"/>
      <c r="BH59" s="1026"/>
      <c r="BI59" s="1027"/>
      <c r="BJ59" s="205"/>
      <c r="BK59" s="205"/>
      <c r="BL59" s="205"/>
      <c r="BM59" s="205"/>
      <c r="BN59" s="205"/>
      <c r="BO59" s="218"/>
      <c r="BP59" s="218"/>
      <c r="BQ59" s="215">
        <v>53</v>
      </c>
      <c r="BR59" s="216"/>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9"/>
    </row>
    <row r="60" spans="1:131" s="200" customFormat="1" ht="26.25" customHeight="1">
      <c r="A60" s="214">
        <v>33</v>
      </c>
      <c r="B60" s="1031"/>
      <c r="C60" s="1032"/>
      <c r="D60" s="1032"/>
      <c r="E60" s="1032"/>
      <c r="F60" s="1032"/>
      <c r="G60" s="1032"/>
      <c r="H60" s="1032"/>
      <c r="I60" s="1032"/>
      <c r="J60" s="1032"/>
      <c r="K60" s="1032"/>
      <c r="L60" s="1032"/>
      <c r="M60" s="1032"/>
      <c r="N60" s="1032"/>
      <c r="O60" s="1032"/>
      <c r="P60" s="1033"/>
      <c r="Q60" s="1034"/>
      <c r="R60" s="1035"/>
      <c r="S60" s="1035"/>
      <c r="T60" s="1035"/>
      <c r="U60" s="1035"/>
      <c r="V60" s="1035"/>
      <c r="W60" s="1035"/>
      <c r="X60" s="1035"/>
      <c r="Y60" s="1035"/>
      <c r="Z60" s="1035"/>
      <c r="AA60" s="1035"/>
      <c r="AB60" s="1035"/>
      <c r="AC60" s="1035"/>
      <c r="AD60" s="1035"/>
      <c r="AE60" s="1036"/>
      <c r="AF60" s="1037"/>
      <c r="AG60" s="1038"/>
      <c r="AH60" s="1038"/>
      <c r="AI60" s="1038"/>
      <c r="AJ60" s="1039"/>
      <c r="AK60" s="1040"/>
      <c r="AL60" s="1035"/>
      <c r="AM60" s="1035"/>
      <c r="AN60" s="1035"/>
      <c r="AO60" s="1035"/>
      <c r="AP60" s="1035"/>
      <c r="AQ60" s="1035"/>
      <c r="AR60" s="1035"/>
      <c r="AS60" s="1035"/>
      <c r="AT60" s="1035"/>
      <c r="AU60" s="1035"/>
      <c r="AV60" s="1035"/>
      <c r="AW60" s="1035"/>
      <c r="AX60" s="1035"/>
      <c r="AY60" s="1035"/>
      <c r="AZ60" s="1041"/>
      <c r="BA60" s="1041"/>
      <c r="BB60" s="1041"/>
      <c r="BC60" s="1041"/>
      <c r="BD60" s="1041"/>
      <c r="BE60" s="1026"/>
      <c r="BF60" s="1026"/>
      <c r="BG60" s="1026"/>
      <c r="BH60" s="1026"/>
      <c r="BI60" s="1027"/>
      <c r="BJ60" s="205"/>
      <c r="BK60" s="205"/>
      <c r="BL60" s="205"/>
      <c r="BM60" s="205"/>
      <c r="BN60" s="205"/>
      <c r="BO60" s="218"/>
      <c r="BP60" s="218"/>
      <c r="BQ60" s="215">
        <v>54</v>
      </c>
      <c r="BR60" s="216"/>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9"/>
    </row>
    <row r="61" spans="1:131" s="200" customFormat="1" ht="26.25" customHeight="1" thickBot="1">
      <c r="A61" s="214">
        <v>34</v>
      </c>
      <c r="B61" s="1031"/>
      <c r="C61" s="1032"/>
      <c r="D61" s="1032"/>
      <c r="E61" s="1032"/>
      <c r="F61" s="1032"/>
      <c r="G61" s="1032"/>
      <c r="H61" s="1032"/>
      <c r="I61" s="1032"/>
      <c r="J61" s="1032"/>
      <c r="K61" s="1032"/>
      <c r="L61" s="1032"/>
      <c r="M61" s="1032"/>
      <c r="N61" s="1032"/>
      <c r="O61" s="1032"/>
      <c r="P61" s="1033"/>
      <c r="Q61" s="1034"/>
      <c r="R61" s="1035"/>
      <c r="S61" s="1035"/>
      <c r="T61" s="1035"/>
      <c r="U61" s="1035"/>
      <c r="V61" s="1035"/>
      <c r="W61" s="1035"/>
      <c r="X61" s="1035"/>
      <c r="Y61" s="1035"/>
      <c r="Z61" s="1035"/>
      <c r="AA61" s="1035"/>
      <c r="AB61" s="1035"/>
      <c r="AC61" s="1035"/>
      <c r="AD61" s="1035"/>
      <c r="AE61" s="1036"/>
      <c r="AF61" s="1037"/>
      <c r="AG61" s="1038"/>
      <c r="AH61" s="1038"/>
      <c r="AI61" s="1038"/>
      <c r="AJ61" s="1039"/>
      <c r="AK61" s="1040"/>
      <c r="AL61" s="1035"/>
      <c r="AM61" s="1035"/>
      <c r="AN61" s="1035"/>
      <c r="AO61" s="1035"/>
      <c r="AP61" s="1035"/>
      <c r="AQ61" s="1035"/>
      <c r="AR61" s="1035"/>
      <c r="AS61" s="1035"/>
      <c r="AT61" s="1035"/>
      <c r="AU61" s="1035"/>
      <c r="AV61" s="1035"/>
      <c r="AW61" s="1035"/>
      <c r="AX61" s="1035"/>
      <c r="AY61" s="1035"/>
      <c r="AZ61" s="1041"/>
      <c r="BA61" s="1041"/>
      <c r="BB61" s="1041"/>
      <c r="BC61" s="1041"/>
      <c r="BD61" s="1041"/>
      <c r="BE61" s="1026"/>
      <c r="BF61" s="1026"/>
      <c r="BG61" s="1026"/>
      <c r="BH61" s="1026"/>
      <c r="BI61" s="1027"/>
      <c r="BJ61" s="205"/>
      <c r="BK61" s="205"/>
      <c r="BL61" s="205"/>
      <c r="BM61" s="205"/>
      <c r="BN61" s="205"/>
      <c r="BO61" s="218"/>
      <c r="BP61" s="218"/>
      <c r="BQ61" s="215">
        <v>55</v>
      </c>
      <c r="BR61" s="216"/>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9"/>
    </row>
    <row r="62" spans="1:131" s="200" customFormat="1" ht="26.25" customHeight="1">
      <c r="A62" s="214">
        <v>35</v>
      </c>
      <c r="B62" s="1031"/>
      <c r="C62" s="1032"/>
      <c r="D62" s="1032"/>
      <c r="E62" s="1032"/>
      <c r="F62" s="1032"/>
      <c r="G62" s="1032"/>
      <c r="H62" s="1032"/>
      <c r="I62" s="1032"/>
      <c r="J62" s="1032"/>
      <c r="K62" s="1032"/>
      <c r="L62" s="1032"/>
      <c r="M62" s="1032"/>
      <c r="N62" s="1032"/>
      <c r="O62" s="1032"/>
      <c r="P62" s="1033"/>
      <c r="Q62" s="1034"/>
      <c r="R62" s="1035"/>
      <c r="S62" s="1035"/>
      <c r="T62" s="1035"/>
      <c r="U62" s="1035"/>
      <c r="V62" s="1035"/>
      <c r="W62" s="1035"/>
      <c r="X62" s="1035"/>
      <c r="Y62" s="1035"/>
      <c r="Z62" s="1035"/>
      <c r="AA62" s="1035"/>
      <c r="AB62" s="1035"/>
      <c r="AC62" s="1035"/>
      <c r="AD62" s="1035"/>
      <c r="AE62" s="1036"/>
      <c r="AF62" s="1037"/>
      <c r="AG62" s="1038"/>
      <c r="AH62" s="1038"/>
      <c r="AI62" s="1038"/>
      <c r="AJ62" s="1039"/>
      <c r="AK62" s="1040"/>
      <c r="AL62" s="1035"/>
      <c r="AM62" s="1035"/>
      <c r="AN62" s="1035"/>
      <c r="AO62" s="1035"/>
      <c r="AP62" s="1035"/>
      <c r="AQ62" s="1035"/>
      <c r="AR62" s="1035"/>
      <c r="AS62" s="1035"/>
      <c r="AT62" s="1035"/>
      <c r="AU62" s="1035"/>
      <c r="AV62" s="1035"/>
      <c r="AW62" s="1035"/>
      <c r="AX62" s="1035"/>
      <c r="AY62" s="1035"/>
      <c r="AZ62" s="1041"/>
      <c r="BA62" s="1041"/>
      <c r="BB62" s="1041"/>
      <c r="BC62" s="1041"/>
      <c r="BD62" s="1041"/>
      <c r="BE62" s="1026"/>
      <c r="BF62" s="1026"/>
      <c r="BG62" s="1026"/>
      <c r="BH62" s="1026"/>
      <c r="BI62" s="1027"/>
      <c r="BJ62" s="1028" t="s">
        <v>384</v>
      </c>
      <c r="BK62" s="1029"/>
      <c r="BL62" s="1029"/>
      <c r="BM62" s="1029"/>
      <c r="BN62" s="1030"/>
      <c r="BO62" s="218"/>
      <c r="BP62" s="218"/>
      <c r="BQ62" s="215">
        <v>56</v>
      </c>
      <c r="BR62" s="216"/>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9"/>
    </row>
    <row r="63" spans="1:131" s="200" customFormat="1" ht="26.25" customHeight="1" thickBot="1">
      <c r="A63" s="217" t="s">
        <v>366</v>
      </c>
      <c r="B63" s="943" t="s">
        <v>385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2"/>
      <c r="AF63" s="1023">
        <v>2</v>
      </c>
      <c r="AG63" s="958"/>
      <c r="AH63" s="958"/>
      <c r="AI63" s="958"/>
      <c r="AJ63" s="1024"/>
      <c r="AK63" s="1025"/>
      <c r="AL63" s="962"/>
      <c r="AM63" s="962"/>
      <c r="AN63" s="962"/>
      <c r="AO63" s="962"/>
      <c r="AP63" s="958">
        <v>1624</v>
      </c>
      <c r="AQ63" s="958"/>
      <c r="AR63" s="958"/>
      <c r="AS63" s="958"/>
      <c r="AT63" s="958"/>
      <c r="AU63" s="958">
        <v>1337</v>
      </c>
      <c r="AV63" s="958"/>
      <c r="AW63" s="958"/>
      <c r="AX63" s="958"/>
      <c r="AY63" s="958"/>
      <c r="AZ63" s="1019"/>
      <c r="BA63" s="1019"/>
      <c r="BB63" s="1019"/>
      <c r="BC63" s="1019"/>
      <c r="BD63" s="1019"/>
      <c r="BE63" s="959"/>
      <c r="BF63" s="959"/>
      <c r="BG63" s="959"/>
      <c r="BH63" s="959"/>
      <c r="BI63" s="960"/>
      <c r="BJ63" s="1020" t="s">
        <v>110</v>
      </c>
      <c r="BK63" s="950"/>
      <c r="BL63" s="950"/>
      <c r="BM63" s="950"/>
      <c r="BN63" s="1021"/>
      <c r="BO63" s="218"/>
      <c r="BP63" s="218"/>
      <c r="BQ63" s="215">
        <v>57</v>
      </c>
      <c r="BR63" s="216"/>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9"/>
    </row>
    <row r="66" spans="1:131" s="200" customFormat="1" ht="26.25" customHeight="1">
      <c r="A66" s="995" t="s">
        <v>387</v>
      </c>
      <c r="B66" s="996"/>
      <c r="C66" s="996"/>
      <c r="D66" s="996"/>
      <c r="E66" s="996"/>
      <c r="F66" s="996"/>
      <c r="G66" s="996"/>
      <c r="H66" s="996"/>
      <c r="I66" s="996"/>
      <c r="J66" s="996"/>
      <c r="K66" s="996"/>
      <c r="L66" s="996"/>
      <c r="M66" s="996"/>
      <c r="N66" s="996"/>
      <c r="O66" s="996"/>
      <c r="P66" s="997"/>
      <c r="Q66" s="1001" t="s">
        <v>370</v>
      </c>
      <c r="R66" s="1002"/>
      <c r="S66" s="1002"/>
      <c r="T66" s="1002"/>
      <c r="U66" s="1003"/>
      <c r="V66" s="1001" t="s">
        <v>371</v>
      </c>
      <c r="W66" s="1002"/>
      <c r="X66" s="1002"/>
      <c r="Y66" s="1002"/>
      <c r="Z66" s="1003"/>
      <c r="AA66" s="1001" t="s">
        <v>372</v>
      </c>
      <c r="AB66" s="1002"/>
      <c r="AC66" s="1002"/>
      <c r="AD66" s="1002"/>
      <c r="AE66" s="1003"/>
      <c r="AF66" s="1007" t="s">
        <v>373</v>
      </c>
      <c r="AG66" s="1008"/>
      <c r="AH66" s="1008"/>
      <c r="AI66" s="1008"/>
      <c r="AJ66" s="1009"/>
      <c r="AK66" s="1001" t="s">
        <v>374</v>
      </c>
      <c r="AL66" s="996"/>
      <c r="AM66" s="996"/>
      <c r="AN66" s="996"/>
      <c r="AO66" s="997"/>
      <c r="AP66" s="1001" t="s">
        <v>375</v>
      </c>
      <c r="AQ66" s="1002"/>
      <c r="AR66" s="1002"/>
      <c r="AS66" s="1002"/>
      <c r="AT66" s="1003"/>
      <c r="AU66" s="1001" t="s">
        <v>388</v>
      </c>
      <c r="AV66" s="1002"/>
      <c r="AW66" s="1002"/>
      <c r="AX66" s="1002"/>
      <c r="AY66" s="1003"/>
      <c r="AZ66" s="1001" t="s">
        <v>354</v>
      </c>
      <c r="BA66" s="1002"/>
      <c r="BB66" s="1002"/>
      <c r="BC66" s="1002"/>
      <c r="BD66" s="1017"/>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5" t="s">
        <v>532</v>
      </c>
      <c r="C68" s="986"/>
      <c r="D68" s="986"/>
      <c r="E68" s="986"/>
      <c r="F68" s="986"/>
      <c r="G68" s="986"/>
      <c r="H68" s="986"/>
      <c r="I68" s="986"/>
      <c r="J68" s="986"/>
      <c r="K68" s="986"/>
      <c r="L68" s="986"/>
      <c r="M68" s="986"/>
      <c r="N68" s="986"/>
      <c r="O68" s="986"/>
      <c r="P68" s="987"/>
      <c r="Q68" s="988">
        <v>95</v>
      </c>
      <c r="R68" s="982"/>
      <c r="S68" s="982"/>
      <c r="T68" s="982"/>
      <c r="U68" s="982"/>
      <c r="V68" s="982">
        <v>93</v>
      </c>
      <c r="W68" s="982"/>
      <c r="X68" s="982"/>
      <c r="Y68" s="982"/>
      <c r="Z68" s="982"/>
      <c r="AA68" s="982">
        <v>2</v>
      </c>
      <c r="AB68" s="982"/>
      <c r="AC68" s="982"/>
      <c r="AD68" s="982"/>
      <c r="AE68" s="982"/>
      <c r="AF68" s="982">
        <v>2</v>
      </c>
      <c r="AG68" s="982"/>
      <c r="AH68" s="982"/>
      <c r="AI68" s="982"/>
      <c r="AJ68" s="982"/>
      <c r="AK68" s="982" t="s">
        <v>528</v>
      </c>
      <c r="AL68" s="982"/>
      <c r="AM68" s="982"/>
      <c r="AN68" s="982"/>
      <c r="AO68" s="982"/>
      <c r="AP68" s="982" t="s">
        <v>530</v>
      </c>
      <c r="AQ68" s="982"/>
      <c r="AR68" s="982"/>
      <c r="AS68" s="982"/>
      <c r="AT68" s="982"/>
      <c r="AU68" s="982" t="s">
        <v>529</v>
      </c>
      <c r="AV68" s="982"/>
      <c r="AW68" s="982"/>
      <c r="AX68" s="982"/>
      <c r="AY68" s="982"/>
      <c r="AZ68" s="983"/>
      <c r="BA68" s="983"/>
      <c r="BB68" s="983"/>
      <c r="BC68" s="983"/>
      <c r="BD68" s="984"/>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533</v>
      </c>
      <c r="C69" s="974"/>
      <c r="D69" s="974"/>
      <c r="E69" s="974"/>
      <c r="F69" s="974"/>
      <c r="G69" s="974"/>
      <c r="H69" s="974"/>
      <c r="I69" s="974"/>
      <c r="J69" s="974"/>
      <c r="K69" s="974"/>
      <c r="L69" s="974"/>
      <c r="M69" s="974"/>
      <c r="N69" s="974"/>
      <c r="O69" s="974"/>
      <c r="P69" s="975"/>
      <c r="Q69" s="976">
        <v>147</v>
      </c>
      <c r="R69" s="970"/>
      <c r="S69" s="970"/>
      <c r="T69" s="970"/>
      <c r="U69" s="970"/>
      <c r="V69" s="970">
        <v>134</v>
      </c>
      <c r="W69" s="970"/>
      <c r="X69" s="970"/>
      <c r="Y69" s="970"/>
      <c r="Z69" s="970"/>
      <c r="AA69" s="970">
        <v>13</v>
      </c>
      <c r="AB69" s="970"/>
      <c r="AC69" s="970"/>
      <c r="AD69" s="970"/>
      <c r="AE69" s="970"/>
      <c r="AF69" s="970">
        <v>13</v>
      </c>
      <c r="AG69" s="970"/>
      <c r="AH69" s="970"/>
      <c r="AI69" s="970"/>
      <c r="AJ69" s="970"/>
      <c r="AK69" s="970" t="s">
        <v>528</v>
      </c>
      <c r="AL69" s="970"/>
      <c r="AM69" s="970"/>
      <c r="AN69" s="970"/>
      <c r="AO69" s="970"/>
      <c r="AP69" s="970" t="s">
        <v>528</v>
      </c>
      <c r="AQ69" s="970"/>
      <c r="AR69" s="970"/>
      <c r="AS69" s="970"/>
      <c r="AT69" s="970"/>
      <c r="AU69" s="970" t="s">
        <v>528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534</v>
      </c>
      <c r="C70" s="974"/>
      <c r="D70" s="974"/>
      <c r="E70" s="974"/>
      <c r="F70" s="974"/>
      <c r="G70" s="974"/>
      <c r="H70" s="974"/>
      <c r="I70" s="974"/>
      <c r="J70" s="974"/>
      <c r="K70" s="974"/>
      <c r="L70" s="974"/>
      <c r="M70" s="974"/>
      <c r="N70" s="974"/>
      <c r="O70" s="974"/>
      <c r="P70" s="975"/>
      <c r="Q70" s="976">
        <v>1246</v>
      </c>
      <c r="R70" s="970"/>
      <c r="S70" s="970"/>
      <c r="T70" s="970"/>
      <c r="U70" s="970"/>
      <c r="V70" s="970">
        <v>1235</v>
      </c>
      <c r="W70" s="970"/>
      <c r="X70" s="970"/>
      <c r="Y70" s="970"/>
      <c r="Z70" s="970"/>
      <c r="AA70" s="970">
        <v>11</v>
      </c>
      <c r="AB70" s="970"/>
      <c r="AC70" s="970"/>
      <c r="AD70" s="970"/>
      <c r="AE70" s="970"/>
      <c r="AF70" s="970">
        <v>11</v>
      </c>
      <c r="AG70" s="970"/>
      <c r="AH70" s="970"/>
      <c r="AI70" s="970"/>
      <c r="AJ70" s="970"/>
      <c r="AK70" s="970" t="s">
        <v>528</v>
      </c>
      <c r="AL70" s="970"/>
      <c r="AM70" s="970"/>
      <c r="AN70" s="970"/>
      <c r="AO70" s="970"/>
      <c r="AP70" s="970">
        <v>448</v>
      </c>
      <c r="AQ70" s="970"/>
      <c r="AR70" s="970"/>
      <c r="AS70" s="970"/>
      <c r="AT70" s="970"/>
      <c r="AU70" s="970">
        <v>55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535</v>
      </c>
      <c r="C71" s="974"/>
      <c r="D71" s="974"/>
      <c r="E71" s="974"/>
      <c r="F71" s="974"/>
      <c r="G71" s="974"/>
      <c r="H71" s="974"/>
      <c r="I71" s="974"/>
      <c r="J71" s="974"/>
      <c r="K71" s="974"/>
      <c r="L71" s="974"/>
      <c r="M71" s="974"/>
      <c r="N71" s="974"/>
      <c r="O71" s="974"/>
      <c r="P71" s="975"/>
      <c r="Q71" s="976">
        <v>12</v>
      </c>
      <c r="R71" s="970"/>
      <c r="S71" s="970"/>
      <c r="T71" s="970"/>
      <c r="U71" s="970"/>
      <c r="V71" s="970">
        <v>11</v>
      </c>
      <c r="W71" s="970"/>
      <c r="X71" s="970"/>
      <c r="Y71" s="970"/>
      <c r="Z71" s="970"/>
      <c r="AA71" s="970">
        <v>1</v>
      </c>
      <c r="AB71" s="970"/>
      <c r="AC71" s="970"/>
      <c r="AD71" s="970"/>
      <c r="AE71" s="970"/>
      <c r="AF71" s="970">
        <v>1</v>
      </c>
      <c r="AG71" s="970"/>
      <c r="AH71" s="970"/>
      <c r="AI71" s="970"/>
      <c r="AJ71" s="970"/>
      <c r="AK71" s="981" t="s">
        <v>529</v>
      </c>
      <c r="AL71" s="970"/>
      <c r="AM71" s="970"/>
      <c r="AN71" s="970"/>
      <c r="AO71" s="970"/>
      <c r="AP71" s="970" t="s">
        <v>529</v>
      </c>
      <c r="AQ71" s="970"/>
      <c r="AR71" s="970"/>
      <c r="AS71" s="970"/>
      <c r="AT71" s="970"/>
      <c r="AU71" s="970" t="s">
        <v>531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366</v>
      </c>
      <c r="B88" s="943" t="s">
        <v>389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27</v>
      </c>
      <c r="AG88" s="958"/>
      <c r="AH88" s="958"/>
      <c r="AI88" s="958"/>
      <c r="AJ88" s="958"/>
      <c r="AK88" s="962"/>
      <c r="AL88" s="962"/>
      <c r="AM88" s="962"/>
      <c r="AN88" s="962"/>
      <c r="AO88" s="962"/>
      <c r="AP88" s="958">
        <v>448</v>
      </c>
      <c r="AQ88" s="958"/>
      <c r="AR88" s="958"/>
      <c r="AS88" s="958"/>
      <c r="AT88" s="958"/>
      <c r="AU88" s="958">
        <v>55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21</v>
      </c>
      <c r="CS102" s="950"/>
      <c r="CT102" s="950"/>
      <c r="CU102" s="950"/>
      <c r="CV102" s="951"/>
      <c r="CW102" s="949">
        <v>18</v>
      </c>
      <c r="CX102" s="950"/>
      <c r="CY102" s="950"/>
      <c r="CZ102" s="950"/>
      <c r="DA102" s="951"/>
      <c r="DB102" s="949" t="s">
        <v>529</v>
      </c>
      <c r="DC102" s="950"/>
      <c r="DD102" s="950"/>
      <c r="DE102" s="950"/>
      <c r="DF102" s="951"/>
      <c r="DG102" s="949" t="s">
        <v>528</v>
      </c>
      <c r="DH102" s="950"/>
      <c r="DI102" s="950"/>
      <c r="DJ102" s="950"/>
      <c r="DK102" s="951"/>
      <c r="DL102" s="949" t="s">
        <v>528</v>
      </c>
      <c r="DM102" s="950"/>
      <c r="DN102" s="950"/>
      <c r="DO102" s="950"/>
      <c r="DP102" s="951"/>
      <c r="DQ102" s="949" t="s">
        <v>528</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398</v>
      </c>
      <c r="AB109" s="893"/>
      <c r="AC109" s="893"/>
      <c r="AD109" s="893"/>
      <c r="AE109" s="894"/>
      <c r="AF109" s="895" t="s">
        <v>286</v>
      </c>
      <c r="AG109" s="893"/>
      <c r="AH109" s="893"/>
      <c r="AI109" s="893"/>
      <c r="AJ109" s="894"/>
      <c r="AK109" s="895" t="s">
        <v>285</v>
      </c>
      <c r="AL109" s="893"/>
      <c r="AM109" s="893"/>
      <c r="AN109" s="893"/>
      <c r="AO109" s="894"/>
      <c r="AP109" s="895" t="s">
        <v>399</v>
      </c>
      <c r="AQ109" s="893"/>
      <c r="AR109" s="893"/>
      <c r="AS109" s="893"/>
      <c r="AT109" s="924"/>
      <c r="AU109" s="892" t="s">
        <v>397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398</v>
      </c>
      <c r="BR109" s="893"/>
      <c r="BS109" s="893"/>
      <c r="BT109" s="893"/>
      <c r="BU109" s="894"/>
      <c r="BV109" s="895" t="s">
        <v>286</v>
      </c>
      <c r="BW109" s="893"/>
      <c r="BX109" s="893"/>
      <c r="BY109" s="893"/>
      <c r="BZ109" s="894"/>
      <c r="CA109" s="895" t="s">
        <v>285</v>
      </c>
      <c r="CB109" s="893"/>
      <c r="CC109" s="893"/>
      <c r="CD109" s="893"/>
      <c r="CE109" s="894"/>
      <c r="CF109" s="931" t="s">
        <v>399</v>
      </c>
      <c r="CG109" s="931"/>
      <c r="CH109" s="931"/>
      <c r="CI109" s="931"/>
      <c r="CJ109" s="931"/>
      <c r="CK109" s="895" t="s">
        <v>400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398</v>
      </c>
      <c r="DH109" s="893"/>
      <c r="DI109" s="893"/>
      <c r="DJ109" s="893"/>
      <c r="DK109" s="894"/>
      <c r="DL109" s="895" t="s">
        <v>286</v>
      </c>
      <c r="DM109" s="893"/>
      <c r="DN109" s="893"/>
      <c r="DO109" s="893"/>
      <c r="DP109" s="894"/>
      <c r="DQ109" s="895" t="s">
        <v>285</v>
      </c>
      <c r="DR109" s="893"/>
      <c r="DS109" s="893"/>
      <c r="DT109" s="893"/>
      <c r="DU109" s="894"/>
      <c r="DV109" s="895" t="s">
        <v>399</v>
      </c>
      <c r="DW109" s="893"/>
      <c r="DX109" s="893"/>
      <c r="DY109" s="893"/>
      <c r="DZ109" s="924"/>
    </row>
    <row r="110" spans="1:131" s="199" customFormat="1" ht="26.25" customHeight="1">
      <c r="A110" s="795" t="s">
        <v>401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703339</v>
      </c>
      <c r="AB110" s="886"/>
      <c r="AC110" s="886"/>
      <c r="AD110" s="886"/>
      <c r="AE110" s="887"/>
      <c r="AF110" s="888">
        <v>721679</v>
      </c>
      <c r="AG110" s="886"/>
      <c r="AH110" s="886"/>
      <c r="AI110" s="886"/>
      <c r="AJ110" s="887"/>
      <c r="AK110" s="888">
        <v>727248</v>
      </c>
      <c r="AL110" s="886"/>
      <c r="AM110" s="886"/>
      <c r="AN110" s="886"/>
      <c r="AO110" s="887"/>
      <c r="AP110" s="889">
        <v>32.799999999999997</v>
      </c>
      <c r="AQ110" s="890"/>
      <c r="AR110" s="890"/>
      <c r="AS110" s="890"/>
      <c r="AT110" s="891"/>
      <c r="AU110" s="925" t="s">
        <v>61</v>
      </c>
      <c r="AV110" s="926"/>
      <c r="AW110" s="926"/>
      <c r="AX110" s="926"/>
      <c r="AY110" s="926"/>
      <c r="AZ110" s="851" t="s">
        <v>402</v>
      </c>
      <c r="BA110" s="796"/>
      <c r="BB110" s="796"/>
      <c r="BC110" s="796"/>
      <c r="BD110" s="796"/>
      <c r="BE110" s="796"/>
      <c r="BF110" s="796"/>
      <c r="BG110" s="796"/>
      <c r="BH110" s="796"/>
      <c r="BI110" s="796"/>
      <c r="BJ110" s="796"/>
      <c r="BK110" s="796"/>
      <c r="BL110" s="796"/>
      <c r="BM110" s="796"/>
      <c r="BN110" s="796"/>
      <c r="BO110" s="796"/>
      <c r="BP110" s="797"/>
      <c r="BQ110" s="852">
        <v>6261516</v>
      </c>
      <c r="BR110" s="833"/>
      <c r="BS110" s="833"/>
      <c r="BT110" s="833"/>
      <c r="BU110" s="833"/>
      <c r="BV110" s="833">
        <v>6154269</v>
      </c>
      <c r="BW110" s="833"/>
      <c r="BX110" s="833"/>
      <c r="BY110" s="833"/>
      <c r="BZ110" s="833"/>
      <c r="CA110" s="833">
        <v>5961523</v>
      </c>
      <c r="CB110" s="833"/>
      <c r="CC110" s="833"/>
      <c r="CD110" s="833"/>
      <c r="CE110" s="833"/>
      <c r="CF110" s="857">
        <v>268.5</v>
      </c>
      <c r="CG110" s="858"/>
      <c r="CH110" s="858"/>
      <c r="CI110" s="858"/>
      <c r="CJ110" s="858"/>
      <c r="CK110" s="921" t="s">
        <v>403</v>
      </c>
      <c r="CL110" s="807"/>
      <c r="CM110" s="882" t="s">
        <v>404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110</v>
      </c>
      <c r="DH110" s="833"/>
      <c r="DI110" s="833"/>
      <c r="DJ110" s="833"/>
      <c r="DK110" s="833"/>
      <c r="DL110" s="833" t="s">
        <v>110</v>
      </c>
      <c r="DM110" s="833"/>
      <c r="DN110" s="833"/>
      <c r="DO110" s="833"/>
      <c r="DP110" s="833"/>
      <c r="DQ110" s="833" t="s">
        <v>110</v>
      </c>
      <c r="DR110" s="833"/>
      <c r="DS110" s="833"/>
      <c r="DT110" s="833"/>
      <c r="DU110" s="833"/>
      <c r="DV110" s="834" t="s">
        <v>110</v>
      </c>
      <c r="DW110" s="834"/>
      <c r="DX110" s="834"/>
      <c r="DY110" s="834"/>
      <c r="DZ110" s="835"/>
    </row>
    <row r="111" spans="1:131" s="199" customFormat="1" ht="26.25" customHeight="1">
      <c r="A111" s="762" t="s">
        <v>405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110</v>
      </c>
      <c r="AB111" s="914"/>
      <c r="AC111" s="914"/>
      <c r="AD111" s="914"/>
      <c r="AE111" s="915"/>
      <c r="AF111" s="916" t="s">
        <v>110</v>
      </c>
      <c r="AG111" s="914"/>
      <c r="AH111" s="914"/>
      <c r="AI111" s="914"/>
      <c r="AJ111" s="915"/>
      <c r="AK111" s="916" t="s">
        <v>110</v>
      </c>
      <c r="AL111" s="914"/>
      <c r="AM111" s="914"/>
      <c r="AN111" s="914"/>
      <c r="AO111" s="915"/>
      <c r="AP111" s="917" t="s">
        <v>110</v>
      </c>
      <c r="AQ111" s="918"/>
      <c r="AR111" s="918"/>
      <c r="AS111" s="918"/>
      <c r="AT111" s="919"/>
      <c r="AU111" s="927"/>
      <c r="AV111" s="928"/>
      <c r="AW111" s="928"/>
      <c r="AX111" s="928"/>
      <c r="AY111" s="928"/>
      <c r="AZ111" s="803" t="s">
        <v>406</v>
      </c>
      <c r="BA111" s="738"/>
      <c r="BB111" s="738"/>
      <c r="BC111" s="738"/>
      <c r="BD111" s="738"/>
      <c r="BE111" s="738"/>
      <c r="BF111" s="738"/>
      <c r="BG111" s="738"/>
      <c r="BH111" s="738"/>
      <c r="BI111" s="738"/>
      <c r="BJ111" s="738"/>
      <c r="BK111" s="738"/>
      <c r="BL111" s="738"/>
      <c r="BM111" s="738"/>
      <c r="BN111" s="738"/>
      <c r="BO111" s="738"/>
      <c r="BP111" s="739"/>
      <c r="BQ111" s="804">
        <v>8000</v>
      </c>
      <c r="BR111" s="805"/>
      <c r="BS111" s="805"/>
      <c r="BT111" s="805"/>
      <c r="BU111" s="805"/>
      <c r="BV111" s="805">
        <v>4000</v>
      </c>
      <c r="BW111" s="805"/>
      <c r="BX111" s="805"/>
      <c r="BY111" s="805"/>
      <c r="BZ111" s="805"/>
      <c r="CA111" s="805" t="s">
        <v>110</v>
      </c>
      <c r="CB111" s="805"/>
      <c r="CC111" s="805"/>
      <c r="CD111" s="805"/>
      <c r="CE111" s="805"/>
      <c r="CF111" s="866" t="s">
        <v>110</v>
      </c>
      <c r="CG111" s="867"/>
      <c r="CH111" s="867"/>
      <c r="CI111" s="867"/>
      <c r="CJ111" s="867"/>
      <c r="CK111" s="922"/>
      <c r="CL111" s="809"/>
      <c r="CM111" s="812" t="s">
        <v>407</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110</v>
      </c>
      <c r="DH111" s="805"/>
      <c r="DI111" s="805"/>
      <c r="DJ111" s="805"/>
      <c r="DK111" s="805"/>
      <c r="DL111" s="805" t="s">
        <v>110</v>
      </c>
      <c r="DM111" s="805"/>
      <c r="DN111" s="805"/>
      <c r="DO111" s="805"/>
      <c r="DP111" s="805"/>
      <c r="DQ111" s="805" t="s">
        <v>110</v>
      </c>
      <c r="DR111" s="805"/>
      <c r="DS111" s="805"/>
      <c r="DT111" s="805"/>
      <c r="DU111" s="805"/>
      <c r="DV111" s="782" t="s">
        <v>110</v>
      </c>
      <c r="DW111" s="782"/>
      <c r="DX111" s="782"/>
      <c r="DY111" s="782"/>
      <c r="DZ111" s="783"/>
    </row>
    <row r="112" spans="1:131" s="199" customFormat="1" ht="26.25" customHeight="1">
      <c r="A112" s="907" t="s">
        <v>408</v>
      </c>
      <c r="B112" s="908"/>
      <c r="C112" s="738" t="s">
        <v>409</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110</v>
      </c>
      <c r="AB112" s="768"/>
      <c r="AC112" s="768"/>
      <c r="AD112" s="768"/>
      <c r="AE112" s="769"/>
      <c r="AF112" s="770" t="s">
        <v>110</v>
      </c>
      <c r="AG112" s="768"/>
      <c r="AH112" s="768"/>
      <c r="AI112" s="768"/>
      <c r="AJ112" s="769"/>
      <c r="AK112" s="770" t="s">
        <v>110</v>
      </c>
      <c r="AL112" s="768"/>
      <c r="AM112" s="768"/>
      <c r="AN112" s="768"/>
      <c r="AO112" s="769"/>
      <c r="AP112" s="815" t="s">
        <v>110</v>
      </c>
      <c r="AQ112" s="816"/>
      <c r="AR112" s="816"/>
      <c r="AS112" s="816"/>
      <c r="AT112" s="817"/>
      <c r="AU112" s="927"/>
      <c r="AV112" s="928"/>
      <c r="AW112" s="928"/>
      <c r="AX112" s="928"/>
      <c r="AY112" s="928"/>
      <c r="AZ112" s="803" t="s">
        <v>410</v>
      </c>
      <c r="BA112" s="738"/>
      <c r="BB112" s="738"/>
      <c r="BC112" s="738"/>
      <c r="BD112" s="738"/>
      <c r="BE112" s="738"/>
      <c r="BF112" s="738"/>
      <c r="BG112" s="738"/>
      <c r="BH112" s="738"/>
      <c r="BI112" s="738"/>
      <c r="BJ112" s="738"/>
      <c r="BK112" s="738"/>
      <c r="BL112" s="738"/>
      <c r="BM112" s="738"/>
      <c r="BN112" s="738"/>
      <c r="BO112" s="738"/>
      <c r="BP112" s="739"/>
      <c r="BQ112" s="804">
        <v>1281098</v>
      </c>
      <c r="BR112" s="805"/>
      <c r="BS112" s="805"/>
      <c r="BT112" s="805"/>
      <c r="BU112" s="805"/>
      <c r="BV112" s="805">
        <v>1275175</v>
      </c>
      <c r="BW112" s="805"/>
      <c r="BX112" s="805"/>
      <c r="BY112" s="805"/>
      <c r="BZ112" s="805"/>
      <c r="CA112" s="805">
        <v>1336710</v>
      </c>
      <c r="CB112" s="805"/>
      <c r="CC112" s="805"/>
      <c r="CD112" s="805"/>
      <c r="CE112" s="805"/>
      <c r="CF112" s="866">
        <v>60.2</v>
      </c>
      <c r="CG112" s="867"/>
      <c r="CH112" s="867"/>
      <c r="CI112" s="867"/>
      <c r="CJ112" s="867"/>
      <c r="CK112" s="922"/>
      <c r="CL112" s="809"/>
      <c r="CM112" s="812" t="s">
        <v>411</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110</v>
      </c>
      <c r="DH112" s="805"/>
      <c r="DI112" s="805"/>
      <c r="DJ112" s="805"/>
      <c r="DK112" s="805"/>
      <c r="DL112" s="805" t="s">
        <v>110</v>
      </c>
      <c r="DM112" s="805"/>
      <c r="DN112" s="805"/>
      <c r="DO112" s="805"/>
      <c r="DP112" s="805"/>
      <c r="DQ112" s="805" t="s">
        <v>110</v>
      </c>
      <c r="DR112" s="805"/>
      <c r="DS112" s="805"/>
      <c r="DT112" s="805"/>
      <c r="DU112" s="805"/>
      <c r="DV112" s="782" t="s">
        <v>110</v>
      </c>
      <c r="DW112" s="782"/>
      <c r="DX112" s="782"/>
      <c r="DY112" s="782"/>
      <c r="DZ112" s="783"/>
    </row>
    <row r="113" spans="1:130" s="199" customFormat="1" ht="26.25" customHeight="1">
      <c r="A113" s="909"/>
      <c r="B113" s="910"/>
      <c r="C113" s="738" t="s">
        <v>412</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150997</v>
      </c>
      <c r="AB113" s="914"/>
      <c r="AC113" s="914"/>
      <c r="AD113" s="914"/>
      <c r="AE113" s="915"/>
      <c r="AF113" s="916">
        <v>146244</v>
      </c>
      <c r="AG113" s="914"/>
      <c r="AH113" s="914"/>
      <c r="AI113" s="914"/>
      <c r="AJ113" s="915"/>
      <c r="AK113" s="916">
        <v>139802</v>
      </c>
      <c r="AL113" s="914"/>
      <c r="AM113" s="914"/>
      <c r="AN113" s="914"/>
      <c r="AO113" s="915"/>
      <c r="AP113" s="917">
        <v>6.3</v>
      </c>
      <c r="AQ113" s="918"/>
      <c r="AR113" s="918"/>
      <c r="AS113" s="918"/>
      <c r="AT113" s="919"/>
      <c r="AU113" s="927"/>
      <c r="AV113" s="928"/>
      <c r="AW113" s="928"/>
      <c r="AX113" s="928"/>
      <c r="AY113" s="928"/>
      <c r="AZ113" s="803" t="s">
        <v>413</v>
      </c>
      <c r="BA113" s="738"/>
      <c r="BB113" s="738"/>
      <c r="BC113" s="738"/>
      <c r="BD113" s="738"/>
      <c r="BE113" s="738"/>
      <c r="BF113" s="738"/>
      <c r="BG113" s="738"/>
      <c r="BH113" s="738"/>
      <c r="BI113" s="738"/>
      <c r="BJ113" s="738"/>
      <c r="BK113" s="738"/>
      <c r="BL113" s="738"/>
      <c r="BM113" s="738"/>
      <c r="BN113" s="738"/>
      <c r="BO113" s="738"/>
      <c r="BP113" s="739"/>
      <c r="BQ113" s="804">
        <v>70184</v>
      </c>
      <c r="BR113" s="805"/>
      <c r="BS113" s="805"/>
      <c r="BT113" s="805"/>
      <c r="BU113" s="805"/>
      <c r="BV113" s="805">
        <v>63963</v>
      </c>
      <c r="BW113" s="805"/>
      <c r="BX113" s="805"/>
      <c r="BY113" s="805"/>
      <c r="BZ113" s="805"/>
      <c r="CA113" s="805">
        <v>56636</v>
      </c>
      <c r="CB113" s="805"/>
      <c r="CC113" s="805"/>
      <c r="CD113" s="805"/>
      <c r="CE113" s="805"/>
      <c r="CF113" s="866">
        <v>2.6</v>
      </c>
      <c r="CG113" s="867"/>
      <c r="CH113" s="867"/>
      <c r="CI113" s="867"/>
      <c r="CJ113" s="867"/>
      <c r="CK113" s="922"/>
      <c r="CL113" s="809"/>
      <c r="CM113" s="812" t="s">
        <v>414</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110</v>
      </c>
      <c r="DH113" s="768"/>
      <c r="DI113" s="768"/>
      <c r="DJ113" s="768"/>
      <c r="DK113" s="769"/>
      <c r="DL113" s="770" t="s">
        <v>110</v>
      </c>
      <c r="DM113" s="768"/>
      <c r="DN113" s="768"/>
      <c r="DO113" s="768"/>
      <c r="DP113" s="769"/>
      <c r="DQ113" s="770" t="s">
        <v>110</v>
      </c>
      <c r="DR113" s="768"/>
      <c r="DS113" s="768"/>
      <c r="DT113" s="768"/>
      <c r="DU113" s="769"/>
      <c r="DV113" s="815" t="s">
        <v>110</v>
      </c>
      <c r="DW113" s="816"/>
      <c r="DX113" s="816"/>
      <c r="DY113" s="816"/>
      <c r="DZ113" s="817"/>
    </row>
    <row r="114" spans="1:130" s="199" customFormat="1" ht="26.25" customHeight="1">
      <c r="A114" s="909"/>
      <c r="B114" s="910"/>
      <c r="C114" s="738" t="s">
        <v>415</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1497</v>
      </c>
      <c r="AB114" s="768"/>
      <c r="AC114" s="768"/>
      <c r="AD114" s="768"/>
      <c r="AE114" s="769"/>
      <c r="AF114" s="770">
        <v>7133</v>
      </c>
      <c r="AG114" s="768"/>
      <c r="AH114" s="768"/>
      <c r="AI114" s="768"/>
      <c r="AJ114" s="769"/>
      <c r="AK114" s="770">
        <v>8213</v>
      </c>
      <c r="AL114" s="768"/>
      <c r="AM114" s="768"/>
      <c r="AN114" s="768"/>
      <c r="AO114" s="769"/>
      <c r="AP114" s="815">
        <v>0.4</v>
      </c>
      <c r="AQ114" s="816"/>
      <c r="AR114" s="816"/>
      <c r="AS114" s="816"/>
      <c r="AT114" s="817"/>
      <c r="AU114" s="927"/>
      <c r="AV114" s="928"/>
      <c r="AW114" s="928"/>
      <c r="AX114" s="928"/>
      <c r="AY114" s="928"/>
      <c r="AZ114" s="803" t="s">
        <v>416</v>
      </c>
      <c r="BA114" s="738"/>
      <c r="BB114" s="738"/>
      <c r="BC114" s="738"/>
      <c r="BD114" s="738"/>
      <c r="BE114" s="738"/>
      <c r="BF114" s="738"/>
      <c r="BG114" s="738"/>
      <c r="BH114" s="738"/>
      <c r="BI114" s="738"/>
      <c r="BJ114" s="738"/>
      <c r="BK114" s="738"/>
      <c r="BL114" s="738"/>
      <c r="BM114" s="738"/>
      <c r="BN114" s="738"/>
      <c r="BO114" s="738"/>
      <c r="BP114" s="739"/>
      <c r="BQ114" s="804">
        <v>723210</v>
      </c>
      <c r="BR114" s="805"/>
      <c r="BS114" s="805"/>
      <c r="BT114" s="805"/>
      <c r="BU114" s="805"/>
      <c r="BV114" s="805">
        <v>709145</v>
      </c>
      <c r="BW114" s="805"/>
      <c r="BX114" s="805"/>
      <c r="BY114" s="805"/>
      <c r="BZ114" s="805"/>
      <c r="CA114" s="805">
        <v>556496</v>
      </c>
      <c r="CB114" s="805"/>
      <c r="CC114" s="805"/>
      <c r="CD114" s="805"/>
      <c r="CE114" s="805"/>
      <c r="CF114" s="866">
        <v>25.1</v>
      </c>
      <c r="CG114" s="867"/>
      <c r="CH114" s="867"/>
      <c r="CI114" s="867"/>
      <c r="CJ114" s="867"/>
      <c r="CK114" s="922"/>
      <c r="CL114" s="809"/>
      <c r="CM114" s="812" t="s">
        <v>417</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110</v>
      </c>
      <c r="DH114" s="768"/>
      <c r="DI114" s="768"/>
      <c r="DJ114" s="768"/>
      <c r="DK114" s="769"/>
      <c r="DL114" s="770" t="s">
        <v>110</v>
      </c>
      <c r="DM114" s="768"/>
      <c r="DN114" s="768"/>
      <c r="DO114" s="768"/>
      <c r="DP114" s="769"/>
      <c r="DQ114" s="770" t="s">
        <v>110</v>
      </c>
      <c r="DR114" s="768"/>
      <c r="DS114" s="768"/>
      <c r="DT114" s="768"/>
      <c r="DU114" s="769"/>
      <c r="DV114" s="815" t="s">
        <v>110</v>
      </c>
      <c r="DW114" s="816"/>
      <c r="DX114" s="816"/>
      <c r="DY114" s="816"/>
      <c r="DZ114" s="817"/>
    </row>
    <row r="115" spans="1:130" s="199" customFormat="1" ht="26.25" customHeight="1">
      <c r="A115" s="909"/>
      <c r="B115" s="910"/>
      <c r="C115" s="738" t="s">
        <v>418</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4776</v>
      </c>
      <c r="AB115" s="914"/>
      <c r="AC115" s="914"/>
      <c r="AD115" s="914"/>
      <c r="AE115" s="915"/>
      <c r="AF115" s="916">
        <v>4638</v>
      </c>
      <c r="AG115" s="914"/>
      <c r="AH115" s="914"/>
      <c r="AI115" s="914"/>
      <c r="AJ115" s="915"/>
      <c r="AK115" s="916">
        <v>4507</v>
      </c>
      <c r="AL115" s="914"/>
      <c r="AM115" s="914"/>
      <c r="AN115" s="914"/>
      <c r="AO115" s="915"/>
      <c r="AP115" s="917">
        <v>0.2</v>
      </c>
      <c r="AQ115" s="918"/>
      <c r="AR115" s="918"/>
      <c r="AS115" s="918"/>
      <c r="AT115" s="919"/>
      <c r="AU115" s="927"/>
      <c r="AV115" s="928"/>
      <c r="AW115" s="928"/>
      <c r="AX115" s="928"/>
      <c r="AY115" s="928"/>
      <c r="AZ115" s="803" t="s">
        <v>419</v>
      </c>
      <c r="BA115" s="738"/>
      <c r="BB115" s="738"/>
      <c r="BC115" s="738"/>
      <c r="BD115" s="738"/>
      <c r="BE115" s="738"/>
      <c r="BF115" s="738"/>
      <c r="BG115" s="738"/>
      <c r="BH115" s="738"/>
      <c r="BI115" s="738"/>
      <c r="BJ115" s="738"/>
      <c r="BK115" s="738"/>
      <c r="BL115" s="738"/>
      <c r="BM115" s="738"/>
      <c r="BN115" s="738"/>
      <c r="BO115" s="738"/>
      <c r="BP115" s="739"/>
      <c r="BQ115" s="804" t="s">
        <v>110</v>
      </c>
      <c r="BR115" s="805"/>
      <c r="BS115" s="805"/>
      <c r="BT115" s="805"/>
      <c r="BU115" s="805"/>
      <c r="BV115" s="805" t="s">
        <v>110</v>
      </c>
      <c r="BW115" s="805"/>
      <c r="BX115" s="805"/>
      <c r="BY115" s="805"/>
      <c r="BZ115" s="805"/>
      <c r="CA115" s="805" t="s">
        <v>110</v>
      </c>
      <c r="CB115" s="805"/>
      <c r="CC115" s="805"/>
      <c r="CD115" s="805"/>
      <c r="CE115" s="805"/>
      <c r="CF115" s="866" t="s">
        <v>110</v>
      </c>
      <c r="CG115" s="867"/>
      <c r="CH115" s="867"/>
      <c r="CI115" s="867"/>
      <c r="CJ115" s="867"/>
      <c r="CK115" s="922"/>
      <c r="CL115" s="809"/>
      <c r="CM115" s="803" t="s">
        <v>420</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110</v>
      </c>
      <c r="DH115" s="768"/>
      <c r="DI115" s="768"/>
      <c r="DJ115" s="768"/>
      <c r="DK115" s="769"/>
      <c r="DL115" s="770" t="s">
        <v>110</v>
      </c>
      <c r="DM115" s="768"/>
      <c r="DN115" s="768"/>
      <c r="DO115" s="768"/>
      <c r="DP115" s="769"/>
      <c r="DQ115" s="770" t="s">
        <v>110</v>
      </c>
      <c r="DR115" s="768"/>
      <c r="DS115" s="768"/>
      <c r="DT115" s="768"/>
      <c r="DU115" s="769"/>
      <c r="DV115" s="815" t="s">
        <v>110</v>
      </c>
      <c r="DW115" s="816"/>
      <c r="DX115" s="816"/>
      <c r="DY115" s="816"/>
      <c r="DZ115" s="817"/>
    </row>
    <row r="116" spans="1:130" s="199" customFormat="1" ht="26.25" customHeight="1">
      <c r="A116" s="911"/>
      <c r="B116" s="912"/>
      <c r="C116" s="871" t="s">
        <v>421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708</v>
      </c>
      <c r="AB116" s="768"/>
      <c r="AC116" s="768"/>
      <c r="AD116" s="768"/>
      <c r="AE116" s="769"/>
      <c r="AF116" s="770">
        <v>431</v>
      </c>
      <c r="AG116" s="768"/>
      <c r="AH116" s="768"/>
      <c r="AI116" s="768"/>
      <c r="AJ116" s="769"/>
      <c r="AK116" s="770">
        <v>275</v>
      </c>
      <c r="AL116" s="768"/>
      <c r="AM116" s="768"/>
      <c r="AN116" s="768"/>
      <c r="AO116" s="769"/>
      <c r="AP116" s="815">
        <v>0</v>
      </c>
      <c r="AQ116" s="816"/>
      <c r="AR116" s="816"/>
      <c r="AS116" s="816"/>
      <c r="AT116" s="817"/>
      <c r="AU116" s="927"/>
      <c r="AV116" s="928"/>
      <c r="AW116" s="928"/>
      <c r="AX116" s="928"/>
      <c r="AY116" s="928"/>
      <c r="AZ116" s="854" t="s">
        <v>422</v>
      </c>
      <c r="BA116" s="855"/>
      <c r="BB116" s="855"/>
      <c r="BC116" s="855"/>
      <c r="BD116" s="855"/>
      <c r="BE116" s="855"/>
      <c r="BF116" s="855"/>
      <c r="BG116" s="855"/>
      <c r="BH116" s="855"/>
      <c r="BI116" s="855"/>
      <c r="BJ116" s="855"/>
      <c r="BK116" s="855"/>
      <c r="BL116" s="855"/>
      <c r="BM116" s="855"/>
      <c r="BN116" s="855"/>
      <c r="BO116" s="855"/>
      <c r="BP116" s="856"/>
      <c r="BQ116" s="804" t="s">
        <v>110</v>
      </c>
      <c r="BR116" s="805"/>
      <c r="BS116" s="805"/>
      <c r="BT116" s="805"/>
      <c r="BU116" s="805"/>
      <c r="BV116" s="805" t="s">
        <v>110</v>
      </c>
      <c r="BW116" s="805"/>
      <c r="BX116" s="805"/>
      <c r="BY116" s="805"/>
      <c r="BZ116" s="805"/>
      <c r="CA116" s="805" t="s">
        <v>110</v>
      </c>
      <c r="CB116" s="805"/>
      <c r="CC116" s="805"/>
      <c r="CD116" s="805"/>
      <c r="CE116" s="805"/>
      <c r="CF116" s="866" t="s">
        <v>110</v>
      </c>
      <c r="CG116" s="867"/>
      <c r="CH116" s="867"/>
      <c r="CI116" s="867"/>
      <c r="CJ116" s="867"/>
      <c r="CK116" s="922"/>
      <c r="CL116" s="809"/>
      <c r="CM116" s="812" t="s">
        <v>423</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8000</v>
      </c>
      <c r="DH116" s="768"/>
      <c r="DI116" s="768"/>
      <c r="DJ116" s="768"/>
      <c r="DK116" s="769"/>
      <c r="DL116" s="770">
        <v>4000</v>
      </c>
      <c r="DM116" s="768"/>
      <c r="DN116" s="768"/>
      <c r="DO116" s="768"/>
      <c r="DP116" s="769"/>
      <c r="DQ116" s="770" t="s">
        <v>110</v>
      </c>
      <c r="DR116" s="768"/>
      <c r="DS116" s="768"/>
      <c r="DT116" s="768"/>
      <c r="DU116" s="769"/>
      <c r="DV116" s="815" t="s">
        <v>110</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424</v>
      </c>
      <c r="Z117" s="894"/>
      <c r="AA117" s="899">
        <v>861317</v>
      </c>
      <c r="AB117" s="900"/>
      <c r="AC117" s="900"/>
      <c r="AD117" s="900"/>
      <c r="AE117" s="901"/>
      <c r="AF117" s="902">
        <v>880125</v>
      </c>
      <c r="AG117" s="900"/>
      <c r="AH117" s="900"/>
      <c r="AI117" s="900"/>
      <c r="AJ117" s="901"/>
      <c r="AK117" s="902">
        <v>880045</v>
      </c>
      <c r="AL117" s="900"/>
      <c r="AM117" s="900"/>
      <c r="AN117" s="900"/>
      <c r="AO117" s="901"/>
      <c r="AP117" s="903"/>
      <c r="AQ117" s="904"/>
      <c r="AR117" s="904"/>
      <c r="AS117" s="904"/>
      <c r="AT117" s="905"/>
      <c r="AU117" s="927"/>
      <c r="AV117" s="928"/>
      <c r="AW117" s="928"/>
      <c r="AX117" s="928"/>
      <c r="AY117" s="928"/>
      <c r="AZ117" s="854" t="s">
        <v>425</v>
      </c>
      <c r="BA117" s="855"/>
      <c r="BB117" s="855"/>
      <c r="BC117" s="855"/>
      <c r="BD117" s="855"/>
      <c r="BE117" s="855"/>
      <c r="BF117" s="855"/>
      <c r="BG117" s="855"/>
      <c r="BH117" s="855"/>
      <c r="BI117" s="855"/>
      <c r="BJ117" s="855"/>
      <c r="BK117" s="855"/>
      <c r="BL117" s="855"/>
      <c r="BM117" s="855"/>
      <c r="BN117" s="855"/>
      <c r="BO117" s="855"/>
      <c r="BP117" s="856"/>
      <c r="BQ117" s="804" t="s">
        <v>110</v>
      </c>
      <c r="BR117" s="805"/>
      <c r="BS117" s="805"/>
      <c r="BT117" s="805"/>
      <c r="BU117" s="805"/>
      <c r="BV117" s="805" t="s">
        <v>110</v>
      </c>
      <c r="BW117" s="805"/>
      <c r="BX117" s="805"/>
      <c r="BY117" s="805"/>
      <c r="BZ117" s="805"/>
      <c r="CA117" s="805" t="s">
        <v>110</v>
      </c>
      <c r="CB117" s="805"/>
      <c r="CC117" s="805"/>
      <c r="CD117" s="805"/>
      <c r="CE117" s="805"/>
      <c r="CF117" s="866" t="s">
        <v>110</v>
      </c>
      <c r="CG117" s="867"/>
      <c r="CH117" s="867"/>
      <c r="CI117" s="867"/>
      <c r="CJ117" s="867"/>
      <c r="CK117" s="922"/>
      <c r="CL117" s="809"/>
      <c r="CM117" s="812" t="s">
        <v>426</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110</v>
      </c>
      <c r="DH117" s="768"/>
      <c r="DI117" s="768"/>
      <c r="DJ117" s="768"/>
      <c r="DK117" s="769"/>
      <c r="DL117" s="770" t="s">
        <v>110</v>
      </c>
      <c r="DM117" s="768"/>
      <c r="DN117" s="768"/>
      <c r="DO117" s="768"/>
      <c r="DP117" s="769"/>
      <c r="DQ117" s="770" t="s">
        <v>110</v>
      </c>
      <c r="DR117" s="768"/>
      <c r="DS117" s="768"/>
      <c r="DT117" s="768"/>
      <c r="DU117" s="769"/>
      <c r="DV117" s="815" t="s">
        <v>110</v>
      </c>
      <c r="DW117" s="816"/>
      <c r="DX117" s="816"/>
      <c r="DY117" s="816"/>
      <c r="DZ117" s="817"/>
    </row>
    <row r="118" spans="1:130" s="199" customFormat="1" ht="26.25" customHeight="1">
      <c r="A118" s="892" t="s">
        <v>400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398</v>
      </c>
      <c r="AB118" s="893"/>
      <c r="AC118" s="893"/>
      <c r="AD118" s="893"/>
      <c r="AE118" s="894"/>
      <c r="AF118" s="895" t="s">
        <v>286</v>
      </c>
      <c r="AG118" s="893"/>
      <c r="AH118" s="893"/>
      <c r="AI118" s="893"/>
      <c r="AJ118" s="894"/>
      <c r="AK118" s="895" t="s">
        <v>285</v>
      </c>
      <c r="AL118" s="893"/>
      <c r="AM118" s="893"/>
      <c r="AN118" s="893"/>
      <c r="AO118" s="894"/>
      <c r="AP118" s="896" t="s">
        <v>399</v>
      </c>
      <c r="AQ118" s="897"/>
      <c r="AR118" s="897"/>
      <c r="AS118" s="897"/>
      <c r="AT118" s="898"/>
      <c r="AU118" s="927"/>
      <c r="AV118" s="928"/>
      <c r="AW118" s="928"/>
      <c r="AX118" s="928"/>
      <c r="AY118" s="928"/>
      <c r="AZ118" s="870" t="s">
        <v>427</v>
      </c>
      <c r="BA118" s="871"/>
      <c r="BB118" s="871"/>
      <c r="BC118" s="871"/>
      <c r="BD118" s="871"/>
      <c r="BE118" s="871"/>
      <c r="BF118" s="871"/>
      <c r="BG118" s="871"/>
      <c r="BH118" s="871"/>
      <c r="BI118" s="871"/>
      <c r="BJ118" s="871"/>
      <c r="BK118" s="871"/>
      <c r="BL118" s="871"/>
      <c r="BM118" s="871"/>
      <c r="BN118" s="871"/>
      <c r="BO118" s="871"/>
      <c r="BP118" s="872"/>
      <c r="BQ118" s="873" t="s">
        <v>110</v>
      </c>
      <c r="BR118" s="836"/>
      <c r="BS118" s="836"/>
      <c r="BT118" s="836"/>
      <c r="BU118" s="836"/>
      <c r="BV118" s="836" t="s">
        <v>110</v>
      </c>
      <c r="BW118" s="836"/>
      <c r="BX118" s="836"/>
      <c r="BY118" s="836"/>
      <c r="BZ118" s="836"/>
      <c r="CA118" s="836" t="s">
        <v>110</v>
      </c>
      <c r="CB118" s="836"/>
      <c r="CC118" s="836"/>
      <c r="CD118" s="836"/>
      <c r="CE118" s="836"/>
      <c r="CF118" s="866" t="s">
        <v>110</v>
      </c>
      <c r="CG118" s="867"/>
      <c r="CH118" s="867"/>
      <c r="CI118" s="867"/>
      <c r="CJ118" s="867"/>
      <c r="CK118" s="922"/>
      <c r="CL118" s="809"/>
      <c r="CM118" s="812" t="s">
        <v>428</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110</v>
      </c>
      <c r="DH118" s="768"/>
      <c r="DI118" s="768"/>
      <c r="DJ118" s="768"/>
      <c r="DK118" s="769"/>
      <c r="DL118" s="770" t="s">
        <v>110</v>
      </c>
      <c r="DM118" s="768"/>
      <c r="DN118" s="768"/>
      <c r="DO118" s="768"/>
      <c r="DP118" s="769"/>
      <c r="DQ118" s="770" t="s">
        <v>110</v>
      </c>
      <c r="DR118" s="768"/>
      <c r="DS118" s="768"/>
      <c r="DT118" s="768"/>
      <c r="DU118" s="769"/>
      <c r="DV118" s="815" t="s">
        <v>110</v>
      </c>
      <c r="DW118" s="816"/>
      <c r="DX118" s="816"/>
      <c r="DY118" s="816"/>
      <c r="DZ118" s="817"/>
    </row>
    <row r="119" spans="1:130" s="199" customFormat="1" ht="26.25" customHeight="1">
      <c r="A119" s="806" t="s">
        <v>403</v>
      </c>
      <c r="B119" s="807"/>
      <c r="C119" s="882" t="s">
        <v>404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110</v>
      </c>
      <c r="AB119" s="886"/>
      <c r="AC119" s="886"/>
      <c r="AD119" s="886"/>
      <c r="AE119" s="887"/>
      <c r="AF119" s="888" t="s">
        <v>110</v>
      </c>
      <c r="AG119" s="886"/>
      <c r="AH119" s="886"/>
      <c r="AI119" s="886"/>
      <c r="AJ119" s="887"/>
      <c r="AK119" s="888" t="s">
        <v>110</v>
      </c>
      <c r="AL119" s="886"/>
      <c r="AM119" s="886"/>
      <c r="AN119" s="886"/>
      <c r="AO119" s="887"/>
      <c r="AP119" s="889" t="s">
        <v>110</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429</v>
      </c>
      <c r="BP119" s="869"/>
      <c r="BQ119" s="873">
        <v>8344008</v>
      </c>
      <c r="BR119" s="836"/>
      <c r="BS119" s="836"/>
      <c r="BT119" s="836"/>
      <c r="BU119" s="836"/>
      <c r="BV119" s="836">
        <v>8206552</v>
      </c>
      <c r="BW119" s="836"/>
      <c r="BX119" s="836"/>
      <c r="BY119" s="836"/>
      <c r="BZ119" s="836"/>
      <c r="CA119" s="836">
        <v>7911365</v>
      </c>
      <c r="CB119" s="836"/>
      <c r="CC119" s="836"/>
      <c r="CD119" s="836"/>
      <c r="CE119" s="836"/>
      <c r="CF119" s="734"/>
      <c r="CG119" s="735"/>
      <c r="CH119" s="735"/>
      <c r="CI119" s="735"/>
      <c r="CJ119" s="825"/>
      <c r="CK119" s="923"/>
      <c r="CL119" s="811"/>
      <c r="CM119" s="829" t="s">
        <v>430</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110</v>
      </c>
      <c r="DH119" s="751"/>
      <c r="DI119" s="751"/>
      <c r="DJ119" s="751"/>
      <c r="DK119" s="752"/>
      <c r="DL119" s="753" t="s">
        <v>110</v>
      </c>
      <c r="DM119" s="751"/>
      <c r="DN119" s="751"/>
      <c r="DO119" s="751"/>
      <c r="DP119" s="752"/>
      <c r="DQ119" s="753" t="s">
        <v>110</v>
      </c>
      <c r="DR119" s="751"/>
      <c r="DS119" s="751"/>
      <c r="DT119" s="751"/>
      <c r="DU119" s="752"/>
      <c r="DV119" s="839" t="s">
        <v>110</v>
      </c>
      <c r="DW119" s="840"/>
      <c r="DX119" s="840"/>
      <c r="DY119" s="840"/>
      <c r="DZ119" s="841"/>
    </row>
    <row r="120" spans="1:130" s="199" customFormat="1" ht="26.25" customHeight="1">
      <c r="A120" s="808"/>
      <c r="B120" s="809"/>
      <c r="C120" s="812" t="s">
        <v>407</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110</v>
      </c>
      <c r="AB120" s="768"/>
      <c r="AC120" s="768"/>
      <c r="AD120" s="768"/>
      <c r="AE120" s="769"/>
      <c r="AF120" s="770" t="s">
        <v>110</v>
      </c>
      <c r="AG120" s="768"/>
      <c r="AH120" s="768"/>
      <c r="AI120" s="768"/>
      <c r="AJ120" s="769"/>
      <c r="AK120" s="770" t="s">
        <v>110</v>
      </c>
      <c r="AL120" s="768"/>
      <c r="AM120" s="768"/>
      <c r="AN120" s="768"/>
      <c r="AO120" s="769"/>
      <c r="AP120" s="815" t="s">
        <v>110</v>
      </c>
      <c r="AQ120" s="816"/>
      <c r="AR120" s="816"/>
      <c r="AS120" s="816"/>
      <c r="AT120" s="817"/>
      <c r="AU120" s="874" t="s">
        <v>431</v>
      </c>
      <c r="AV120" s="875"/>
      <c r="AW120" s="875"/>
      <c r="AX120" s="875"/>
      <c r="AY120" s="876"/>
      <c r="AZ120" s="851" t="s">
        <v>432</v>
      </c>
      <c r="BA120" s="796"/>
      <c r="BB120" s="796"/>
      <c r="BC120" s="796"/>
      <c r="BD120" s="796"/>
      <c r="BE120" s="796"/>
      <c r="BF120" s="796"/>
      <c r="BG120" s="796"/>
      <c r="BH120" s="796"/>
      <c r="BI120" s="796"/>
      <c r="BJ120" s="796"/>
      <c r="BK120" s="796"/>
      <c r="BL120" s="796"/>
      <c r="BM120" s="796"/>
      <c r="BN120" s="796"/>
      <c r="BO120" s="796"/>
      <c r="BP120" s="797"/>
      <c r="BQ120" s="852">
        <v>1226351</v>
      </c>
      <c r="BR120" s="833"/>
      <c r="BS120" s="833"/>
      <c r="BT120" s="833"/>
      <c r="BU120" s="833"/>
      <c r="BV120" s="833">
        <v>1300431</v>
      </c>
      <c r="BW120" s="833"/>
      <c r="BX120" s="833"/>
      <c r="BY120" s="833"/>
      <c r="BZ120" s="833"/>
      <c r="CA120" s="833">
        <v>1426551</v>
      </c>
      <c r="CB120" s="833"/>
      <c r="CC120" s="833"/>
      <c r="CD120" s="833"/>
      <c r="CE120" s="833"/>
      <c r="CF120" s="857">
        <v>64.2</v>
      </c>
      <c r="CG120" s="858"/>
      <c r="CH120" s="858"/>
      <c r="CI120" s="858"/>
      <c r="CJ120" s="858"/>
      <c r="CK120" s="859" t="s">
        <v>433</v>
      </c>
      <c r="CL120" s="843"/>
      <c r="CM120" s="843"/>
      <c r="CN120" s="843"/>
      <c r="CO120" s="844"/>
      <c r="CP120" s="863" t="s">
        <v>382</v>
      </c>
      <c r="CQ120" s="864"/>
      <c r="CR120" s="864"/>
      <c r="CS120" s="864"/>
      <c r="CT120" s="864"/>
      <c r="CU120" s="864"/>
      <c r="CV120" s="864"/>
      <c r="CW120" s="864"/>
      <c r="CX120" s="864"/>
      <c r="CY120" s="864"/>
      <c r="CZ120" s="864"/>
      <c r="DA120" s="864"/>
      <c r="DB120" s="864"/>
      <c r="DC120" s="864"/>
      <c r="DD120" s="864"/>
      <c r="DE120" s="864"/>
      <c r="DF120" s="865"/>
      <c r="DG120" s="852">
        <v>858604</v>
      </c>
      <c r="DH120" s="833"/>
      <c r="DI120" s="833"/>
      <c r="DJ120" s="833"/>
      <c r="DK120" s="833"/>
      <c r="DL120" s="833">
        <v>889246</v>
      </c>
      <c r="DM120" s="833"/>
      <c r="DN120" s="833"/>
      <c r="DO120" s="833"/>
      <c r="DP120" s="833"/>
      <c r="DQ120" s="833">
        <v>958891</v>
      </c>
      <c r="DR120" s="833"/>
      <c r="DS120" s="833"/>
      <c r="DT120" s="833"/>
      <c r="DU120" s="833"/>
      <c r="DV120" s="834">
        <v>43.2</v>
      </c>
      <c r="DW120" s="834"/>
      <c r="DX120" s="834"/>
      <c r="DY120" s="834"/>
      <c r="DZ120" s="835"/>
    </row>
    <row r="121" spans="1:130" s="199" customFormat="1" ht="26.25" customHeight="1">
      <c r="A121" s="808"/>
      <c r="B121" s="809"/>
      <c r="C121" s="854" t="s">
        <v>434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110</v>
      </c>
      <c r="AB121" s="768"/>
      <c r="AC121" s="768"/>
      <c r="AD121" s="768"/>
      <c r="AE121" s="769"/>
      <c r="AF121" s="770" t="s">
        <v>110</v>
      </c>
      <c r="AG121" s="768"/>
      <c r="AH121" s="768"/>
      <c r="AI121" s="768"/>
      <c r="AJ121" s="769"/>
      <c r="AK121" s="770" t="s">
        <v>110</v>
      </c>
      <c r="AL121" s="768"/>
      <c r="AM121" s="768"/>
      <c r="AN121" s="768"/>
      <c r="AO121" s="769"/>
      <c r="AP121" s="815" t="s">
        <v>110</v>
      </c>
      <c r="AQ121" s="816"/>
      <c r="AR121" s="816"/>
      <c r="AS121" s="816"/>
      <c r="AT121" s="817"/>
      <c r="AU121" s="877"/>
      <c r="AV121" s="878"/>
      <c r="AW121" s="878"/>
      <c r="AX121" s="878"/>
      <c r="AY121" s="879"/>
      <c r="AZ121" s="803" t="s">
        <v>435</v>
      </c>
      <c r="BA121" s="738"/>
      <c r="BB121" s="738"/>
      <c r="BC121" s="738"/>
      <c r="BD121" s="738"/>
      <c r="BE121" s="738"/>
      <c r="BF121" s="738"/>
      <c r="BG121" s="738"/>
      <c r="BH121" s="738"/>
      <c r="BI121" s="738"/>
      <c r="BJ121" s="738"/>
      <c r="BK121" s="738"/>
      <c r="BL121" s="738"/>
      <c r="BM121" s="738"/>
      <c r="BN121" s="738"/>
      <c r="BO121" s="738"/>
      <c r="BP121" s="739"/>
      <c r="BQ121" s="804">
        <v>769034</v>
      </c>
      <c r="BR121" s="805"/>
      <c r="BS121" s="805"/>
      <c r="BT121" s="805"/>
      <c r="BU121" s="805"/>
      <c r="BV121" s="805">
        <v>772207</v>
      </c>
      <c r="BW121" s="805"/>
      <c r="BX121" s="805"/>
      <c r="BY121" s="805"/>
      <c r="BZ121" s="805"/>
      <c r="CA121" s="805">
        <v>795655</v>
      </c>
      <c r="CB121" s="805"/>
      <c r="CC121" s="805"/>
      <c r="CD121" s="805"/>
      <c r="CE121" s="805"/>
      <c r="CF121" s="866">
        <v>35.799999999999997</v>
      </c>
      <c r="CG121" s="867"/>
      <c r="CH121" s="867"/>
      <c r="CI121" s="867"/>
      <c r="CJ121" s="867"/>
      <c r="CK121" s="860"/>
      <c r="CL121" s="846"/>
      <c r="CM121" s="846"/>
      <c r="CN121" s="846"/>
      <c r="CO121" s="847"/>
      <c r="CP121" s="826" t="s">
        <v>380</v>
      </c>
      <c r="CQ121" s="827"/>
      <c r="CR121" s="827"/>
      <c r="CS121" s="827"/>
      <c r="CT121" s="827"/>
      <c r="CU121" s="827"/>
      <c r="CV121" s="827"/>
      <c r="CW121" s="827"/>
      <c r="CX121" s="827"/>
      <c r="CY121" s="827"/>
      <c r="CZ121" s="827"/>
      <c r="DA121" s="827"/>
      <c r="DB121" s="827"/>
      <c r="DC121" s="827"/>
      <c r="DD121" s="827"/>
      <c r="DE121" s="827"/>
      <c r="DF121" s="828"/>
      <c r="DG121" s="804">
        <v>374698</v>
      </c>
      <c r="DH121" s="805"/>
      <c r="DI121" s="805"/>
      <c r="DJ121" s="805"/>
      <c r="DK121" s="805"/>
      <c r="DL121" s="805">
        <v>340548</v>
      </c>
      <c r="DM121" s="805"/>
      <c r="DN121" s="805"/>
      <c r="DO121" s="805"/>
      <c r="DP121" s="805"/>
      <c r="DQ121" s="805">
        <v>335187</v>
      </c>
      <c r="DR121" s="805"/>
      <c r="DS121" s="805"/>
      <c r="DT121" s="805"/>
      <c r="DU121" s="805"/>
      <c r="DV121" s="782">
        <v>15.1</v>
      </c>
      <c r="DW121" s="782"/>
      <c r="DX121" s="782"/>
      <c r="DY121" s="782"/>
      <c r="DZ121" s="783"/>
    </row>
    <row r="122" spans="1:130" s="199" customFormat="1" ht="26.25" customHeight="1">
      <c r="A122" s="808"/>
      <c r="B122" s="809"/>
      <c r="C122" s="812" t="s">
        <v>417</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110</v>
      </c>
      <c r="AB122" s="768"/>
      <c r="AC122" s="768"/>
      <c r="AD122" s="768"/>
      <c r="AE122" s="769"/>
      <c r="AF122" s="770" t="s">
        <v>110</v>
      </c>
      <c r="AG122" s="768"/>
      <c r="AH122" s="768"/>
      <c r="AI122" s="768"/>
      <c r="AJ122" s="769"/>
      <c r="AK122" s="770" t="s">
        <v>110</v>
      </c>
      <c r="AL122" s="768"/>
      <c r="AM122" s="768"/>
      <c r="AN122" s="768"/>
      <c r="AO122" s="769"/>
      <c r="AP122" s="815" t="s">
        <v>110</v>
      </c>
      <c r="AQ122" s="816"/>
      <c r="AR122" s="816"/>
      <c r="AS122" s="816"/>
      <c r="AT122" s="817"/>
      <c r="AU122" s="877"/>
      <c r="AV122" s="878"/>
      <c r="AW122" s="878"/>
      <c r="AX122" s="878"/>
      <c r="AY122" s="879"/>
      <c r="AZ122" s="870" t="s">
        <v>436</v>
      </c>
      <c r="BA122" s="871"/>
      <c r="BB122" s="871"/>
      <c r="BC122" s="871"/>
      <c r="BD122" s="871"/>
      <c r="BE122" s="871"/>
      <c r="BF122" s="871"/>
      <c r="BG122" s="871"/>
      <c r="BH122" s="871"/>
      <c r="BI122" s="871"/>
      <c r="BJ122" s="871"/>
      <c r="BK122" s="871"/>
      <c r="BL122" s="871"/>
      <c r="BM122" s="871"/>
      <c r="BN122" s="871"/>
      <c r="BO122" s="871"/>
      <c r="BP122" s="872"/>
      <c r="BQ122" s="873">
        <v>4719234</v>
      </c>
      <c r="BR122" s="836"/>
      <c r="BS122" s="836"/>
      <c r="BT122" s="836"/>
      <c r="BU122" s="836"/>
      <c r="BV122" s="836">
        <v>4651754</v>
      </c>
      <c r="BW122" s="836"/>
      <c r="BX122" s="836"/>
      <c r="BY122" s="836"/>
      <c r="BZ122" s="836"/>
      <c r="CA122" s="836">
        <v>4662149</v>
      </c>
      <c r="CB122" s="836"/>
      <c r="CC122" s="836"/>
      <c r="CD122" s="836"/>
      <c r="CE122" s="836"/>
      <c r="CF122" s="837">
        <v>210</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v>47796</v>
      </c>
      <c r="DH122" s="805"/>
      <c r="DI122" s="805"/>
      <c r="DJ122" s="805"/>
      <c r="DK122" s="805"/>
      <c r="DL122" s="805">
        <v>45381</v>
      </c>
      <c r="DM122" s="805"/>
      <c r="DN122" s="805"/>
      <c r="DO122" s="805"/>
      <c r="DP122" s="805"/>
      <c r="DQ122" s="805">
        <v>42632</v>
      </c>
      <c r="DR122" s="805"/>
      <c r="DS122" s="805"/>
      <c r="DT122" s="805"/>
      <c r="DU122" s="805"/>
      <c r="DV122" s="782">
        <v>1.9</v>
      </c>
      <c r="DW122" s="782"/>
      <c r="DX122" s="782"/>
      <c r="DY122" s="782"/>
      <c r="DZ122" s="783"/>
    </row>
    <row r="123" spans="1:130" s="199" customFormat="1" ht="26.25" customHeight="1">
      <c r="A123" s="808"/>
      <c r="B123" s="809"/>
      <c r="C123" s="812" t="s">
        <v>423</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4348</v>
      </c>
      <c r="AB123" s="768"/>
      <c r="AC123" s="768"/>
      <c r="AD123" s="768"/>
      <c r="AE123" s="769"/>
      <c r="AF123" s="770">
        <v>4232</v>
      </c>
      <c r="AG123" s="768"/>
      <c r="AH123" s="768"/>
      <c r="AI123" s="768"/>
      <c r="AJ123" s="769"/>
      <c r="AK123" s="770">
        <v>4116</v>
      </c>
      <c r="AL123" s="768"/>
      <c r="AM123" s="768"/>
      <c r="AN123" s="768"/>
      <c r="AO123" s="769"/>
      <c r="AP123" s="815">
        <v>0.2</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437</v>
      </c>
      <c r="BP123" s="869"/>
      <c r="BQ123" s="823">
        <v>6714619</v>
      </c>
      <c r="BR123" s="824"/>
      <c r="BS123" s="824"/>
      <c r="BT123" s="824"/>
      <c r="BU123" s="824"/>
      <c r="BV123" s="824">
        <v>6724392</v>
      </c>
      <c r="BW123" s="824"/>
      <c r="BX123" s="824"/>
      <c r="BY123" s="824"/>
      <c r="BZ123" s="824"/>
      <c r="CA123" s="824">
        <v>6884355</v>
      </c>
      <c r="CB123" s="824"/>
      <c r="CC123" s="824"/>
      <c r="CD123" s="824"/>
      <c r="CE123" s="824"/>
      <c r="CF123" s="734"/>
      <c r="CG123" s="735"/>
      <c r="CH123" s="735"/>
      <c r="CI123" s="735"/>
      <c r="CJ123" s="825"/>
      <c r="CK123" s="860"/>
      <c r="CL123" s="846"/>
      <c r="CM123" s="846"/>
      <c r="CN123" s="846"/>
      <c r="CO123" s="847"/>
      <c r="CP123" s="826" t="s">
        <v>379</v>
      </c>
      <c r="CQ123" s="827"/>
      <c r="CR123" s="827"/>
      <c r="CS123" s="827"/>
      <c r="CT123" s="827"/>
      <c r="CU123" s="827"/>
      <c r="CV123" s="827"/>
      <c r="CW123" s="827"/>
      <c r="CX123" s="827"/>
      <c r="CY123" s="827"/>
      <c r="CZ123" s="827"/>
      <c r="DA123" s="827"/>
      <c r="DB123" s="827"/>
      <c r="DC123" s="827"/>
      <c r="DD123" s="827"/>
      <c r="DE123" s="827"/>
      <c r="DF123" s="828"/>
      <c r="DG123" s="767" t="s">
        <v>110</v>
      </c>
      <c r="DH123" s="768"/>
      <c r="DI123" s="768"/>
      <c r="DJ123" s="768"/>
      <c r="DK123" s="769"/>
      <c r="DL123" s="770" t="s">
        <v>110</v>
      </c>
      <c r="DM123" s="768"/>
      <c r="DN123" s="768"/>
      <c r="DO123" s="768"/>
      <c r="DP123" s="769"/>
      <c r="DQ123" s="770" t="s">
        <v>110</v>
      </c>
      <c r="DR123" s="768"/>
      <c r="DS123" s="768"/>
      <c r="DT123" s="768"/>
      <c r="DU123" s="769"/>
      <c r="DV123" s="815" t="s">
        <v>110</v>
      </c>
      <c r="DW123" s="816"/>
      <c r="DX123" s="816"/>
      <c r="DY123" s="816"/>
      <c r="DZ123" s="817"/>
    </row>
    <row r="124" spans="1:130" s="199" customFormat="1" ht="26.25" customHeight="1" thickBot="1">
      <c r="A124" s="808"/>
      <c r="B124" s="809"/>
      <c r="C124" s="812" t="s">
        <v>426</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110</v>
      </c>
      <c r="AB124" s="768"/>
      <c r="AC124" s="768"/>
      <c r="AD124" s="768"/>
      <c r="AE124" s="769"/>
      <c r="AF124" s="770" t="s">
        <v>110</v>
      </c>
      <c r="AG124" s="768"/>
      <c r="AH124" s="768"/>
      <c r="AI124" s="768"/>
      <c r="AJ124" s="769"/>
      <c r="AK124" s="770" t="s">
        <v>110</v>
      </c>
      <c r="AL124" s="768"/>
      <c r="AM124" s="768"/>
      <c r="AN124" s="768"/>
      <c r="AO124" s="769"/>
      <c r="AP124" s="815" t="s">
        <v>110</v>
      </c>
      <c r="AQ124" s="816"/>
      <c r="AR124" s="816"/>
      <c r="AS124" s="816"/>
      <c r="AT124" s="817"/>
      <c r="AU124" s="818" t="s">
        <v>438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75.2</v>
      </c>
      <c r="BR124" s="822"/>
      <c r="BS124" s="822"/>
      <c r="BT124" s="822"/>
      <c r="BU124" s="822"/>
      <c r="BV124" s="822">
        <v>66.8</v>
      </c>
      <c r="BW124" s="822"/>
      <c r="BX124" s="822"/>
      <c r="BY124" s="822"/>
      <c r="BZ124" s="822"/>
      <c r="CA124" s="822">
        <v>46.2</v>
      </c>
      <c r="CB124" s="822"/>
      <c r="CC124" s="822"/>
      <c r="CD124" s="822"/>
      <c r="CE124" s="822"/>
      <c r="CF124" s="712"/>
      <c r="CG124" s="713"/>
      <c r="CH124" s="713"/>
      <c r="CI124" s="713"/>
      <c r="CJ124" s="853"/>
      <c r="CK124" s="861"/>
      <c r="CL124" s="861"/>
      <c r="CM124" s="861"/>
      <c r="CN124" s="861"/>
      <c r="CO124" s="862"/>
      <c r="CP124" s="826" t="s">
        <v>439</v>
      </c>
      <c r="CQ124" s="827"/>
      <c r="CR124" s="827"/>
      <c r="CS124" s="827"/>
      <c r="CT124" s="827"/>
      <c r="CU124" s="827"/>
      <c r="CV124" s="827"/>
      <c r="CW124" s="827"/>
      <c r="CX124" s="827"/>
      <c r="CY124" s="827"/>
      <c r="CZ124" s="827"/>
      <c r="DA124" s="827"/>
      <c r="DB124" s="827"/>
      <c r="DC124" s="827"/>
      <c r="DD124" s="827"/>
      <c r="DE124" s="827"/>
      <c r="DF124" s="828"/>
      <c r="DG124" s="750" t="s">
        <v>110</v>
      </c>
      <c r="DH124" s="751"/>
      <c r="DI124" s="751"/>
      <c r="DJ124" s="751"/>
      <c r="DK124" s="752"/>
      <c r="DL124" s="753" t="s">
        <v>110</v>
      </c>
      <c r="DM124" s="751"/>
      <c r="DN124" s="751"/>
      <c r="DO124" s="751"/>
      <c r="DP124" s="752"/>
      <c r="DQ124" s="753" t="s">
        <v>110</v>
      </c>
      <c r="DR124" s="751"/>
      <c r="DS124" s="751"/>
      <c r="DT124" s="751"/>
      <c r="DU124" s="752"/>
      <c r="DV124" s="839" t="s">
        <v>110</v>
      </c>
      <c r="DW124" s="840"/>
      <c r="DX124" s="840"/>
      <c r="DY124" s="840"/>
      <c r="DZ124" s="841"/>
    </row>
    <row r="125" spans="1:130" s="199" customFormat="1" ht="26.25" customHeight="1">
      <c r="A125" s="808"/>
      <c r="B125" s="809"/>
      <c r="C125" s="812" t="s">
        <v>428</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110</v>
      </c>
      <c r="AB125" s="768"/>
      <c r="AC125" s="768"/>
      <c r="AD125" s="768"/>
      <c r="AE125" s="769"/>
      <c r="AF125" s="770" t="s">
        <v>110</v>
      </c>
      <c r="AG125" s="768"/>
      <c r="AH125" s="768"/>
      <c r="AI125" s="768"/>
      <c r="AJ125" s="769"/>
      <c r="AK125" s="770" t="s">
        <v>110</v>
      </c>
      <c r="AL125" s="768"/>
      <c r="AM125" s="768"/>
      <c r="AN125" s="768"/>
      <c r="AO125" s="769"/>
      <c r="AP125" s="815" t="s">
        <v>110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440</v>
      </c>
      <c r="CL125" s="843"/>
      <c r="CM125" s="843"/>
      <c r="CN125" s="843"/>
      <c r="CO125" s="844"/>
      <c r="CP125" s="851" t="s">
        <v>441</v>
      </c>
      <c r="CQ125" s="796"/>
      <c r="CR125" s="796"/>
      <c r="CS125" s="796"/>
      <c r="CT125" s="796"/>
      <c r="CU125" s="796"/>
      <c r="CV125" s="796"/>
      <c r="CW125" s="796"/>
      <c r="CX125" s="796"/>
      <c r="CY125" s="796"/>
      <c r="CZ125" s="796"/>
      <c r="DA125" s="796"/>
      <c r="DB125" s="796"/>
      <c r="DC125" s="796"/>
      <c r="DD125" s="796"/>
      <c r="DE125" s="796"/>
      <c r="DF125" s="797"/>
      <c r="DG125" s="852" t="s">
        <v>110</v>
      </c>
      <c r="DH125" s="833"/>
      <c r="DI125" s="833"/>
      <c r="DJ125" s="833"/>
      <c r="DK125" s="833"/>
      <c r="DL125" s="833" t="s">
        <v>110</v>
      </c>
      <c r="DM125" s="833"/>
      <c r="DN125" s="833"/>
      <c r="DO125" s="833"/>
      <c r="DP125" s="833"/>
      <c r="DQ125" s="833" t="s">
        <v>110</v>
      </c>
      <c r="DR125" s="833"/>
      <c r="DS125" s="833"/>
      <c r="DT125" s="833"/>
      <c r="DU125" s="833"/>
      <c r="DV125" s="834" t="s">
        <v>110</v>
      </c>
      <c r="DW125" s="834"/>
      <c r="DX125" s="834"/>
      <c r="DY125" s="834"/>
      <c r="DZ125" s="835"/>
    </row>
    <row r="126" spans="1:130" s="199" customFormat="1" ht="26.25" customHeight="1" thickBot="1">
      <c r="A126" s="808"/>
      <c r="B126" s="809"/>
      <c r="C126" s="812" t="s">
        <v>430</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269</v>
      </c>
      <c r="AB126" s="768"/>
      <c r="AC126" s="768"/>
      <c r="AD126" s="768"/>
      <c r="AE126" s="769"/>
      <c r="AF126" s="770">
        <v>269</v>
      </c>
      <c r="AG126" s="768"/>
      <c r="AH126" s="768"/>
      <c r="AI126" s="768"/>
      <c r="AJ126" s="769"/>
      <c r="AK126" s="770">
        <v>287</v>
      </c>
      <c r="AL126" s="768"/>
      <c r="AM126" s="768"/>
      <c r="AN126" s="768"/>
      <c r="AO126" s="769"/>
      <c r="AP126" s="815">
        <v>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442</v>
      </c>
      <c r="CQ126" s="738"/>
      <c r="CR126" s="738"/>
      <c r="CS126" s="738"/>
      <c r="CT126" s="738"/>
      <c r="CU126" s="738"/>
      <c r="CV126" s="738"/>
      <c r="CW126" s="738"/>
      <c r="CX126" s="738"/>
      <c r="CY126" s="738"/>
      <c r="CZ126" s="738"/>
      <c r="DA126" s="738"/>
      <c r="DB126" s="738"/>
      <c r="DC126" s="738"/>
      <c r="DD126" s="738"/>
      <c r="DE126" s="738"/>
      <c r="DF126" s="739"/>
      <c r="DG126" s="804" t="s">
        <v>110</v>
      </c>
      <c r="DH126" s="805"/>
      <c r="DI126" s="805"/>
      <c r="DJ126" s="805"/>
      <c r="DK126" s="805"/>
      <c r="DL126" s="805" t="s">
        <v>110</v>
      </c>
      <c r="DM126" s="805"/>
      <c r="DN126" s="805"/>
      <c r="DO126" s="805"/>
      <c r="DP126" s="805"/>
      <c r="DQ126" s="805" t="s">
        <v>110</v>
      </c>
      <c r="DR126" s="805"/>
      <c r="DS126" s="805"/>
      <c r="DT126" s="805"/>
      <c r="DU126" s="805"/>
      <c r="DV126" s="782" t="s">
        <v>110</v>
      </c>
      <c r="DW126" s="782"/>
      <c r="DX126" s="782"/>
      <c r="DY126" s="782"/>
      <c r="DZ126" s="783"/>
    </row>
    <row r="127" spans="1:130" s="199" customFormat="1" ht="26.25" customHeight="1">
      <c r="A127" s="810"/>
      <c r="B127" s="811"/>
      <c r="C127" s="829" t="s">
        <v>443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159</v>
      </c>
      <c r="AB127" s="768"/>
      <c r="AC127" s="768"/>
      <c r="AD127" s="768"/>
      <c r="AE127" s="769"/>
      <c r="AF127" s="770">
        <v>137</v>
      </c>
      <c r="AG127" s="768"/>
      <c r="AH127" s="768"/>
      <c r="AI127" s="768"/>
      <c r="AJ127" s="769"/>
      <c r="AK127" s="770">
        <v>104</v>
      </c>
      <c r="AL127" s="768"/>
      <c r="AM127" s="768"/>
      <c r="AN127" s="768"/>
      <c r="AO127" s="769"/>
      <c r="AP127" s="815">
        <v>0</v>
      </c>
      <c r="AQ127" s="816"/>
      <c r="AR127" s="816"/>
      <c r="AS127" s="816"/>
      <c r="AT127" s="817"/>
      <c r="AU127" s="235"/>
      <c r="AV127" s="235"/>
      <c r="AW127" s="235"/>
      <c r="AX127" s="832" t="s">
        <v>444</v>
      </c>
      <c r="AY127" s="800"/>
      <c r="AZ127" s="800"/>
      <c r="BA127" s="800"/>
      <c r="BB127" s="800"/>
      <c r="BC127" s="800"/>
      <c r="BD127" s="800"/>
      <c r="BE127" s="801"/>
      <c r="BF127" s="799" t="s">
        <v>445</v>
      </c>
      <c r="BG127" s="800"/>
      <c r="BH127" s="800"/>
      <c r="BI127" s="800"/>
      <c r="BJ127" s="800"/>
      <c r="BK127" s="800"/>
      <c r="BL127" s="801"/>
      <c r="BM127" s="799" t="s">
        <v>446</v>
      </c>
      <c r="BN127" s="800"/>
      <c r="BO127" s="800"/>
      <c r="BP127" s="800"/>
      <c r="BQ127" s="800"/>
      <c r="BR127" s="800"/>
      <c r="BS127" s="801"/>
      <c r="BT127" s="799" t="s">
        <v>447</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448</v>
      </c>
      <c r="CQ127" s="738"/>
      <c r="CR127" s="738"/>
      <c r="CS127" s="738"/>
      <c r="CT127" s="738"/>
      <c r="CU127" s="738"/>
      <c r="CV127" s="738"/>
      <c r="CW127" s="738"/>
      <c r="CX127" s="738"/>
      <c r="CY127" s="738"/>
      <c r="CZ127" s="738"/>
      <c r="DA127" s="738"/>
      <c r="DB127" s="738"/>
      <c r="DC127" s="738"/>
      <c r="DD127" s="738"/>
      <c r="DE127" s="738"/>
      <c r="DF127" s="739"/>
      <c r="DG127" s="804" t="s">
        <v>110</v>
      </c>
      <c r="DH127" s="805"/>
      <c r="DI127" s="805"/>
      <c r="DJ127" s="805"/>
      <c r="DK127" s="805"/>
      <c r="DL127" s="805" t="s">
        <v>110</v>
      </c>
      <c r="DM127" s="805"/>
      <c r="DN127" s="805"/>
      <c r="DO127" s="805"/>
      <c r="DP127" s="805"/>
      <c r="DQ127" s="805" t="s">
        <v>110</v>
      </c>
      <c r="DR127" s="805"/>
      <c r="DS127" s="805"/>
      <c r="DT127" s="805"/>
      <c r="DU127" s="805"/>
      <c r="DV127" s="782" t="s">
        <v>110</v>
      </c>
      <c r="DW127" s="782"/>
      <c r="DX127" s="782"/>
      <c r="DY127" s="782"/>
      <c r="DZ127" s="783"/>
    </row>
    <row r="128" spans="1:130" s="199" customFormat="1" ht="26.25" customHeight="1" thickBot="1">
      <c r="A128" s="784" t="s">
        <v>449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450</v>
      </c>
      <c r="X128" s="786"/>
      <c r="Y128" s="786"/>
      <c r="Z128" s="787"/>
      <c r="AA128" s="788">
        <v>72218</v>
      </c>
      <c r="AB128" s="789"/>
      <c r="AC128" s="789"/>
      <c r="AD128" s="789"/>
      <c r="AE128" s="790"/>
      <c r="AF128" s="791">
        <v>88046</v>
      </c>
      <c r="AG128" s="789"/>
      <c r="AH128" s="789"/>
      <c r="AI128" s="789"/>
      <c r="AJ128" s="790"/>
      <c r="AK128" s="791">
        <v>94494</v>
      </c>
      <c r="AL128" s="789"/>
      <c r="AM128" s="789"/>
      <c r="AN128" s="789"/>
      <c r="AO128" s="790"/>
      <c r="AP128" s="792"/>
      <c r="AQ128" s="793"/>
      <c r="AR128" s="793"/>
      <c r="AS128" s="793"/>
      <c r="AT128" s="794"/>
      <c r="AU128" s="235"/>
      <c r="AV128" s="235"/>
      <c r="AW128" s="235"/>
      <c r="AX128" s="795" t="s">
        <v>451</v>
      </c>
      <c r="AY128" s="796"/>
      <c r="AZ128" s="796"/>
      <c r="BA128" s="796"/>
      <c r="BB128" s="796"/>
      <c r="BC128" s="796"/>
      <c r="BD128" s="796"/>
      <c r="BE128" s="797"/>
      <c r="BF128" s="774" t="s">
        <v>110</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452</v>
      </c>
      <c r="CQ128" s="716"/>
      <c r="CR128" s="716"/>
      <c r="CS128" s="716"/>
      <c r="CT128" s="716"/>
      <c r="CU128" s="716"/>
      <c r="CV128" s="716"/>
      <c r="CW128" s="716"/>
      <c r="CX128" s="716"/>
      <c r="CY128" s="716"/>
      <c r="CZ128" s="716"/>
      <c r="DA128" s="716"/>
      <c r="DB128" s="716"/>
      <c r="DC128" s="716"/>
      <c r="DD128" s="716"/>
      <c r="DE128" s="716"/>
      <c r="DF128" s="717"/>
      <c r="DG128" s="778" t="s">
        <v>110</v>
      </c>
      <c r="DH128" s="779"/>
      <c r="DI128" s="779"/>
      <c r="DJ128" s="779"/>
      <c r="DK128" s="779"/>
      <c r="DL128" s="779" t="s">
        <v>110</v>
      </c>
      <c r="DM128" s="779"/>
      <c r="DN128" s="779"/>
      <c r="DO128" s="779"/>
      <c r="DP128" s="779"/>
      <c r="DQ128" s="779" t="s">
        <v>110</v>
      </c>
      <c r="DR128" s="779"/>
      <c r="DS128" s="779"/>
      <c r="DT128" s="779"/>
      <c r="DU128" s="779"/>
      <c r="DV128" s="780" t="s">
        <v>110</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453</v>
      </c>
      <c r="X129" s="765"/>
      <c r="Y129" s="765"/>
      <c r="Z129" s="766"/>
      <c r="AA129" s="767">
        <v>2648169</v>
      </c>
      <c r="AB129" s="768"/>
      <c r="AC129" s="768"/>
      <c r="AD129" s="768"/>
      <c r="AE129" s="769"/>
      <c r="AF129" s="770">
        <v>2718943</v>
      </c>
      <c r="AG129" s="768"/>
      <c r="AH129" s="768"/>
      <c r="AI129" s="768"/>
      <c r="AJ129" s="769"/>
      <c r="AK129" s="770">
        <v>2742997</v>
      </c>
      <c r="AL129" s="768"/>
      <c r="AM129" s="768"/>
      <c r="AN129" s="768"/>
      <c r="AO129" s="769"/>
      <c r="AP129" s="771"/>
      <c r="AQ129" s="772"/>
      <c r="AR129" s="772"/>
      <c r="AS129" s="772"/>
      <c r="AT129" s="773"/>
      <c r="AU129" s="237"/>
      <c r="AV129" s="237"/>
      <c r="AW129" s="237"/>
      <c r="AX129" s="737" t="s">
        <v>454</v>
      </c>
      <c r="AY129" s="738"/>
      <c r="AZ129" s="738"/>
      <c r="BA129" s="738"/>
      <c r="BB129" s="738"/>
      <c r="BC129" s="738"/>
      <c r="BD129" s="738"/>
      <c r="BE129" s="739"/>
      <c r="BF129" s="757" t="s">
        <v>110</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456</v>
      </c>
      <c r="X130" s="765"/>
      <c r="Y130" s="765"/>
      <c r="Z130" s="766"/>
      <c r="AA130" s="767">
        <v>484160</v>
      </c>
      <c r="AB130" s="768"/>
      <c r="AC130" s="768"/>
      <c r="AD130" s="768"/>
      <c r="AE130" s="769"/>
      <c r="AF130" s="770">
        <v>502130</v>
      </c>
      <c r="AG130" s="768"/>
      <c r="AH130" s="768"/>
      <c r="AI130" s="768"/>
      <c r="AJ130" s="769"/>
      <c r="AK130" s="770">
        <v>522633</v>
      </c>
      <c r="AL130" s="768"/>
      <c r="AM130" s="768"/>
      <c r="AN130" s="768"/>
      <c r="AO130" s="769"/>
      <c r="AP130" s="771"/>
      <c r="AQ130" s="772"/>
      <c r="AR130" s="772"/>
      <c r="AS130" s="772"/>
      <c r="AT130" s="773"/>
      <c r="AU130" s="237"/>
      <c r="AV130" s="237"/>
      <c r="AW130" s="237"/>
      <c r="AX130" s="737" t="s">
        <v>457</v>
      </c>
      <c r="AY130" s="738"/>
      <c r="AZ130" s="738"/>
      <c r="BA130" s="738"/>
      <c r="BB130" s="738"/>
      <c r="BC130" s="738"/>
      <c r="BD130" s="738"/>
      <c r="BE130" s="739"/>
      <c r="BF130" s="740">
        <v>13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458</v>
      </c>
      <c r="X131" s="748"/>
      <c r="Y131" s="748"/>
      <c r="Z131" s="749"/>
      <c r="AA131" s="750">
        <v>2164009</v>
      </c>
      <c r="AB131" s="751"/>
      <c r="AC131" s="751"/>
      <c r="AD131" s="751"/>
      <c r="AE131" s="752"/>
      <c r="AF131" s="753">
        <v>2216813</v>
      </c>
      <c r="AG131" s="751"/>
      <c r="AH131" s="751"/>
      <c r="AI131" s="751"/>
      <c r="AJ131" s="752"/>
      <c r="AK131" s="753">
        <v>2220364</v>
      </c>
      <c r="AL131" s="751"/>
      <c r="AM131" s="751"/>
      <c r="AN131" s="751"/>
      <c r="AO131" s="752"/>
      <c r="AP131" s="754"/>
      <c r="AQ131" s="755"/>
      <c r="AR131" s="755"/>
      <c r="AS131" s="755"/>
      <c r="AT131" s="756"/>
      <c r="AU131" s="237"/>
      <c r="AV131" s="237"/>
      <c r="AW131" s="237"/>
      <c r="AX131" s="715" t="s">
        <v>459</v>
      </c>
      <c r="AY131" s="716"/>
      <c r="AZ131" s="716"/>
      <c r="BA131" s="716"/>
      <c r="BB131" s="716"/>
      <c r="BC131" s="716"/>
      <c r="BD131" s="716"/>
      <c r="BE131" s="717"/>
      <c r="BF131" s="718">
        <v>46.2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461</v>
      </c>
      <c r="W132" s="728"/>
      <c r="X132" s="728"/>
      <c r="Y132" s="728"/>
      <c r="Z132" s="729"/>
      <c r="AA132" s="730">
        <v>14.091392409999999</v>
      </c>
      <c r="AB132" s="731"/>
      <c r="AC132" s="731"/>
      <c r="AD132" s="731"/>
      <c r="AE132" s="732"/>
      <c r="AF132" s="733">
        <v>13.079542569999999</v>
      </c>
      <c r="AG132" s="731"/>
      <c r="AH132" s="731"/>
      <c r="AI132" s="731"/>
      <c r="AJ132" s="732"/>
      <c r="AK132" s="733">
        <v>11.841211619999999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462</v>
      </c>
      <c r="W133" s="707"/>
      <c r="X133" s="707"/>
      <c r="Y133" s="707"/>
      <c r="Z133" s="708"/>
      <c r="AA133" s="709">
        <v>14.3</v>
      </c>
      <c r="AB133" s="710"/>
      <c r="AC133" s="710"/>
      <c r="AD133" s="710"/>
      <c r="AE133" s="711"/>
      <c r="AF133" s="709">
        <v>13.8</v>
      </c>
      <c r="AG133" s="710"/>
      <c r="AH133" s="710"/>
      <c r="AI133" s="710"/>
      <c r="AJ133" s="711"/>
      <c r="AK133" s="709">
        <v>13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463</v>
      </c>
      <c r="B5" s="248"/>
      <c r="C5" s="248"/>
      <c r="D5" s="248"/>
      <c r="E5" s="248"/>
      <c r="F5" s="248"/>
      <c r="G5" s="248"/>
      <c r="H5" s="248"/>
      <c r="I5" s="248"/>
      <c r="J5" s="248"/>
      <c r="K5" s="248"/>
      <c r="L5" s="248"/>
      <c r="M5" s="248"/>
      <c r="N5" s="248"/>
      <c r="O5" s="249"/>
    </row>
    <row r="6" spans="1:16">
      <c r="A6" s="250"/>
      <c r="B6" s="246"/>
      <c r="C6" s="246"/>
      <c r="D6" s="246"/>
      <c r="E6" s="246"/>
      <c r="F6" s="246"/>
      <c r="G6" s="251" t="s">
        <v>464</v>
      </c>
      <c r="H6" s="251"/>
      <c r="I6" s="251"/>
      <c r="J6" s="251"/>
      <c r="K6" s="246"/>
      <c r="L6" s="246"/>
      <c r="M6" s="246"/>
      <c r="N6" s="246"/>
    </row>
    <row r="7" spans="1:16">
      <c r="A7" s="250"/>
      <c r="B7" s="246"/>
      <c r="C7" s="246"/>
      <c r="D7" s="246"/>
      <c r="E7" s="246"/>
      <c r="F7" s="246"/>
      <c r="G7" s="253"/>
      <c r="H7" s="254"/>
      <c r="I7" s="254"/>
      <c r="J7" s="255"/>
      <c r="K7" s="1123" t="s">
        <v>465</v>
      </c>
      <c r="L7" s="256"/>
      <c r="M7" s="257" t="s">
        <v>466</v>
      </c>
      <c r="N7" s="258"/>
    </row>
    <row r="8" spans="1:16">
      <c r="A8" s="250"/>
      <c r="B8" s="246"/>
      <c r="C8" s="246"/>
      <c r="D8" s="246"/>
      <c r="E8" s="246"/>
      <c r="F8" s="246"/>
      <c r="G8" s="259"/>
      <c r="H8" s="260"/>
      <c r="I8" s="260"/>
      <c r="J8" s="261"/>
      <c r="K8" s="1124"/>
      <c r="L8" s="262" t="s">
        <v>467</v>
      </c>
      <c r="M8" s="263" t="s">
        <v>468</v>
      </c>
      <c r="N8" s="264" t="s">
        <v>469</v>
      </c>
    </row>
    <row r="9" spans="1:16">
      <c r="A9" s="250"/>
      <c r="B9" s="246"/>
      <c r="C9" s="246"/>
      <c r="D9" s="246"/>
      <c r="E9" s="246"/>
      <c r="F9" s="246"/>
      <c r="G9" s="1137" t="s">
        <v>470</v>
      </c>
      <c r="H9" s="1138"/>
      <c r="I9" s="1138"/>
      <c r="J9" s="1139"/>
      <c r="K9" s="265">
        <v>798333</v>
      </c>
      <c r="L9" s="266">
        <v>155257</v>
      </c>
      <c r="M9" s="267">
        <v>189696</v>
      </c>
      <c r="N9" s="268">
        <v>-18.2</v>
      </c>
    </row>
    <row r="10" spans="1:16">
      <c r="A10" s="250"/>
      <c r="B10" s="246"/>
      <c r="C10" s="246"/>
      <c r="D10" s="246"/>
      <c r="E10" s="246"/>
      <c r="F10" s="246"/>
      <c r="G10" s="1137" t="s">
        <v>471</v>
      </c>
      <c r="H10" s="1138"/>
      <c r="I10" s="1138"/>
      <c r="J10" s="1139"/>
      <c r="K10" s="269">
        <v>78130</v>
      </c>
      <c r="L10" s="270">
        <v>15194</v>
      </c>
      <c r="M10" s="271">
        <v>21936</v>
      </c>
      <c r="N10" s="272">
        <v>-30.7</v>
      </c>
    </row>
    <row r="11" spans="1:16" ht="13.5" customHeight="1">
      <c r="A11" s="250"/>
      <c r="B11" s="246"/>
      <c r="C11" s="246"/>
      <c r="D11" s="246"/>
      <c r="E11" s="246"/>
      <c r="F11" s="246"/>
      <c r="G11" s="1137" t="s">
        <v>472</v>
      </c>
      <c r="H11" s="1138"/>
      <c r="I11" s="1138"/>
      <c r="J11" s="1139"/>
      <c r="K11" s="269">
        <v>135860</v>
      </c>
      <c r="L11" s="270">
        <v>26422</v>
      </c>
      <c r="M11" s="271">
        <v>29437</v>
      </c>
      <c r="N11" s="272">
        <v>-10.199999999999999</v>
      </c>
    </row>
    <row r="12" spans="1:16" ht="13.5" customHeight="1">
      <c r="A12" s="250"/>
      <c r="B12" s="246"/>
      <c r="C12" s="246"/>
      <c r="D12" s="246"/>
      <c r="E12" s="246"/>
      <c r="F12" s="246"/>
      <c r="G12" s="1137" t="s">
        <v>473</v>
      </c>
      <c r="H12" s="1138"/>
      <c r="I12" s="1138"/>
      <c r="J12" s="1139"/>
      <c r="K12" s="269" t="s">
        <v>474</v>
      </c>
      <c r="L12" s="270" t="s">
        <v>474</v>
      </c>
      <c r="M12" s="271">
        <v>3160</v>
      </c>
      <c r="N12" s="272" t="s">
        <v>474</v>
      </c>
    </row>
    <row r="13" spans="1:16" ht="13.5" customHeight="1">
      <c r="A13" s="250"/>
      <c r="B13" s="246"/>
      <c r="C13" s="246"/>
      <c r="D13" s="246"/>
      <c r="E13" s="246"/>
      <c r="F13" s="246"/>
      <c r="G13" s="1137" t="s">
        <v>475</v>
      </c>
      <c r="H13" s="1138"/>
      <c r="I13" s="1138"/>
      <c r="J13" s="1139"/>
      <c r="K13" s="269" t="s">
        <v>474</v>
      </c>
      <c r="L13" s="270" t="s">
        <v>474</v>
      </c>
      <c r="M13" s="271" t="s">
        <v>474</v>
      </c>
      <c r="N13" s="272" t="s">
        <v>474</v>
      </c>
    </row>
    <row r="14" spans="1:16" ht="13.5" customHeight="1">
      <c r="A14" s="250"/>
      <c r="B14" s="246"/>
      <c r="C14" s="246"/>
      <c r="D14" s="246"/>
      <c r="E14" s="246"/>
      <c r="F14" s="246"/>
      <c r="G14" s="1137" t="s">
        <v>476</v>
      </c>
      <c r="H14" s="1138"/>
      <c r="I14" s="1138"/>
      <c r="J14" s="1139"/>
      <c r="K14" s="269">
        <v>14580</v>
      </c>
      <c r="L14" s="270">
        <v>2835</v>
      </c>
      <c r="M14" s="271">
        <v>9091</v>
      </c>
      <c r="N14" s="272">
        <v>-68.8</v>
      </c>
    </row>
    <row r="15" spans="1:16" ht="13.5" customHeight="1">
      <c r="A15" s="250"/>
      <c r="B15" s="246"/>
      <c r="C15" s="246"/>
      <c r="D15" s="246"/>
      <c r="E15" s="246"/>
      <c r="F15" s="246"/>
      <c r="G15" s="1137" t="s">
        <v>477</v>
      </c>
      <c r="H15" s="1138"/>
      <c r="I15" s="1138"/>
      <c r="J15" s="1139"/>
      <c r="K15" s="269">
        <v>22249</v>
      </c>
      <c r="L15" s="270">
        <v>4327</v>
      </c>
      <c r="M15" s="271">
        <v>4470</v>
      </c>
      <c r="N15" s="272">
        <v>-3.2</v>
      </c>
    </row>
    <row r="16" spans="1:16">
      <c r="A16" s="250"/>
      <c r="B16" s="246"/>
      <c r="C16" s="246"/>
      <c r="D16" s="246"/>
      <c r="E16" s="246"/>
      <c r="F16" s="246"/>
      <c r="G16" s="1140" t="s">
        <v>478</v>
      </c>
      <c r="H16" s="1141"/>
      <c r="I16" s="1141"/>
      <c r="J16" s="1142"/>
      <c r="K16" s="270">
        <v>-89065</v>
      </c>
      <c r="L16" s="270">
        <v>-17321</v>
      </c>
      <c r="M16" s="271">
        <v>-19414</v>
      </c>
      <c r="N16" s="272">
        <v>-10.8</v>
      </c>
    </row>
    <row r="17" spans="1:16">
      <c r="A17" s="250"/>
      <c r="B17" s="246"/>
      <c r="C17" s="246"/>
      <c r="D17" s="246"/>
      <c r="E17" s="246"/>
      <c r="F17" s="246"/>
      <c r="G17" s="1140" t="s">
        <v>169</v>
      </c>
      <c r="H17" s="1141"/>
      <c r="I17" s="1141"/>
      <c r="J17" s="1142"/>
      <c r="K17" s="270">
        <v>960087</v>
      </c>
      <c r="L17" s="270">
        <v>186715</v>
      </c>
      <c r="M17" s="271">
        <v>238376</v>
      </c>
      <c r="N17" s="272">
        <v>-21.7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479</v>
      </c>
      <c r="H19" s="246"/>
      <c r="I19" s="246"/>
      <c r="J19" s="246"/>
      <c r="K19" s="246"/>
      <c r="L19" s="246"/>
      <c r="M19" s="246"/>
      <c r="N19" s="246"/>
    </row>
    <row r="20" spans="1:16">
      <c r="A20" s="250"/>
      <c r="B20" s="246"/>
      <c r="C20" s="246"/>
      <c r="D20" s="246"/>
      <c r="E20" s="246"/>
      <c r="F20" s="246"/>
      <c r="G20" s="274"/>
      <c r="H20" s="275"/>
      <c r="I20" s="275"/>
      <c r="J20" s="276"/>
      <c r="K20" s="277" t="s">
        <v>480</v>
      </c>
      <c r="L20" s="278" t="s">
        <v>481</v>
      </c>
      <c r="M20" s="279" t="s">
        <v>482</v>
      </c>
      <c r="N20" s="280"/>
    </row>
    <row r="21" spans="1:16" s="286" customFormat="1">
      <c r="A21" s="281"/>
      <c r="B21" s="251"/>
      <c r="C21" s="251"/>
      <c r="D21" s="251"/>
      <c r="E21" s="251"/>
      <c r="F21" s="251"/>
      <c r="G21" s="1134" t="s">
        <v>483</v>
      </c>
      <c r="H21" s="1135"/>
      <c r="I21" s="1135"/>
      <c r="J21" s="1136"/>
      <c r="K21" s="282">
        <v>16.73</v>
      </c>
      <c r="L21" s="283">
        <v>21.75</v>
      </c>
      <c r="M21" s="284">
        <v>-5.0199999999999996</v>
      </c>
      <c r="N21" s="251"/>
      <c r="O21" s="285"/>
      <c r="P21" s="281"/>
    </row>
    <row r="22" spans="1:16" s="286" customFormat="1">
      <c r="A22" s="281"/>
      <c r="B22" s="251"/>
      <c r="C22" s="251"/>
      <c r="D22" s="251"/>
      <c r="E22" s="251"/>
      <c r="F22" s="251"/>
      <c r="G22" s="1134" t="s">
        <v>484</v>
      </c>
      <c r="H22" s="1135"/>
      <c r="I22" s="1135"/>
      <c r="J22" s="1136"/>
      <c r="K22" s="287">
        <v>94.5</v>
      </c>
      <c r="L22" s="288">
        <v>95.2</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487</v>
      </c>
      <c r="H29" s="251"/>
      <c r="I29" s="251"/>
      <c r="J29" s="251"/>
      <c r="K29" s="246"/>
      <c r="L29" s="246"/>
      <c r="M29" s="246"/>
      <c r="N29" s="246"/>
      <c r="O29" s="295"/>
    </row>
    <row r="30" spans="1:16">
      <c r="A30" s="250"/>
      <c r="B30" s="246"/>
      <c r="C30" s="246"/>
      <c r="D30" s="246"/>
      <c r="E30" s="246"/>
      <c r="F30" s="246"/>
      <c r="G30" s="253"/>
      <c r="H30" s="254"/>
      <c r="I30" s="254"/>
      <c r="J30" s="255"/>
      <c r="K30" s="1123" t="s">
        <v>465</v>
      </c>
      <c r="L30" s="256"/>
      <c r="M30" s="257" t="s">
        <v>466</v>
      </c>
      <c r="N30" s="258"/>
    </row>
    <row r="31" spans="1:16">
      <c r="A31" s="250"/>
      <c r="B31" s="246"/>
      <c r="C31" s="246"/>
      <c r="D31" s="246"/>
      <c r="E31" s="246"/>
      <c r="F31" s="246"/>
      <c r="G31" s="259"/>
      <c r="H31" s="260"/>
      <c r="I31" s="260"/>
      <c r="J31" s="261"/>
      <c r="K31" s="1124"/>
      <c r="L31" s="262" t="s">
        <v>467</v>
      </c>
      <c r="M31" s="263" t="s">
        <v>468</v>
      </c>
      <c r="N31" s="264" t="s">
        <v>469</v>
      </c>
    </row>
    <row r="32" spans="1:16" ht="27" customHeight="1">
      <c r="A32" s="250"/>
      <c r="B32" s="246"/>
      <c r="C32" s="246"/>
      <c r="D32" s="246"/>
      <c r="E32" s="246"/>
      <c r="F32" s="246"/>
      <c r="G32" s="1125" t="s">
        <v>488</v>
      </c>
      <c r="H32" s="1126"/>
      <c r="I32" s="1126"/>
      <c r="J32" s="1127"/>
      <c r="K32" s="296">
        <v>727248</v>
      </c>
      <c r="L32" s="296">
        <v>141433</v>
      </c>
      <c r="M32" s="297">
        <v>139853</v>
      </c>
      <c r="N32" s="298">
        <v>1.1000000000000001</v>
      </c>
    </row>
    <row r="33" spans="1:16" ht="13.5" customHeight="1">
      <c r="A33" s="250"/>
      <c r="B33" s="246"/>
      <c r="C33" s="246"/>
      <c r="D33" s="246"/>
      <c r="E33" s="246"/>
      <c r="F33" s="246"/>
      <c r="G33" s="1125" t="s">
        <v>489</v>
      </c>
      <c r="H33" s="1126"/>
      <c r="I33" s="1126"/>
      <c r="J33" s="1127"/>
      <c r="K33" s="296" t="s">
        <v>474</v>
      </c>
      <c r="L33" s="296" t="s">
        <v>474</v>
      </c>
      <c r="M33" s="297" t="s">
        <v>474</v>
      </c>
      <c r="N33" s="298" t="s">
        <v>474</v>
      </c>
    </row>
    <row r="34" spans="1:16" ht="27" customHeight="1">
      <c r="A34" s="250"/>
      <c r="B34" s="246"/>
      <c r="C34" s="246"/>
      <c r="D34" s="246"/>
      <c r="E34" s="246"/>
      <c r="F34" s="246"/>
      <c r="G34" s="1125" t="s">
        <v>490</v>
      </c>
      <c r="H34" s="1126"/>
      <c r="I34" s="1126"/>
      <c r="J34" s="1127"/>
      <c r="K34" s="296" t="s">
        <v>474</v>
      </c>
      <c r="L34" s="296" t="s">
        <v>474</v>
      </c>
      <c r="M34" s="297">
        <v>4</v>
      </c>
      <c r="N34" s="298" t="s">
        <v>474</v>
      </c>
    </row>
    <row r="35" spans="1:16" ht="27" customHeight="1">
      <c r="A35" s="250"/>
      <c r="B35" s="246"/>
      <c r="C35" s="246"/>
      <c r="D35" s="246"/>
      <c r="E35" s="246"/>
      <c r="F35" s="246"/>
      <c r="G35" s="1125" t="s">
        <v>491</v>
      </c>
      <c r="H35" s="1126"/>
      <c r="I35" s="1126"/>
      <c r="J35" s="1127"/>
      <c r="K35" s="296">
        <v>139802</v>
      </c>
      <c r="L35" s="296">
        <v>27188</v>
      </c>
      <c r="M35" s="297">
        <v>31890</v>
      </c>
      <c r="N35" s="298">
        <v>-14.7</v>
      </c>
    </row>
    <row r="36" spans="1:16" ht="27" customHeight="1">
      <c r="A36" s="250"/>
      <c r="B36" s="246"/>
      <c r="C36" s="246"/>
      <c r="D36" s="246"/>
      <c r="E36" s="246"/>
      <c r="F36" s="246"/>
      <c r="G36" s="1125" t="s">
        <v>492</v>
      </c>
      <c r="H36" s="1126"/>
      <c r="I36" s="1126"/>
      <c r="J36" s="1127"/>
      <c r="K36" s="296">
        <v>8213</v>
      </c>
      <c r="L36" s="296">
        <v>1597</v>
      </c>
      <c r="M36" s="297">
        <v>5316</v>
      </c>
      <c r="N36" s="298">
        <v>-70</v>
      </c>
    </row>
    <row r="37" spans="1:16" ht="13.5" customHeight="1">
      <c r="A37" s="250"/>
      <c r="B37" s="246"/>
      <c r="C37" s="246"/>
      <c r="D37" s="246"/>
      <c r="E37" s="246"/>
      <c r="F37" s="246"/>
      <c r="G37" s="1125" t="s">
        <v>493</v>
      </c>
      <c r="H37" s="1126"/>
      <c r="I37" s="1126"/>
      <c r="J37" s="1127"/>
      <c r="K37" s="296">
        <v>4507</v>
      </c>
      <c r="L37" s="296">
        <v>877</v>
      </c>
      <c r="M37" s="297">
        <v>1757</v>
      </c>
      <c r="N37" s="298">
        <v>-50.1</v>
      </c>
    </row>
    <row r="38" spans="1:16" ht="27" customHeight="1">
      <c r="A38" s="250"/>
      <c r="B38" s="246"/>
      <c r="C38" s="246"/>
      <c r="D38" s="246"/>
      <c r="E38" s="246"/>
      <c r="F38" s="246"/>
      <c r="G38" s="1128" t="s">
        <v>494</v>
      </c>
      <c r="H38" s="1129"/>
      <c r="I38" s="1129"/>
      <c r="J38" s="1130"/>
      <c r="K38" s="299">
        <v>275</v>
      </c>
      <c r="L38" s="299">
        <v>53</v>
      </c>
      <c r="M38" s="300">
        <v>42</v>
      </c>
      <c r="N38" s="301">
        <v>26.2</v>
      </c>
      <c r="O38" s="295"/>
    </row>
    <row r="39" spans="1:16">
      <c r="A39" s="250"/>
      <c r="B39" s="246"/>
      <c r="C39" s="246"/>
      <c r="D39" s="246"/>
      <c r="E39" s="246"/>
      <c r="F39" s="246"/>
      <c r="G39" s="1128" t="s">
        <v>495</v>
      </c>
      <c r="H39" s="1129"/>
      <c r="I39" s="1129"/>
      <c r="J39" s="1130"/>
      <c r="K39" s="302">
        <v>-94494</v>
      </c>
      <c r="L39" s="302">
        <v>-18377</v>
      </c>
      <c r="M39" s="303">
        <v>-8426</v>
      </c>
      <c r="N39" s="304">
        <v>118.1</v>
      </c>
      <c r="O39" s="295"/>
    </row>
    <row r="40" spans="1:16" ht="27" customHeight="1">
      <c r="A40" s="250"/>
      <c r="B40" s="246"/>
      <c r="C40" s="246"/>
      <c r="D40" s="246"/>
      <c r="E40" s="246"/>
      <c r="F40" s="246"/>
      <c r="G40" s="1125" t="s">
        <v>496</v>
      </c>
      <c r="H40" s="1126"/>
      <c r="I40" s="1126"/>
      <c r="J40" s="1127"/>
      <c r="K40" s="302">
        <v>-522633</v>
      </c>
      <c r="L40" s="302">
        <v>-101640</v>
      </c>
      <c r="M40" s="303">
        <v>-127711</v>
      </c>
      <c r="N40" s="304">
        <v>-20.399999999999999</v>
      </c>
      <c r="O40" s="295"/>
    </row>
    <row r="41" spans="1:16">
      <c r="A41" s="250"/>
      <c r="B41" s="246"/>
      <c r="C41" s="246"/>
      <c r="D41" s="246"/>
      <c r="E41" s="246"/>
      <c r="F41" s="246"/>
      <c r="G41" s="1131" t="s">
        <v>280</v>
      </c>
      <c r="H41" s="1132"/>
      <c r="I41" s="1132"/>
      <c r="J41" s="1133"/>
      <c r="K41" s="296">
        <v>262918</v>
      </c>
      <c r="L41" s="302">
        <v>51131</v>
      </c>
      <c r="M41" s="303">
        <v>42725</v>
      </c>
      <c r="N41" s="304">
        <v>19.7</v>
      </c>
      <c r="O41" s="295"/>
    </row>
    <row r="42" spans="1:16">
      <c r="A42" s="250"/>
      <c r="B42" s="246"/>
      <c r="C42" s="246"/>
      <c r="D42" s="246"/>
      <c r="E42" s="246"/>
      <c r="F42" s="246"/>
      <c r="G42" s="305" t="s">
        <v>497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498</v>
      </c>
      <c r="B47" s="246"/>
      <c r="C47" s="246"/>
      <c r="D47" s="246"/>
      <c r="E47" s="246"/>
      <c r="F47" s="246"/>
      <c r="G47" s="246"/>
      <c r="H47" s="246"/>
      <c r="I47" s="246"/>
      <c r="J47" s="246"/>
      <c r="K47" s="246"/>
      <c r="L47" s="246"/>
      <c r="M47" s="246"/>
      <c r="N47" s="246"/>
    </row>
    <row r="48" spans="1:16">
      <c r="A48" s="250"/>
      <c r="B48" s="246"/>
      <c r="C48" s="246"/>
      <c r="D48" s="246"/>
      <c r="E48" s="246"/>
      <c r="F48" s="246"/>
      <c r="G48" s="310" t="s">
        <v>499</v>
      </c>
      <c r="H48" s="310"/>
      <c r="I48" s="310"/>
      <c r="J48" s="310"/>
      <c r="K48" s="310"/>
      <c r="L48" s="310"/>
      <c r="M48" s="311"/>
      <c r="N48" s="310"/>
    </row>
    <row r="49" spans="1:14" ht="13.5" customHeight="1">
      <c r="A49" s="250"/>
      <c r="B49" s="246"/>
      <c r="C49" s="246"/>
      <c r="D49" s="246"/>
      <c r="E49" s="246"/>
      <c r="F49" s="246"/>
      <c r="G49" s="312"/>
      <c r="H49" s="313"/>
      <c r="I49" s="1118" t="s">
        <v>465</v>
      </c>
      <c r="J49" s="1120" t="s">
        <v>500</v>
      </c>
      <c r="K49" s="1121"/>
      <c r="L49" s="1121"/>
      <c r="M49" s="1121"/>
      <c r="N49" s="1122"/>
    </row>
    <row r="50" spans="1:14">
      <c r="A50" s="250"/>
      <c r="B50" s="246"/>
      <c r="C50" s="246"/>
      <c r="D50" s="246"/>
      <c r="E50" s="246"/>
      <c r="F50" s="246"/>
      <c r="G50" s="314"/>
      <c r="H50" s="315"/>
      <c r="I50" s="1119"/>
      <c r="J50" s="316" t="s">
        <v>501</v>
      </c>
      <c r="K50" s="317" t="s">
        <v>502</v>
      </c>
      <c r="L50" s="318" t="s">
        <v>503</v>
      </c>
      <c r="M50" s="319" t="s">
        <v>504</v>
      </c>
      <c r="N50" s="320" t="s">
        <v>505</v>
      </c>
    </row>
    <row r="51" spans="1:14">
      <c r="A51" s="250"/>
      <c r="B51" s="246"/>
      <c r="C51" s="246"/>
      <c r="D51" s="246"/>
      <c r="E51" s="246"/>
      <c r="F51" s="246"/>
      <c r="G51" s="312" t="s">
        <v>506</v>
      </c>
      <c r="H51" s="313"/>
      <c r="I51" s="321">
        <v>889820</v>
      </c>
      <c r="J51" s="322">
        <v>184610</v>
      </c>
      <c r="K51" s="323">
        <v>-26</v>
      </c>
      <c r="L51" s="324">
        <v>228305</v>
      </c>
      <c r="M51" s="325">
        <v>5.6</v>
      </c>
      <c r="N51" s="326">
        <v>-31.6</v>
      </c>
    </row>
    <row r="52" spans="1:14">
      <c r="A52" s="250"/>
      <c r="B52" s="246"/>
      <c r="C52" s="246"/>
      <c r="D52" s="246"/>
      <c r="E52" s="246"/>
      <c r="F52" s="246"/>
      <c r="G52" s="327"/>
      <c r="H52" s="328" t="s">
        <v>507</v>
      </c>
      <c r="I52" s="329">
        <v>129247</v>
      </c>
      <c r="J52" s="330">
        <v>26815</v>
      </c>
      <c r="K52" s="331">
        <v>1.9</v>
      </c>
      <c r="L52" s="332">
        <v>86611</v>
      </c>
      <c r="M52" s="333">
        <v>-20.399999999999999</v>
      </c>
      <c r="N52" s="334">
        <v>22.3</v>
      </c>
    </row>
    <row r="53" spans="1:14">
      <c r="A53" s="250"/>
      <c r="B53" s="246"/>
      <c r="C53" s="246"/>
      <c r="D53" s="246"/>
      <c r="E53" s="246"/>
      <c r="F53" s="246"/>
      <c r="G53" s="312" t="s">
        <v>508</v>
      </c>
      <c r="H53" s="313"/>
      <c r="I53" s="321">
        <v>1354581</v>
      </c>
      <c r="J53" s="322">
        <v>278893</v>
      </c>
      <c r="K53" s="323">
        <v>51.1</v>
      </c>
      <c r="L53" s="324">
        <v>316331</v>
      </c>
      <c r="M53" s="325">
        <v>38.6</v>
      </c>
      <c r="N53" s="326">
        <v>12.5</v>
      </c>
    </row>
    <row r="54" spans="1:14">
      <c r="A54" s="250"/>
      <c r="B54" s="246"/>
      <c r="C54" s="246"/>
      <c r="D54" s="246"/>
      <c r="E54" s="246"/>
      <c r="F54" s="246"/>
      <c r="G54" s="327"/>
      <c r="H54" s="328" t="s">
        <v>507</v>
      </c>
      <c r="I54" s="329">
        <v>123044</v>
      </c>
      <c r="J54" s="330">
        <v>25333</v>
      </c>
      <c r="K54" s="331">
        <v>-5.5</v>
      </c>
      <c r="L54" s="332">
        <v>106387</v>
      </c>
      <c r="M54" s="333">
        <v>22.8</v>
      </c>
      <c r="N54" s="334">
        <v>-28.3</v>
      </c>
    </row>
    <row r="55" spans="1:14">
      <c r="A55" s="250"/>
      <c r="B55" s="246"/>
      <c r="C55" s="246"/>
      <c r="D55" s="246"/>
      <c r="E55" s="246"/>
      <c r="F55" s="246"/>
      <c r="G55" s="312" t="s">
        <v>509</v>
      </c>
      <c r="H55" s="313"/>
      <c r="I55" s="321">
        <v>496918</v>
      </c>
      <c r="J55" s="322">
        <v>99723</v>
      </c>
      <c r="K55" s="323">
        <v>-64.2</v>
      </c>
      <c r="L55" s="324">
        <v>333013</v>
      </c>
      <c r="M55" s="325">
        <v>5.3</v>
      </c>
      <c r="N55" s="326">
        <v>-69.5</v>
      </c>
    </row>
    <row r="56" spans="1:14">
      <c r="A56" s="250"/>
      <c r="B56" s="246"/>
      <c r="C56" s="246"/>
      <c r="D56" s="246"/>
      <c r="E56" s="246"/>
      <c r="F56" s="246"/>
      <c r="G56" s="327"/>
      <c r="H56" s="328" t="s">
        <v>507</v>
      </c>
      <c r="I56" s="329">
        <v>286508</v>
      </c>
      <c r="J56" s="330">
        <v>57497</v>
      </c>
      <c r="K56" s="331">
        <v>127</v>
      </c>
      <c r="L56" s="332">
        <v>126732</v>
      </c>
      <c r="M56" s="333">
        <v>19.100000000000001</v>
      </c>
      <c r="N56" s="334">
        <v>107.9</v>
      </c>
    </row>
    <row r="57" spans="1:14">
      <c r="A57" s="250"/>
      <c r="B57" s="246"/>
      <c r="C57" s="246"/>
      <c r="D57" s="246"/>
      <c r="E57" s="246"/>
      <c r="F57" s="246"/>
      <c r="G57" s="312" t="s">
        <v>510</v>
      </c>
      <c r="H57" s="313"/>
      <c r="I57" s="321">
        <v>722582</v>
      </c>
      <c r="J57" s="322">
        <v>142916</v>
      </c>
      <c r="K57" s="323">
        <v>43.3</v>
      </c>
      <c r="L57" s="324">
        <v>280458</v>
      </c>
      <c r="M57" s="325">
        <v>-15.8</v>
      </c>
      <c r="N57" s="326">
        <v>59.1</v>
      </c>
    </row>
    <row r="58" spans="1:14">
      <c r="A58" s="250"/>
      <c r="B58" s="246"/>
      <c r="C58" s="246"/>
      <c r="D58" s="246"/>
      <c r="E58" s="246"/>
      <c r="F58" s="246"/>
      <c r="G58" s="327"/>
      <c r="H58" s="328" t="s">
        <v>507</v>
      </c>
      <c r="I58" s="329">
        <v>129333</v>
      </c>
      <c r="J58" s="330">
        <v>25580</v>
      </c>
      <c r="K58" s="331">
        <v>-55.5</v>
      </c>
      <c r="L58" s="332">
        <v>127286</v>
      </c>
      <c r="M58" s="333">
        <v>0.4</v>
      </c>
      <c r="N58" s="334">
        <v>-55.9</v>
      </c>
    </row>
    <row r="59" spans="1:14">
      <c r="A59" s="250"/>
      <c r="B59" s="246"/>
      <c r="C59" s="246"/>
      <c r="D59" s="246"/>
      <c r="E59" s="246"/>
      <c r="F59" s="246"/>
      <c r="G59" s="312" t="s">
        <v>511</v>
      </c>
      <c r="H59" s="313"/>
      <c r="I59" s="321">
        <v>684470</v>
      </c>
      <c r="J59" s="322">
        <v>133114</v>
      </c>
      <c r="K59" s="323">
        <v>-6.9</v>
      </c>
      <c r="L59" s="324">
        <v>291945</v>
      </c>
      <c r="M59" s="325">
        <v>4.0999999999999996</v>
      </c>
      <c r="N59" s="326">
        <v>-11</v>
      </c>
    </row>
    <row r="60" spans="1:14">
      <c r="A60" s="250"/>
      <c r="B60" s="246"/>
      <c r="C60" s="246"/>
      <c r="D60" s="246"/>
      <c r="E60" s="246"/>
      <c r="F60" s="246"/>
      <c r="G60" s="327"/>
      <c r="H60" s="328" t="s">
        <v>507</v>
      </c>
      <c r="I60" s="335">
        <v>325634</v>
      </c>
      <c r="J60" s="330">
        <v>63328</v>
      </c>
      <c r="K60" s="331">
        <v>147.6</v>
      </c>
      <c r="L60" s="332">
        <v>127651</v>
      </c>
      <c r="M60" s="333">
        <v>0.3</v>
      </c>
      <c r="N60" s="334">
        <v>147.30000000000001</v>
      </c>
    </row>
    <row r="61" spans="1:14">
      <c r="A61" s="250"/>
      <c r="B61" s="246"/>
      <c r="C61" s="246"/>
      <c r="D61" s="246"/>
      <c r="E61" s="246"/>
      <c r="F61" s="246"/>
      <c r="G61" s="312" t="s">
        <v>512</v>
      </c>
      <c r="H61" s="336"/>
      <c r="I61" s="337">
        <v>829674</v>
      </c>
      <c r="J61" s="338">
        <v>167851</v>
      </c>
      <c r="K61" s="339">
        <v>-0.5</v>
      </c>
      <c r="L61" s="340">
        <v>290010</v>
      </c>
      <c r="M61" s="341">
        <v>7.6</v>
      </c>
      <c r="N61" s="326">
        <v>-8.1</v>
      </c>
    </row>
    <row r="62" spans="1:14">
      <c r="A62" s="250"/>
      <c r="B62" s="246"/>
      <c r="C62" s="246"/>
      <c r="D62" s="246"/>
      <c r="E62" s="246"/>
      <c r="F62" s="246"/>
      <c r="G62" s="327"/>
      <c r="H62" s="328" t="s">
        <v>507</v>
      </c>
      <c r="I62" s="329">
        <v>198753</v>
      </c>
      <c r="J62" s="330">
        <v>39711</v>
      </c>
      <c r="K62" s="331">
        <v>43.1</v>
      </c>
      <c r="L62" s="332">
        <v>114933</v>
      </c>
      <c r="M62" s="333">
        <v>4.4000000000000004</v>
      </c>
      <c r="N62" s="334">
        <v>38.700000000000003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7"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3" t="s">
        <v>3</v>
      </c>
      <c r="D47" s="1143"/>
      <c r="E47" s="1144"/>
      <c r="F47" s="11">
        <v>18.649999999999999</v>
      </c>
      <c r="G47" s="12">
        <v>18.73</v>
      </c>
      <c r="H47" s="12">
        <v>18.98</v>
      </c>
      <c r="I47" s="12">
        <v>18.489999999999998</v>
      </c>
      <c r="J47" s="13">
        <v>18.86</v>
      </c>
    </row>
    <row r="48" spans="2:10" ht="57.75" customHeight="1">
      <c r="B48" s="14"/>
      <c r="C48" s="1145" t="s">
        <v>4</v>
      </c>
      <c r="D48" s="1145"/>
      <c r="E48" s="1146"/>
      <c r="F48" s="15">
        <v>6.74</v>
      </c>
      <c r="G48" s="16">
        <v>5.25</v>
      </c>
      <c r="H48" s="16">
        <v>5.91</v>
      </c>
      <c r="I48" s="16">
        <v>6.11</v>
      </c>
      <c r="J48" s="17">
        <v>6.16</v>
      </c>
    </row>
    <row r="49" spans="2:10" ht="57.75" customHeight="1" thickBot="1">
      <c r="B49" s="18"/>
      <c r="C49" s="1147" t="s">
        <v>5</v>
      </c>
      <c r="D49" s="1147"/>
      <c r="E49" s="1148"/>
      <c r="F49" s="19">
        <v>2.58</v>
      </c>
      <c r="G49" s="20" t="s">
        <v>519</v>
      </c>
      <c r="H49" s="20">
        <v>0.59</v>
      </c>
      <c r="I49" s="20">
        <v>0.36</v>
      </c>
      <c r="J49" s="21">
        <v>0.63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5" t="s">
        <v>520</v>
      </c>
      <c r="D34" s="1155"/>
      <c r="E34" s="1156"/>
      <c r="F34" s="32">
        <v>6.73</v>
      </c>
      <c r="G34" s="33">
        <v>5.25</v>
      </c>
      <c r="H34" s="33">
        <v>5.91</v>
      </c>
      <c r="I34" s="33">
        <v>6.11</v>
      </c>
      <c r="J34" s="34">
        <v>6.15</v>
      </c>
      <c r="K34" s="22"/>
      <c r="L34" s="22"/>
      <c r="M34" s="22"/>
      <c r="N34" s="22"/>
      <c r="O34" s="22"/>
      <c r="P34" s="22"/>
    </row>
    <row r="35" spans="1:16" ht="39" customHeight="1">
      <c r="A35" s="22"/>
      <c r="B35" s="35"/>
      <c r="C35" s="1149" t="s">
        <v>521</v>
      </c>
      <c r="D35" s="1150"/>
      <c r="E35" s="1151"/>
      <c r="F35" s="36">
        <v>0</v>
      </c>
      <c r="G35" s="37">
        <v>0.06</v>
      </c>
      <c r="H35" s="37">
        <v>0.04</v>
      </c>
      <c r="I35" s="37">
        <v>0.03</v>
      </c>
      <c r="J35" s="38">
        <v>0.04</v>
      </c>
      <c r="K35" s="22"/>
      <c r="L35" s="22"/>
      <c r="M35" s="22"/>
      <c r="N35" s="22"/>
      <c r="O35" s="22"/>
      <c r="P35" s="22"/>
    </row>
    <row r="36" spans="1:16" ht="39" customHeight="1">
      <c r="A36" s="22"/>
      <c r="B36" s="35"/>
      <c r="C36" s="1149" t="s">
        <v>522</v>
      </c>
      <c r="D36" s="1150"/>
      <c r="E36" s="1151"/>
      <c r="F36" s="36">
        <v>0</v>
      </c>
      <c r="G36" s="37">
        <v>0</v>
      </c>
      <c r="H36" s="37">
        <v>0.01</v>
      </c>
      <c r="I36" s="37">
        <v>0</v>
      </c>
      <c r="J36" s="38">
        <v>0.01</v>
      </c>
      <c r="K36" s="22"/>
      <c r="L36" s="22"/>
      <c r="M36" s="22"/>
      <c r="N36" s="22"/>
      <c r="O36" s="22"/>
      <c r="P36" s="22"/>
    </row>
    <row r="37" spans="1:16" ht="39" customHeight="1">
      <c r="A37" s="22"/>
      <c r="B37" s="35"/>
      <c r="C37" s="1149" t="s">
        <v>523</v>
      </c>
      <c r="D37" s="1150"/>
      <c r="E37" s="1151"/>
      <c r="F37" s="36">
        <v>0.01</v>
      </c>
      <c r="G37" s="37">
        <v>0</v>
      </c>
      <c r="H37" s="37">
        <v>0</v>
      </c>
      <c r="I37" s="37">
        <v>0</v>
      </c>
      <c r="J37" s="38">
        <v>0.01</v>
      </c>
      <c r="K37" s="22"/>
      <c r="L37" s="22"/>
      <c r="M37" s="22"/>
      <c r="N37" s="22"/>
      <c r="O37" s="22"/>
      <c r="P37" s="22"/>
    </row>
    <row r="38" spans="1:16" ht="39" customHeight="1">
      <c r="A38" s="22"/>
      <c r="B38" s="35"/>
      <c r="C38" s="1149" t="s">
        <v>524</v>
      </c>
      <c r="D38" s="1150"/>
      <c r="E38" s="1151"/>
      <c r="F38" s="36">
        <v>0</v>
      </c>
      <c r="G38" s="37">
        <v>0</v>
      </c>
      <c r="H38" s="37">
        <v>0</v>
      </c>
      <c r="I38" s="37">
        <v>0</v>
      </c>
      <c r="J38" s="38">
        <v>0</v>
      </c>
      <c r="K38" s="22"/>
      <c r="L38" s="22"/>
      <c r="M38" s="22"/>
      <c r="N38" s="22"/>
      <c r="O38" s="22"/>
      <c r="P38" s="22"/>
    </row>
    <row r="39" spans="1:16" ht="39" customHeight="1">
      <c r="A39" s="22"/>
      <c r="B39" s="35"/>
      <c r="C39" s="1149" t="s">
        <v>525</v>
      </c>
      <c r="D39" s="1150"/>
      <c r="E39" s="1151"/>
      <c r="F39" s="36">
        <v>0</v>
      </c>
      <c r="G39" s="37">
        <v>0</v>
      </c>
      <c r="H39" s="37">
        <v>0</v>
      </c>
      <c r="I39" s="37">
        <v>0</v>
      </c>
      <c r="J39" s="38">
        <v>0</v>
      </c>
      <c r="K39" s="22"/>
      <c r="L39" s="22"/>
      <c r="M39" s="22"/>
      <c r="N39" s="22"/>
      <c r="O39" s="22"/>
      <c r="P39" s="22"/>
    </row>
    <row r="40" spans="1:16" ht="39" customHeight="1">
      <c r="A40" s="22"/>
      <c r="B40" s="35"/>
      <c r="C40" s="1149"/>
      <c r="D40" s="1150"/>
      <c r="E40" s="1151"/>
      <c r="F40" s="36"/>
      <c r="G40" s="37"/>
      <c r="H40" s="37"/>
      <c r="I40" s="37"/>
      <c r="J40" s="38"/>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526</v>
      </c>
      <c r="D42" s="1150"/>
      <c r="E42" s="1151"/>
      <c r="F42" s="36" t="s">
        <v>474</v>
      </c>
      <c r="G42" s="37" t="s">
        <v>474</v>
      </c>
      <c r="H42" s="37" t="s">
        <v>474</v>
      </c>
      <c r="I42" s="37" t="s">
        <v>474</v>
      </c>
      <c r="J42" s="38" t="s">
        <v>474</v>
      </c>
      <c r="K42" s="22"/>
      <c r="L42" s="22"/>
      <c r="M42" s="22"/>
      <c r="N42" s="22"/>
      <c r="O42" s="22"/>
      <c r="P42" s="22"/>
    </row>
    <row r="43" spans="1:16" ht="39" customHeight="1" thickBot="1">
      <c r="A43" s="22"/>
      <c r="B43" s="40"/>
      <c r="C43" s="1152" t="s">
        <v>527</v>
      </c>
      <c r="D43" s="1153"/>
      <c r="E43" s="1154"/>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5" t="s">
        <v>11</v>
      </c>
      <c r="C45" s="1166"/>
      <c r="D45" s="58"/>
      <c r="E45" s="1171" t="s">
        <v>12</v>
      </c>
      <c r="F45" s="1171"/>
      <c r="G45" s="1171"/>
      <c r="H45" s="1171"/>
      <c r="I45" s="1171"/>
      <c r="J45" s="1172"/>
      <c r="K45" s="59">
        <v>725</v>
      </c>
      <c r="L45" s="60">
        <v>714</v>
      </c>
      <c r="M45" s="60">
        <v>703</v>
      </c>
      <c r="N45" s="60">
        <v>722</v>
      </c>
      <c r="O45" s="61">
        <v>727</v>
      </c>
      <c r="P45" s="48"/>
      <c r="Q45" s="48"/>
      <c r="R45" s="48"/>
      <c r="S45" s="48"/>
      <c r="T45" s="48"/>
      <c r="U45" s="48"/>
    </row>
    <row r="46" spans="1:21" ht="30.75" customHeight="1">
      <c r="A46" s="48"/>
      <c r="B46" s="1167"/>
      <c r="C46" s="1168"/>
      <c r="D46" s="62"/>
      <c r="E46" s="1159" t="s">
        <v>13</v>
      </c>
      <c r="F46" s="1159"/>
      <c r="G46" s="1159"/>
      <c r="H46" s="1159"/>
      <c r="I46" s="1159"/>
      <c r="J46" s="1160"/>
      <c r="K46" s="63" t="s">
        <v>474</v>
      </c>
      <c r="L46" s="64" t="s">
        <v>474</v>
      </c>
      <c r="M46" s="64" t="s">
        <v>474</v>
      </c>
      <c r="N46" s="64" t="s">
        <v>474</v>
      </c>
      <c r="O46" s="65" t="s">
        <v>474</v>
      </c>
      <c r="P46" s="48"/>
      <c r="Q46" s="48"/>
      <c r="R46" s="48"/>
      <c r="S46" s="48"/>
      <c r="T46" s="48"/>
      <c r="U46" s="48"/>
    </row>
    <row r="47" spans="1:21" ht="30.75" customHeight="1">
      <c r="A47" s="48"/>
      <c r="B47" s="1167"/>
      <c r="C47" s="1168"/>
      <c r="D47" s="62"/>
      <c r="E47" s="1159" t="s">
        <v>14</v>
      </c>
      <c r="F47" s="1159"/>
      <c r="G47" s="1159"/>
      <c r="H47" s="1159"/>
      <c r="I47" s="1159"/>
      <c r="J47" s="1160"/>
      <c r="K47" s="63" t="s">
        <v>474</v>
      </c>
      <c r="L47" s="64" t="s">
        <v>474</v>
      </c>
      <c r="M47" s="64" t="s">
        <v>474</v>
      </c>
      <c r="N47" s="64" t="s">
        <v>474</v>
      </c>
      <c r="O47" s="65" t="s">
        <v>474</v>
      </c>
      <c r="P47" s="48"/>
      <c r="Q47" s="48"/>
      <c r="R47" s="48"/>
      <c r="S47" s="48"/>
      <c r="T47" s="48"/>
      <c r="U47" s="48"/>
    </row>
    <row r="48" spans="1:21" ht="30.75" customHeight="1">
      <c r="A48" s="48"/>
      <c r="B48" s="1167"/>
      <c r="C48" s="1168"/>
      <c r="D48" s="62"/>
      <c r="E48" s="1159" t="s">
        <v>15</v>
      </c>
      <c r="F48" s="1159"/>
      <c r="G48" s="1159"/>
      <c r="H48" s="1159"/>
      <c r="I48" s="1159"/>
      <c r="J48" s="1160"/>
      <c r="K48" s="63">
        <v>145</v>
      </c>
      <c r="L48" s="64">
        <v>153</v>
      </c>
      <c r="M48" s="64">
        <v>151</v>
      </c>
      <c r="N48" s="64">
        <v>146</v>
      </c>
      <c r="O48" s="65">
        <v>140</v>
      </c>
      <c r="P48" s="48"/>
      <c r="Q48" s="48"/>
      <c r="R48" s="48"/>
      <c r="S48" s="48"/>
      <c r="T48" s="48"/>
      <c r="U48" s="48"/>
    </row>
    <row r="49" spans="1:21" ht="30.75" customHeight="1">
      <c r="A49" s="48"/>
      <c r="B49" s="1167"/>
      <c r="C49" s="1168"/>
      <c r="D49" s="62"/>
      <c r="E49" s="1159" t="s">
        <v>16</v>
      </c>
      <c r="F49" s="1159"/>
      <c r="G49" s="1159"/>
      <c r="H49" s="1159"/>
      <c r="I49" s="1159"/>
      <c r="J49" s="1160"/>
      <c r="K49" s="63">
        <v>0</v>
      </c>
      <c r="L49" s="64">
        <v>2</v>
      </c>
      <c r="M49" s="64">
        <v>1</v>
      </c>
      <c r="N49" s="64">
        <v>7</v>
      </c>
      <c r="O49" s="65">
        <v>8</v>
      </c>
      <c r="P49" s="48"/>
      <c r="Q49" s="48"/>
      <c r="R49" s="48"/>
      <c r="S49" s="48"/>
      <c r="T49" s="48"/>
      <c r="U49" s="48"/>
    </row>
    <row r="50" spans="1:21" ht="30.75" customHeight="1">
      <c r="A50" s="48"/>
      <c r="B50" s="1167"/>
      <c r="C50" s="1168"/>
      <c r="D50" s="62"/>
      <c r="E50" s="1159" t="s">
        <v>17</v>
      </c>
      <c r="F50" s="1159"/>
      <c r="G50" s="1159"/>
      <c r="H50" s="1159"/>
      <c r="I50" s="1159"/>
      <c r="J50" s="1160"/>
      <c r="K50" s="63">
        <v>5</v>
      </c>
      <c r="L50" s="64">
        <v>5</v>
      </c>
      <c r="M50" s="64">
        <v>5</v>
      </c>
      <c r="N50" s="64">
        <v>5</v>
      </c>
      <c r="O50" s="65">
        <v>5</v>
      </c>
      <c r="P50" s="48"/>
      <c r="Q50" s="48"/>
      <c r="R50" s="48"/>
      <c r="S50" s="48"/>
      <c r="T50" s="48"/>
      <c r="U50" s="48"/>
    </row>
    <row r="51" spans="1:21" ht="30.75" customHeight="1">
      <c r="A51" s="48"/>
      <c r="B51" s="1169"/>
      <c r="C51" s="1170"/>
      <c r="D51" s="66"/>
      <c r="E51" s="1159" t="s">
        <v>18</v>
      </c>
      <c r="F51" s="1159"/>
      <c r="G51" s="1159"/>
      <c r="H51" s="1159"/>
      <c r="I51" s="1159"/>
      <c r="J51" s="1160"/>
      <c r="K51" s="63">
        <v>0</v>
      </c>
      <c r="L51" s="64">
        <v>0</v>
      </c>
      <c r="M51" s="64">
        <v>1</v>
      </c>
      <c r="N51" s="64">
        <v>0</v>
      </c>
      <c r="O51" s="65">
        <v>0</v>
      </c>
      <c r="P51" s="48"/>
      <c r="Q51" s="48"/>
      <c r="R51" s="48"/>
      <c r="S51" s="48"/>
      <c r="T51" s="48"/>
      <c r="U51" s="48"/>
    </row>
    <row r="52" spans="1:21" ht="30.75" customHeight="1">
      <c r="A52" s="48"/>
      <c r="B52" s="1157" t="s">
        <v>19</v>
      </c>
      <c r="C52" s="1158"/>
      <c r="D52" s="66"/>
      <c r="E52" s="1159" t="s">
        <v>20</v>
      </c>
      <c r="F52" s="1159"/>
      <c r="G52" s="1159"/>
      <c r="H52" s="1159"/>
      <c r="I52" s="1159"/>
      <c r="J52" s="1160"/>
      <c r="K52" s="63">
        <v>559</v>
      </c>
      <c r="L52" s="64">
        <v>556</v>
      </c>
      <c r="M52" s="64">
        <v>556</v>
      </c>
      <c r="N52" s="64">
        <v>590</v>
      </c>
      <c r="O52" s="65">
        <v>617</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316</v>
      </c>
      <c r="L53" s="69">
        <v>318</v>
      </c>
      <c r="M53" s="69">
        <v>305</v>
      </c>
      <c r="N53" s="69">
        <v>290</v>
      </c>
      <c r="O53" s="70">
        <v>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5" t="s">
        <v>24</v>
      </c>
      <c r="C41" s="1186"/>
      <c r="D41" s="81"/>
      <c r="E41" s="1187" t="s">
        <v>25</v>
      </c>
      <c r="F41" s="1187"/>
      <c r="G41" s="1187"/>
      <c r="H41" s="1188"/>
      <c r="I41" s="82">
        <v>6351</v>
      </c>
      <c r="J41" s="83">
        <v>6484</v>
      </c>
      <c r="K41" s="83">
        <v>6262</v>
      </c>
      <c r="L41" s="83">
        <v>6154</v>
      </c>
      <c r="M41" s="84">
        <v>5962</v>
      </c>
    </row>
    <row r="42" spans="2:13" ht="27.75" customHeight="1">
      <c r="B42" s="1175"/>
      <c r="C42" s="1176"/>
      <c r="D42" s="85"/>
      <c r="E42" s="1179" t="s">
        <v>26</v>
      </c>
      <c r="F42" s="1179"/>
      <c r="G42" s="1179"/>
      <c r="H42" s="1180"/>
      <c r="I42" s="86">
        <v>73</v>
      </c>
      <c r="J42" s="87">
        <v>60</v>
      </c>
      <c r="K42" s="87">
        <v>8</v>
      </c>
      <c r="L42" s="87">
        <v>4</v>
      </c>
      <c r="M42" s="88" t="s">
        <v>474</v>
      </c>
    </row>
    <row r="43" spans="2:13" ht="27.75" customHeight="1">
      <c r="B43" s="1175"/>
      <c r="C43" s="1176"/>
      <c r="D43" s="85"/>
      <c r="E43" s="1179" t="s">
        <v>27</v>
      </c>
      <c r="F43" s="1179"/>
      <c r="G43" s="1179"/>
      <c r="H43" s="1180"/>
      <c r="I43" s="86">
        <v>1676</v>
      </c>
      <c r="J43" s="87">
        <v>1418</v>
      </c>
      <c r="K43" s="87">
        <v>1281</v>
      </c>
      <c r="L43" s="87">
        <v>1275</v>
      </c>
      <c r="M43" s="88">
        <v>1337</v>
      </c>
    </row>
    <row r="44" spans="2:13" ht="27.75" customHeight="1">
      <c r="B44" s="1175"/>
      <c r="C44" s="1176"/>
      <c r="D44" s="85"/>
      <c r="E44" s="1179" t="s">
        <v>28</v>
      </c>
      <c r="F44" s="1179"/>
      <c r="G44" s="1179"/>
      <c r="H44" s="1180"/>
      <c r="I44" s="86">
        <v>55</v>
      </c>
      <c r="J44" s="87">
        <v>54</v>
      </c>
      <c r="K44" s="87">
        <v>70</v>
      </c>
      <c r="L44" s="87">
        <v>64</v>
      </c>
      <c r="M44" s="88">
        <v>57</v>
      </c>
    </row>
    <row r="45" spans="2:13" ht="27.75" customHeight="1">
      <c r="B45" s="1175"/>
      <c r="C45" s="1176"/>
      <c r="D45" s="85"/>
      <c r="E45" s="1179" t="s">
        <v>29</v>
      </c>
      <c r="F45" s="1179"/>
      <c r="G45" s="1179"/>
      <c r="H45" s="1180"/>
      <c r="I45" s="86">
        <v>756</v>
      </c>
      <c r="J45" s="87">
        <v>840</v>
      </c>
      <c r="K45" s="87">
        <v>723</v>
      </c>
      <c r="L45" s="87">
        <v>709</v>
      </c>
      <c r="M45" s="88">
        <v>556</v>
      </c>
    </row>
    <row r="46" spans="2:13" ht="27.75" customHeight="1">
      <c r="B46" s="1175"/>
      <c r="C46" s="1176"/>
      <c r="D46" s="89"/>
      <c r="E46" s="1179" t="s">
        <v>30</v>
      </c>
      <c r="F46" s="1179"/>
      <c r="G46" s="1179"/>
      <c r="H46" s="1180"/>
      <c r="I46" s="86" t="s">
        <v>474</v>
      </c>
      <c r="J46" s="87" t="s">
        <v>474</v>
      </c>
      <c r="K46" s="87" t="s">
        <v>474</v>
      </c>
      <c r="L46" s="87" t="s">
        <v>474</v>
      </c>
      <c r="M46" s="88" t="s">
        <v>474</v>
      </c>
    </row>
    <row r="47" spans="2:13" ht="27.75" customHeight="1">
      <c r="B47" s="1175"/>
      <c r="C47" s="1176"/>
      <c r="D47" s="90"/>
      <c r="E47" s="1189" t="s">
        <v>31</v>
      </c>
      <c r="F47" s="1190"/>
      <c r="G47" s="1190"/>
      <c r="H47" s="1191"/>
      <c r="I47" s="86" t="s">
        <v>474</v>
      </c>
      <c r="J47" s="87" t="s">
        <v>474</v>
      </c>
      <c r="K47" s="87" t="s">
        <v>474</v>
      </c>
      <c r="L47" s="87" t="s">
        <v>474</v>
      </c>
      <c r="M47" s="88" t="s">
        <v>474</v>
      </c>
    </row>
    <row r="48" spans="2:13" ht="27.75" customHeight="1">
      <c r="B48" s="1175"/>
      <c r="C48" s="1176"/>
      <c r="D48" s="85"/>
      <c r="E48" s="1179" t="s">
        <v>32</v>
      </c>
      <c r="F48" s="1179"/>
      <c r="G48" s="1179"/>
      <c r="H48" s="1180"/>
      <c r="I48" s="86" t="s">
        <v>474</v>
      </c>
      <c r="J48" s="87" t="s">
        <v>474</v>
      </c>
      <c r="K48" s="87" t="s">
        <v>474</v>
      </c>
      <c r="L48" s="87" t="s">
        <v>474</v>
      </c>
      <c r="M48" s="88" t="s">
        <v>474</v>
      </c>
    </row>
    <row r="49" spans="2:13" ht="27.75" customHeight="1">
      <c r="B49" s="1177"/>
      <c r="C49" s="1178"/>
      <c r="D49" s="85"/>
      <c r="E49" s="1179" t="s">
        <v>33</v>
      </c>
      <c r="F49" s="1179"/>
      <c r="G49" s="1179"/>
      <c r="H49" s="1180"/>
      <c r="I49" s="86" t="s">
        <v>474</v>
      </c>
      <c r="J49" s="87" t="s">
        <v>474</v>
      </c>
      <c r="K49" s="87" t="s">
        <v>474</v>
      </c>
      <c r="L49" s="87" t="s">
        <v>474</v>
      </c>
      <c r="M49" s="88" t="s">
        <v>474</v>
      </c>
    </row>
    <row r="50" spans="2:13" ht="27.75" customHeight="1">
      <c r="B50" s="1173" t="s">
        <v>34</v>
      </c>
      <c r="C50" s="1174"/>
      <c r="D50" s="91"/>
      <c r="E50" s="1179" t="s">
        <v>35</v>
      </c>
      <c r="F50" s="1179"/>
      <c r="G50" s="1179"/>
      <c r="H50" s="1180"/>
      <c r="I50" s="86">
        <v>1378</v>
      </c>
      <c r="J50" s="87">
        <v>1271</v>
      </c>
      <c r="K50" s="87">
        <v>1226</v>
      </c>
      <c r="L50" s="87">
        <v>1300</v>
      </c>
      <c r="M50" s="88">
        <v>1427</v>
      </c>
    </row>
    <row r="51" spans="2:13" ht="27.75" customHeight="1">
      <c r="B51" s="1175"/>
      <c r="C51" s="1176"/>
      <c r="D51" s="85"/>
      <c r="E51" s="1179" t="s">
        <v>36</v>
      </c>
      <c r="F51" s="1179"/>
      <c r="G51" s="1179"/>
      <c r="H51" s="1180"/>
      <c r="I51" s="86">
        <v>956</v>
      </c>
      <c r="J51" s="87">
        <v>840</v>
      </c>
      <c r="K51" s="87">
        <v>769</v>
      </c>
      <c r="L51" s="87">
        <v>772</v>
      </c>
      <c r="M51" s="88">
        <v>796</v>
      </c>
    </row>
    <row r="52" spans="2:13" ht="27.75" customHeight="1">
      <c r="B52" s="1177"/>
      <c r="C52" s="1178"/>
      <c r="D52" s="85"/>
      <c r="E52" s="1179" t="s">
        <v>37</v>
      </c>
      <c r="F52" s="1179"/>
      <c r="G52" s="1179"/>
      <c r="H52" s="1180"/>
      <c r="I52" s="86">
        <v>4702</v>
      </c>
      <c r="J52" s="87">
        <v>4837</v>
      </c>
      <c r="K52" s="87">
        <v>4719</v>
      </c>
      <c r="L52" s="87">
        <v>4652</v>
      </c>
      <c r="M52" s="88">
        <v>4662</v>
      </c>
    </row>
    <row r="53" spans="2:13" ht="27.75" customHeight="1" thickBot="1">
      <c r="B53" s="1181" t="s">
        <v>21</v>
      </c>
      <c r="C53" s="1182"/>
      <c r="D53" s="92"/>
      <c r="E53" s="1183" t="s">
        <v>38</v>
      </c>
      <c r="F53" s="1183"/>
      <c r="G53" s="1183"/>
      <c r="H53" s="1184"/>
      <c r="I53" s="93">
        <v>1875</v>
      </c>
      <c r="J53" s="94">
        <v>1908</v>
      </c>
      <c r="K53" s="94">
        <v>1629</v>
      </c>
      <c r="L53" s="94">
        <v>1482</v>
      </c>
      <c r="M53" s="95">
        <v>1027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2"/>
      <c r="B1" s="1193"/>
      <c r="P1" s="246"/>
      <c r="Q1" s="246"/>
    </row>
    <row r="2" spans="1:51" ht="25.5">
      <c r="A2" s="1192"/>
      <c r="C2" s="1194"/>
      <c r="P2" s="246"/>
      <c r="Q2" s="246"/>
    </row>
    <row r="3" spans="1:51" ht="25.5">
      <c r="A3" s="1192"/>
      <c r="C3" s="1194"/>
      <c r="P3" s="246"/>
      <c r="Q3" s="246"/>
    </row>
    <row r="4" spans="1:51" s="1195" customFormat="1">
      <c r="A4" s="1192"/>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row>
    <row r="5" spans="1:51" s="1195" customFormat="1">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row>
    <row r="6" spans="1:51" s="1195" customFormat="1">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row>
    <row r="7" spans="1:51" s="1195" customFormat="1">
      <c r="A7" s="1192"/>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row>
    <row r="8" spans="1:51" s="1195" customFormat="1">
      <c r="A8" s="1192"/>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row>
    <row r="9" spans="1:51" s="1195" customFormat="1">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row>
    <row r="10" spans="1:51" s="1195" customFormat="1">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c r="AE10" s="1192"/>
      <c r="AF10" s="1192"/>
      <c r="AG10" s="1192"/>
      <c r="AH10" s="1192"/>
      <c r="AI10" s="1192"/>
      <c r="AY10" s="1195" t="s">
        <v>540</v>
      </c>
    </row>
    <row r="11" spans="1:51" s="1195" customFormat="1">
      <c r="A11" s="1192"/>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row>
    <row r="12" spans="1:51" s="1195" customForma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Y12" s="1195" t="s">
        <v>540</v>
      </c>
    </row>
    <row r="13" spans="1:51" s="1195" customFormat="1">
      <c r="A13" s="1192"/>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row>
    <row r="14" spans="1:51" s="1195" customFormat="1" ht="14.25" customHeigh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row>
    <row r="15" spans="1:51" s="1195" customFormat="1">
      <c r="A15" s="245"/>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row>
    <row r="16" spans="1:51" s="1195" customFormat="1">
      <c r="A16" s="245"/>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row>
    <row r="17" spans="1:259" s="1195" customFormat="1">
      <c r="A17" s="245"/>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row>
    <row r="18" spans="1:259" s="1195" customFormat="1">
      <c r="A18" s="245"/>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row>
    <row r="19" spans="1:259">
      <c r="P19" s="246"/>
      <c r="Q19" s="246"/>
    </row>
    <row r="20" spans="1:259">
      <c r="P20" s="246"/>
      <c r="Q20" s="246"/>
    </row>
    <row r="21" spans="1:259" ht="17.25">
      <c r="B21" s="1196"/>
      <c r="C21" s="248"/>
      <c r="D21" s="248"/>
      <c r="E21" s="248"/>
      <c r="F21" s="248"/>
      <c r="G21" s="248"/>
      <c r="H21" s="248"/>
      <c r="I21" s="248"/>
      <c r="J21" s="248"/>
      <c r="K21" s="248"/>
      <c r="L21" s="248"/>
      <c r="M21" s="248"/>
      <c r="N21" s="1197"/>
      <c r="O21" s="248"/>
      <c r="P21" s="249"/>
      <c r="Q21" s="246"/>
      <c r="IY21" s="1198"/>
    </row>
    <row r="22" spans="1:259" ht="17.25">
      <c r="B22" s="250"/>
      <c r="IY22" s="1199"/>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200"/>
      <c r="C40" s="246"/>
      <c r="D40" s="246"/>
      <c r="E40" s="246"/>
      <c r="F40" s="246"/>
      <c r="G40" s="246"/>
      <c r="H40" s="246"/>
      <c r="I40" s="246"/>
      <c r="J40" s="246"/>
      <c r="K40" s="246"/>
      <c r="L40" s="246"/>
      <c r="M40" s="246"/>
      <c r="N40" s="246"/>
      <c r="O40" s="246"/>
      <c r="P40" s="1200"/>
      <c r="Q40" s="246"/>
    </row>
    <row r="41" spans="2:17" ht="17.25">
      <c r="B41" s="247" t="s">
        <v>541</v>
      </c>
      <c r="C41" s="248"/>
      <c r="D41" s="248"/>
      <c r="E41" s="248"/>
      <c r="F41" s="248"/>
      <c r="G41" s="248"/>
      <c r="H41" s="248"/>
      <c r="I41" s="248"/>
      <c r="J41" s="248"/>
      <c r="K41" s="248"/>
      <c r="L41" s="248"/>
      <c r="M41" s="248"/>
      <c r="N41" s="248"/>
      <c r="O41" s="248"/>
      <c r="P41" s="249"/>
    </row>
    <row r="42" spans="2:17">
      <c r="B42" s="250"/>
      <c r="C42" s="246"/>
      <c r="D42" s="246"/>
      <c r="E42" s="246"/>
      <c r="F42" s="246"/>
      <c r="G42" s="1201" t="s">
        <v>542</v>
      </c>
      <c r="I42" s="1202"/>
      <c r="J42" s="1202"/>
      <c r="K42" s="1202"/>
      <c r="L42" s="246"/>
      <c r="M42" s="246"/>
      <c r="N42" s="246"/>
      <c r="O42" s="246"/>
    </row>
    <row r="43" spans="2:17">
      <c r="B43" s="250"/>
      <c r="C43" s="246"/>
      <c r="D43" s="246"/>
      <c r="E43" s="246"/>
      <c r="F43" s="246"/>
      <c r="G43" s="1203" t="s">
        <v>551</v>
      </c>
      <c r="H43" s="1204"/>
      <c r="I43" s="1204"/>
      <c r="J43" s="1204"/>
      <c r="K43" s="1204"/>
      <c r="L43" s="1204"/>
      <c r="M43" s="1204"/>
      <c r="N43" s="1204"/>
      <c r="O43" s="1205"/>
    </row>
    <row r="44" spans="2:17">
      <c r="B44" s="250"/>
      <c r="C44" s="246"/>
      <c r="D44" s="246"/>
      <c r="E44" s="246"/>
      <c r="F44" s="246"/>
      <c r="G44" s="1206"/>
      <c r="H44" s="1207"/>
      <c r="I44" s="1207"/>
      <c r="J44" s="1207"/>
      <c r="K44" s="1207"/>
      <c r="L44" s="1207"/>
      <c r="M44" s="1207"/>
      <c r="N44" s="1207"/>
      <c r="O44" s="1208"/>
    </row>
    <row r="45" spans="2:17">
      <c r="B45" s="250"/>
      <c r="C45" s="246"/>
      <c r="D45" s="246"/>
      <c r="E45" s="246"/>
      <c r="F45" s="246"/>
      <c r="G45" s="1206"/>
      <c r="H45" s="1207"/>
      <c r="I45" s="1207"/>
      <c r="J45" s="1207"/>
      <c r="K45" s="1207"/>
      <c r="L45" s="1207"/>
      <c r="M45" s="1207"/>
      <c r="N45" s="1207"/>
      <c r="O45" s="1208"/>
    </row>
    <row r="46" spans="2:17">
      <c r="B46" s="250"/>
      <c r="C46" s="246"/>
      <c r="D46" s="246"/>
      <c r="E46" s="246"/>
      <c r="F46" s="246"/>
      <c r="G46" s="1206"/>
      <c r="H46" s="1207"/>
      <c r="I46" s="1207"/>
      <c r="J46" s="1207"/>
      <c r="K46" s="1207"/>
      <c r="L46" s="1207"/>
      <c r="M46" s="1207"/>
      <c r="N46" s="1207"/>
      <c r="O46" s="1208"/>
    </row>
    <row r="47" spans="2:17">
      <c r="B47" s="250"/>
      <c r="C47" s="246"/>
      <c r="D47" s="246"/>
      <c r="E47" s="246"/>
      <c r="F47" s="246"/>
      <c r="G47" s="1209"/>
      <c r="H47" s="1210"/>
      <c r="I47" s="1210"/>
      <c r="J47" s="1210"/>
      <c r="K47" s="1210"/>
      <c r="L47" s="1210"/>
      <c r="M47" s="1210"/>
      <c r="N47" s="1210"/>
      <c r="O47" s="1211"/>
    </row>
    <row r="48" spans="2:17">
      <c r="B48" s="250"/>
      <c r="C48" s="246"/>
      <c r="D48" s="246"/>
      <c r="E48" s="246"/>
      <c r="F48" s="246"/>
      <c r="G48" s="246"/>
      <c r="H48" s="1212"/>
      <c r="I48" s="1212"/>
      <c r="J48" s="1212"/>
    </row>
    <row r="49" spans="1:17">
      <c r="B49" s="250"/>
      <c r="C49" s="246"/>
      <c r="D49" s="246"/>
      <c r="E49" s="246"/>
      <c r="F49" s="246"/>
      <c r="G49" s="245" t="s">
        <v>543</v>
      </c>
    </row>
    <row r="50" spans="1:17">
      <c r="B50" s="250"/>
      <c r="C50" s="246"/>
      <c r="D50" s="246"/>
      <c r="E50" s="246"/>
      <c r="F50" s="246"/>
      <c r="G50" s="1213"/>
      <c r="H50" s="1214"/>
      <c r="I50" s="1214"/>
      <c r="J50" s="1215"/>
      <c r="K50" s="1216" t="s">
        <v>514</v>
      </c>
      <c r="L50" s="1216" t="s">
        <v>515</v>
      </c>
      <c r="M50" s="1216" t="s">
        <v>516</v>
      </c>
      <c r="N50" s="1216" t="s">
        <v>517</v>
      </c>
      <c r="O50" s="1216" t="s">
        <v>518</v>
      </c>
    </row>
    <row r="51" spans="1:17">
      <c r="B51" s="250"/>
      <c r="C51" s="246"/>
      <c r="D51" s="246"/>
      <c r="E51" s="246"/>
      <c r="F51" s="246"/>
      <c r="G51" s="1217" t="s">
        <v>544</v>
      </c>
      <c r="H51" s="1218"/>
      <c r="I51" s="1219" t="s">
        <v>545</v>
      </c>
      <c r="J51" s="1219"/>
      <c r="K51" s="1220"/>
      <c r="L51" s="1220"/>
      <c r="M51" s="1220"/>
      <c r="N51" s="1221">
        <v>66.8</v>
      </c>
      <c r="O51" s="1220"/>
    </row>
    <row r="52" spans="1:17">
      <c r="B52" s="250"/>
      <c r="C52" s="246"/>
      <c r="D52" s="246"/>
      <c r="E52" s="246"/>
      <c r="F52" s="246"/>
      <c r="G52" s="1222"/>
      <c r="H52" s="1223"/>
      <c r="I52" s="1224"/>
      <c r="J52" s="1224"/>
      <c r="K52" s="1221"/>
      <c r="L52" s="1221"/>
      <c r="M52" s="1221"/>
      <c r="N52" s="1221"/>
      <c r="O52" s="1221"/>
    </row>
    <row r="53" spans="1:17">
      <c r="A53" s="1225"/>
      <c r="B53" s="250"/>
      <c r="C53" s="246"/>
      <c r="D53" s="246"/>
      <c r="E53" s="246"/>
      <c r="F53" s="246"/>
      <c r="G53" s="1222"/>
      <c r="H53" s="1223"/>
      <c r="I53" s="1226" t="s">
        <v>546</v>
      </c>
      <c r="J53" s="1226"/>
      <c r="K53" s="1227"/>
      <c r="L53" s="1227"/>
      <c r="M53" s="1227"/>
      <c r="N53" s="1228">
        <v>45.7</v>
      </c>
      <c r="O53" s="1227"/>
    </row>
    <row r="54" spans="1:17">
      <c r="A54" s="1225"/>
      <c r="B54" s="250"/>
      <c r="C54" s="246"/>
      <c r="D54" s="246"/>
      <c r="E54" s="246"/>
      <c r="F54" s="246"/>
      <c r="G54" s="1229"/>
      <c r="H54" s="1230"/>
      <c r="I54" s="1226"/>
      <c r="J54" s="1226"/>
      <c r="K54" s="1231"/>
      <c r="L54" s="1231"/>
      <c r="M54" s="1231"/>
      <c r="N54" s="1231"/>
      <c r="O54" s="1231"/>
    </row>
    <row r="55" spans="1:17">
      <c r="A55" s="1225"/>
      <c r="B55" s="250"/>
      <c r="C55" s="246"/>
      <c r="D55" s="246"/>
      <c r="E55" s="246"/>
      <c r="F55" s="246"/>
      <c r="G55" s="1232" t="s">
        <v>547</v>
      </c>
      <c r="H55" s="1233"/>
      <c r="I55" s="1226" t="s">
        <v>545</v>
      </c>
      <c r="J55" s="1226"/>
      <c r="K55" s="1220"/>
      <c r="L55" s="1220"/>
      <c r="M55" s="1220"/>
      <c r="N55" s="1221">
        <v>0</v>
      </c>
      <c r="O55" s="1220"/>
    </row>
    <row r="56" spans="1:17">
      <c r="A56" s="1225"/>
      <c r="B56" s="250"/>
      <c r="C56" s="246"/>
      <c r="D56" s="246"/>
      <c r="E56" s="246"/>
      <c r="F56" s="246"/>
      <c r="G56" s="1234"/>
      <c r="H56" s="1235"/>
      <c r="I56" s="1226"/>
      <c r="J56" s="1226"/>
      <c r="K56" s="1221"/>
      <c r="L56" s="1221"/>
      <c r="M56" s="1221"/>
      <c r="N56" s="1221"/>
      <c r="O56" s="1221"/>
    </row>
    <row r="57" spans="1:17" s="1225" customFormat="1">
      <c r="B57" s="1236"/>
      <c r="C57" s="1202"/>
      <c r="D57" s="1202"/>
      <c r="E57" s="1202"/>
      <c r="F57" s="1202"/>
      <c r="G57" s="1234"/>
      <c r="H57" s="1235"/>
      <c r="I57" s="1237" t="s">
        <v>546</v>
      </c>
      <c r="J57" s="1237"/>
      <c r="K57" s="1227"/>
      <c r="L57" s="1227"/>
      <c r="M57" s="1227"/>
      <c r="N57" s="1228">
        <v>54.2</v>
      </c>
      <c r="O57" s="1227"/>
      <c r="P57" s="1238"/>
      <c r="Q57" s="1236"/>
    </row>
    <row r="58" spans="1:17" s="1225" customFormat="1">
      <c r="A58" s="245"/>
      <c r="B58" s="1236"/>
      <c r="C58" s="1202"/>
      <c r="D58" s="1202"/>
      <c r="E58" s="1202"/>
      <c r="F58" s="1202"/>
      <c r="G58" s="1239"/>
      <c r="H58" s="1240"/>
      <c r="I58" s="1237"/>
      <c r="J58" s="1237"/>
      <c r="K58" s="1231"/>
      <c r="L58" s="1231"/>
      <c r="M58" s="1231"/>
      <c r="N58" s="1231"/>
      <c r="O58" s="1231"/>
      <c r="P58" s="1238"/>
      <c r="Q58" s="1236"/>
    </row>
    <row r="59" spans="1:17" s="1225" customFormat="1">
      <c r="A59" s="245"/>
      <c r="B59" s="1236"/>
      <c r="C59" s="1202"/>
      <c r="D59" s="1202"/>
      <c r="E59" s="1202"/>
      <c r="F59" s="1202"/>
      <c r="G59" s="1202"/>
      <c r="H59" s="1202"/>
      <c r="I59" s="1202"/>
      <c r="J59" s="1202"/>
      <c r="K59" s="1241"/>
      <c r="L59" s="1241"/>
      <c r="M59" s="1241"/>
      <c r="N59" s="1241"/>
      <c r="O59" s="1241"/>
      <c r="P59" s="1238"/>
      <c r="Q59" s="1236"/>
    </row>
    <row r="60" spans="1:17" s="1225" customFormat="1">
      <c r="A60" s="245"/>
      <c r="B60" s="1236"/>
      <c r="C60" s="1202"/>
      <c r="D60" s="1202"/>
      <c r="E60" s="1202"/>
      <c r="F60" s="1202"/>
      <c r="G60" s="1202"/>
      <c r="H60" s="1202"/>
      <c r="I60" s="1202"/>
      <c r="J60" s="1202"/>
      <c r="K60" s="1241"/>
      <c r="L60" s="1241"/>
      <c r="M60" s="1241"/>
      <c r="N60" s="1241"/>
      <c r="O60" s="1241"/>
      <c r="P60" s="1238"/>
      <c r="Q60" s="1236"/>
    </row>
    <row r="61" spans="1:17" s="1225" customFormat="1">
      <c r="A61" s="245"/>
      <c r="B61" s="1242"/>
      <c r="C61" s="1243"/>
      <c r="D61" s="1243"/>
      <c r="E61" s="1243"/>
      <c r="F61" s="1243"/>
      <c r="G61" s="1243"/>
      <c r="H61" s="1243"/>
      <c r="I61" s="1243"/>
      <c r="J61" s="1243"/>
      <c r="K61" s="1243"/>
      <c r="L61" s="1243"/>
      <c r="M61" s="1244"/>
      <c r="N61" s="1244"/>
      <c r="O61" s="1244"/>
      <c r="P61" s="1245"/>
      <c r="Q61" s="1236"/>
    </row>
    <row r="62" spans="1:17">
      <c r="B62" s="1200"/>
      <c r="C62" s="1200"/>
      <c r="D62" s="1200"/>
      <c r="E62" s="1200"/>
      <c r="F62" s="1200"/>
      <c r="G62" s="1200"/>
      <c r="H62" s="1200"/>
      <c r="I62" s="1200"/>
      <c r="J62" s="1200"/>
      <c r="K62" s="1200"/>
      <c r="L62" s="1200"/>
      <c r="M62" s="1200"/>
      <c r="N62" s="1200"/>
      <c r="O62" s="1200"/>
      <c r="P62" s="1200"/>
      <c r="Q62" s="246"/>
    </row>
    <row r="63" spans="1:17" ht="17.25">
      <c r="B63" s="309" t="s">
        <v>548</v>
      </c>
      <c r="C63" s="246"/>
      <c r="D63" s="246"/>
      <c r="E63" s="246"/>
      <c r="F63" s="246"/>
      <c r="G63" s="246"/>
      <c r="H63" s="246"/>
      <c r="I63" s="246"/>
      <c r="J63" s="246"/>
      <c r="K63" s="246"/>
      <c r="L63" s="246"/>
      <c r="M63" s="246"/>
      <c r="N63" s="246"/>
      <c r="O63" s="246"/>
    </row>
    <row r="64" spans="1:17">
      <c r="B64" s="250"/>
      <c r="C64" s="246"/>
      <c r="D64" s="246"/>
      <c r="E64" s="246"/>
      <c r="F64" s="246"/>
      <c r="G64" s="1201" t="s">
        <v>542</v>
      </c>
      <c r="I64" s="1202"/>
      <c r="J64" s="1202"/>
      <c r="K64" s="1202"/>
      <c r="L64" s="246"/>
      <c r="M64" s="246"/>
      <c r="N64" s="246"/>
      <c r="O64" s="246"/>
    </row>
    <row r="65" spans="2:30">
      <c r="B65" s="250"/>
      <c r="C65" s="246"/>
      <c r="D65" s="246"/>
      <c r="E65" s="246"/>
      <c r="F65" s="246"/>
      <c r="G65" s="1203" t="s">
        <v>552</v>
      </c>
      <c r="H65" s="1204"/>
      <c r="I65" s="1204"/>
      <c r="J65" s="1204"/>
      <c r="K65" s="1204"/>
      <c r="L65" s="1204"/>
      <c r="M65" s="1204"/>
      <c r="N65" s="1204"/>
      <c r="O65" s="1205"/>
    </row>
    <row r="66" spans="2:30">
      <c r="B66" s="250"/>
      <c r="C66" s="246"/>
      <c r="D66" s="246"/>
      <c r="E66" s="246"/>
      <c r="F66" s="246"/>
      <c r="G66" s="1206"/>
      <c r="H66" s="1207"/>
      <c r="I66" s="1207"/>
      <c r="J66" s="1207"/>
      <c r="K66" s="1207"/>
      <c r="L66" s="1207"/>
      <c r="M66" s="1207"/>
      <c r="N66" s="1207"/>
      <c r="O66" s="1208"/>
    </row>
    <row r="67" spans="2:30">
      <c r="B67" s="250"/>
      <c r="C67" s="246"/>
      <c r="D67" s="246"/>
      <c r="E67" s="246"/>
      <c r="F67" s="246"/>
      <c r="G67" s="1206"/>
      <c r="H67" s="1207"/>
      <c r="I67" s="1207"/>
      <c r="J67" s="1207"/>
      <c r="K67" s="1207"/>
      <c r="L67" s="1207"/>
      <c r="M67" s="1207"/>
      <c r="N67" s="1207"/>
      <c r="O67" s="1208"/>
    </row>
    <row r="68" spans="2:30">
      <c r="B68" s="250"/>
      <c r="C68" s="246"/>
      <c r="D68" s="246"/>
      <c r="E68" s="246"/>
      <c r="F68" s="246"/>
      <c r="G68" s="1206"/>
      <c r="H68" s="1207"/>
      <c r="I68" s="1207"/>
      <c r="J68" s="1207"/>
      <c r="K68" s="1207"/>
      <c r="L68" s="1207"/>
      <c r="M68" s="1207"/>
      <c r="N68" s="1207"/>
      <c r="O68" s="1208"/>
    </row>
    <row r="69" spans="2:30">
      <c r="B69" s="250"/>
      <c r="C69" s="246"/>
      <c r="D69" s="246"/>
      <c r="E69" s="246"/>
      <c r="F69" s="246"/>
      <c r="G69" s="1209"/>
      <c r="H69" s="1210"/>
      <c r="I69" s="1210"/>
      <c r="J69" s="1210"/>
      <c r="K69" s="1210"/>
      <c r="L69" s="1210"/>
      <c r="M69" s="1210"/>
      <c r="N69" s="1210"/>
      <c r="O69" s="1211"/>
    </row>
    <row r="70" spans="2:30">
      <c r="B70" s="250"/>
      <c r="C70" s="246"/>
      <c r="D70" s="246"/>
      <c r="E70" s="246"/>
      <c r="F70" s="246"/>
      <c r="G70" s="246"/>
      <c r="H70" s="1246"/>
      <c r="I70" s="1246"/>
      <c r="J70" s="1247"/>
      <c r="K70" s="1247"/>
      <c r="L70" s="1248"/>
      <c r="M70" s="1247"/>
      <c r="N70" s="1248"/>
      <c r="O70" s="1249"/>
    </row>
    <row r="71" spans="2:30">
      <c r="B71" s="250"/>
      <c r="C71" s="246"/>
      <c r="D71" s="246"/>
      <c r="E71" s="246"/>
      <c r="F71" s="246"/>
      <c r="G71" s="1250" t="s">
        <v>549</v>
      </c>
      <c r="I71" s="1251"/>
      <c r="J71" s="1247"/>
      <c r="K71" s="1247"/>
      <c r="L71" s="1248"/>
      <c r="M71" s="1247"/>
      <c r="N71" s="1248"/>
      <c r="O71" s="1249"/>
    </row>
    <row r="72" spans="2:30">
      <c r="B72" s="250"/>
      <c r="C72" s="246"/>
      <c r="D72" s="246"/>
      <c r="E72" s="246"/>
      <c r="F72" s="246"/>
      <c r="G72" s="1213"/>
      <c r="H72" s="1214"/>
      <c r="I72" s="1214"/>
      <c r="J72" s="1215"/>
      <c r="K72" s="1216" t="s">
        <v>514</v>
      </c>
      <c r="L72" s="1216" t="s">
        <v>515</v>
      </c>
      <c r="M72" s="1216" t="s">
        <v>516</v>
      </c>
      <c r="N72" s="1216" t="s">
        <v>517</v>
      </c>
      <c r="O72" s="1216" t="s">
        <v>518</v>
      </c>
    </row>
    <row r="73" spans="2:30">
      <c r="B73" s="250"/>
      <c r="C73" s="246"/>
      <c r="D73" s="246"/>
      <c r="E73" s="246"/>
      <c r="F73" s="246"/>
      <c r="G73" s="1217" t="s">
        <v>544</v>
      </c>
      <c r="H73" s="1218"/>
      <c r="I73" s="1219" t="s">
        <v>545</v>
      </c>
      <c r="J73" s="1219"/>
      <c r="K73" s="1252">
        <v>85</v>
      </c>
      <c r="L73" s="1252">
        <v>86.8</v>
      </c>
      <c r="M73" s="1221">
        <v>75.2</v>
      </c>
      <c r="N73" s="1221">
        <v>66.8</v>
      </c>
      <c r="O73" s="1221">
        <v>46.2</v>
      </c>
      <c r="S73" s="245">
        <v>9.9</v>
      </c>
    </row>
    <row r="74" spans="2:30">
      <c r="B74" s="250"/>
      <c r="C74" s="246"/>
      <c r="D74" s="246"/>
      <c r="E74" s="246"/>
      <c r="F74" s="246"/>
      <c r="G74" s="1222"/>
      <c r="H74" s="1223"/>
      <c r="I74" s="1224"/>
      <c r="J74" s="1224"/>
      <c r="K74" s="1252"/>
      <c r="L74" s="1252"/>
      <c r="M74" s="1221"/>
      <c r="N74" s="1221"/>
      <c r="O74" s="1221"/>
    </row>
    <row r="75" spans="2:30">
      <c r="B75" s="250"/>
      <c r="C75" s="246"/>
      <c r="D75" s="246"/>
      <c r="E75" s="246"/>
      <c r="F75" s="246"/>
      <c r="G75" s="1222"/>
      <c r="H75" s="1223"/>
      <c r="I75" s="1226" t="s">
        <v>550</v>
      </c>
      <c r="J75" s="1226"/>
      <c r="K75" s="1228">
        <v>14.6</v>
      </c>
      <c r="L75" s="1228">
        <v>14.7</v>
      </c>
      <c r="M75" s="1228">
        <v>14.3</v>
      </c>
      <c r="N75" s="1228">
        <v>13.8</v>
      </c>
      <c r="O75" s="1228">
        <v>13</v>
      </c>
      <c r="U75" s="245">
        <v>81.2</v>
      </c>
      <c r="W75" s="245">
        <v>87.2</v>
      </c>
      <c r="Y75" s="245">
        <v>99.8</v>
      </c>
      <c r="AA75" s="245">
        <v>109.5</v>
      </c>
      <c r="AC75" s="245">
        <v>115.2</v>
      </c>
    </row>
    <row r="76" spans="2:30">
      <c r="B76" s="250"/>
      <c r="C76" s="246"/>
      <c r="D76" s="246"/>
      <c r="E76" s="246"/>
      <c r="F76" s="246"/>
      <c r="G76" s="1229"/>
      <c r="H76" s="1230"/>
      <c r="I76" s="1226"/>
      <c r="J76" s="1226"/>
      <c r="K76" s="1231"/>
      <c r="L76" s="1231"/>
      <c r="M76" s="1231"/>
      <c r="N76" s="1231"/>
      <c r="O76" s="1231"/>
    </row>
    <row r="77" spans="2:30">
      <c r="B77" s="250"/>
      <c r="C77" s="246"/>
      <c r="D77" s="246"/>
      <c r="E77" s="246"/>
      <c r="F77" s="246"/>
      <c r="G77" s="1232" t="s">
        <v>547</v>
      </c>
      <c r="H77" s="1233"/>
      <c r="I77" s="1226" t="s">
        <v>545</v>
      </c>
      <c r="J77" s="1226"/>
      <c r="K77" s="1252">
        <v>0</v>
      </c>
      <c r="L77" s="1252">
        <v>0</v>
      </c>
      <c r="M77" s="1221">
        <v>0</v>
      </c>
      <c r="N77" s="1221">
        <v>0</v>
      </c>
      <c r="O77" s="1221">
        <v>0</v>
      </c>
      <c r="R77" s="245">
        <v>12.3</v>
      </c>
      <c r="T77" s="245">
        <v>11.1</v>
      </c>
    </row>
    <row r="78" spans="2:30">
      <c r="B78" s="250"/>
      <c r="C78" s="246"/>
      <c r="D78" s="246"/>
      <c r="E78" s="246"/>
      <c r="F78" s="246"/>
      <c r="G78" s="1234"/>
      <c r="H78" s="1235"/>
      <c r="I78" s="1226"/>
      <c r="J78" s="1226"/>
      <c r="K78" s="1252"/>
      <c r="L78" s="1252"/>
      <c r="M78" s="1221"/>
      <c r="N78" s="1221"/>
      <c r="O78" s="1221"/>
    </row>
    <row r="79" spans="2:30">
      <c r="B79" s="250"/>
      <c r="C79" s="246"/>
      <c r="D79" s="246"/>
      <c r="E79" s="246"/>
      <c r="F79" s="246"/>
      <c r="G79" s="1234"/>
      <c r="H79" s="1235"/>
      <c r="I79" s="1253" t="s">
        <v>550</v>
      </c>
      <c r="J79" s="1237"/>
      <c r="K79" s="1254">
        <v>10.1</v>
      </c>
      <c r="L79" s="1254">
        <v>9.1999999999999993</v>
      </c>
      <c r="M79" s="1254">
        <v>8.1999999999999993</v>
      </c>
      <c r="N79" s="1254">
        <v>7.8</v>
      </c>
      <c r="O79" s="1254">
        <v>7.4</v>
      </c>
      <c r="V79" s="245">
        <v>53.5</v>
      </c>
      <c r="X79" s="245">
        <v>48.2</v>
      </c>
      <c r="Z79" s="245">
        <v>34.200000000000003</v>
      </c>
      <c r="AB79" s="245">
        <v>30.3</v>
      </c>
      <c r="AD79" s="245">
        <v>28.9</v>
      </c>
    </row>
    <row r="80" spans="2:30">
      <c r="B80" s="250"/>
      <c r="C80" s="246"/>
      <c r="D80" s="246"/>
      <c r="E80" s="246"/>
      <c r="F80" s="246"/>
      <c r="G80" s="1239"/>
      <c r="H80" s="1240"/>
      <c r="I80" s="1237"/>
      <c r="J80" s="1237"/>
      <c r="K80" s="1254"/>
      <c r="L80" s="1254"/>
      <c r="M80" s="1254"/>
      <c r="N80" s="1254"/>
      <c r="O80" s="1254"/>
    </row>
    <row r="81" spans="2:17">
      <c r="B81" s="250"/>
      <c r="C81" s="246"/>
      <c r="D81" s="246"/>
      <c r="E81" s="246"/>
      <c r="F81" s="246"/>
      <c r="G81" s="246"/>
      <c r="H81" s="246"/>
      <c r="I81" s="246"/>
      <c r="J81" s="246"/>
      <c r="K81" s="1255"/>
      <c r="L81" s="246"/>
      <c r="M81" s="246"/>
      <c r="N81" s="246"/>
      <c r="O81" s="246"/>
    </row>
    <row r="82" spans="2:17" ht="17.25">
      <c r="B82" s="250"/>
      <c r="C82" s="246"/>
      <c r="D82" s="246"/>
      <c r="E82" s="246"/>
      <c r="F82" s="246"/>
      <c r="G82" s="246"/>
      <c r="H82" s="246"/>
      <c r="I82" s="246"/>
      <c r="J82" s="246"/>
      <c r="K82" s="1256"/>
      <c r="L82" s="1256"/>
      <c r="M82" s="1256"/>
      <c r="N82" s="1256"/>
      <c r="O82" s="1256"/>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7"/>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513</v>
      </c>
      <c r="G2" s="113"/>
      <c r="H2" s="114"/>
    </row>
    <row r="3" spans="1:8">
      <c r="A3" s="110" t="s">
        <v>506</v>
      </c>
      <c r="B3" s="115"/>
      <c r="C3" s="116"/>
      <c r="D3" s="117">
        <v>184610</v>
      </c>
      <c r="E3" s="118"/>
      <c r="F3" s="119">
        <v>228305</v>
      </c>
      <c r="G3" s="120"/>
      <c r="H3" s="121"/>
    </row>
    <row r="4" spans="1:8">
      <c r="A4" s="122"/>
      <c r="B4" s="123"/>
      <c r="C4" s="124"/>
      <c r="D4" s="125">
        <v>26815</v>
      </c>
      <c r="E4" s="126"/>
      <c r="F4" s="127">
        <v>86611</v>
      </c>
      <c r="G4" s="128"/>
      <c r="H4" s="129"/>
    </row>
    <row r="5" spans="1:8">
      <c r="A5" s="110" t="s">
        <v>508</v>
      </c>
      <c r="B5" s="115"/>
      <c r="C5" s="116"/>
      <c r="D5" s="117">
        <v>278893</v>
      </c>
      <c r="E5" s="118"/>
      <c r="F5" s="119">
        <v>316331</v>
      </c>
      <c r="G5" s="120"/>
      <c r="H5" s="121"/>
    </row>
    <row r="6" spans="1:8">
      <c r="A6" s="122"/>
      <c r="B6" s="123"/>
      <c r="C6" s="124"/>
      <c r="D6" s="125">
        <v>25333</v>
      </c>
      <c r="E6" s="126"/>
      <c r="F6" s="127">
        <v>106387</v>
      </c>
      <c r="G6" s="128"/>
      <c r="H6" s="129"/>
    </row>
    <row r="7" spans="1:8">
      <c r="A7" s="110" t="s">
        <v>509</v>
      </c>
      <c r="B7" s="115"/>
      <c r="C7" s="116"/>
      <c r="D7" s="117">
        <v>99723</v>
      </c>
      <c r="E7" s="118"/>
      <c r="F7" s="119">
        <v>333013</v>
      </c>
      <c r="G7" s="120"/>
      <c r="H7" s="121"/>
    </row>
    <row r="8" spans="1:8">
      <c r="A8" s="122"/>
      <c r="B8" s="123"/>
      <c r="C8" s="124"/>
      <c r="D8" s="125">
        <v>57497</v>
      </c>
      <c r="E8" s="126"/>
      <c r="F8" s="127">
        <v>126732</v>
      </c>
      <c r="G8" s="128"/>
      <c r="H8" s="129"/>
    </row>
    <row r="9" spans="1:8">
      <c r="A9" s="110" t="s">
        <v>510</v>
      </c>
      <c r="B9" s="115"/>
      <c r="C9" s="116"/>
      <c r="D9" s="117">
        <v>142916</v>
      </c>
      <c r="E9" s="118"/>
      <c r="F9" s="119">
        <v>280458</v>
      </c>
      <c r="G9" s="120"/>
      <c r="H9" s="121"/>
    </row>
    <row r="10" spans="1:8">
      <c r="A10" s="122"/>
      <c r="B10" s="123"/>
      <c r="C10" s="124"/>
      <c r="D10" s="125">
        <v>25580</v>
      </c>
      <c r="E10" s="126"/>
      <c r="F10" s="127">
        <v>127286</v>
      </c>
      <c r="G10" s="128"/>
      <c r="H10" s="129"/>
    </row>
    <row r="11" spans="1:8">
      <c r="A11" s="110" t="s">
        <v>511</v>
      </c>
      <c r="B11" s="115"/>
      <c r="C11" s="116"/>
      <c r="D11" s="117">
        <v>133114</v>
      </c>
      <c r="E11" s="118"/>
      <c r="F11" s="119">
        <v>291945</v>
      </c>
      <c r="G11" s="120"/>
      <c r="H11" s="121"/>
    </row>
    <row r="12" spans="1:8">
      <c r="A12" s="122"/>
      <c r="B12" s="123"/>
      <c r="C12" s="130"/>
      <c r="D12" s="125">
        <v>63328</v>
      </c>
      <c r="E12" s="126"/>
      <c r="F12" s="127">
        <v>127651</v>
      </c>
      <c r="G12" s="128"/>
      <c r="H12" s="129"/>
    </row>
    <row r="13" spans="1:8">
      <c r="A13" s="110"/>
      <c r="B13" s="115"/>
      <c r="C13" s="131"/>
      <c r="D13" s="132">
        <v>167851</v>
      </c>
      <c r="E13" s="133"/>
      <c r="F13" s="134">
        <v>290010</v>
      </c>
      <c r="G13" s="135"/>
      <c r="H13" s="121"/>
    </row>
    <row r="14" spans="1:8">
      <c r="A14" s="122"/>
      <c r="B14" s="123"/>
      <c r="C14" s="124"/>
      <c r="D14" s="125">
        <v>39711</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6.74</v>
      </c>
      <c r="C19" s="136">
        <f>ROUND(VALUE(SUBSTITUTE(実質収支比率等に係る経年分析!G$48,"▲","-")),2)</f>
        <v>5.25</v>
      </c>
      <c r="D19" s="136">
        <f>ROUND(VALUE(SUBSTITUTE(実質収支比率等に係る経年分析!H$48,"▲","-")),2)</f>
        <v>5.91</v>
      </c>
      <c r="E19" s="136">
        <f>ROUND(VALUE(SUBSTITUTE(実質収支比率等に係る経年分析!I$48,"▲","-")),2)</f>
        <v>6.11</v>
      </c>
      <c r="F19" s="136">
        <f>ROUND(VALUE(SUBSTITUTE(実質収支比率等に係る経年分析!J$48,"▲","-")),2)</f>
        <v>6.16</v>
      </c>
    </row>
    <row r="20" spans="1:11">
      <c r="A20" s="136" t="s">
        <v>43</v>
      </c>
      <c r="B20" s="136">
        <f>ROUND(VALUE(SUBSTITUTE(実質収支比率等に係る経年分析!F$47,"▲","-")),2)</f>
        <v>18.649999999999999</v>
      </c>
      <c r="C20" s="136">
        <f>ROUND(VALUE(SUBSTITUTE(実質収支比率等に係る経年分析!G$47,"▲","-")),2)</f>
        <v>18.73</v>
      </c>
      <c r="D20" s="136">
        <f>ROUND(VALUE(SUBSTITUTE(実質収支比率等に係る経年分析!H$47,"▲","-")),2)</f>
        <v>18.98</v>
      </c>
      <c r="E20" s="136">
        <f>ROUND(VALUE(SUBSTITUTE(実質収支比率等に係る経年分析!I$47,"▲","-")),2)</f>
        <v>18.489999999999998</v>
      </c>
      <c r="F20" s="136">
        <f>ROUND(VALUE(SUBSTITUTE(実質収支比率等に係る経年分析!J$47,"▲","-")),2)</f>
        <v>18.86</v>
      </c>
    </row>
    <row r="21" spans="1:11">
      <c r="A21" s="136" t="s">
        <v>44</v>
      </c>
      <c r="B21" s="136">
        <f>IF(ISNUMBER(VALUE(SUBSTITUTE(実質収支比率等に係る経年分析!F$49,"▲","-"))),ROUND(VALUE(SUBSTITUTE(実質収支比率等に係る経年分析!F$49,"▲","-")),2),NA())</f>
        <v>2.58</v>
      </c>
      <c r="C21" s="136">
        <f>IF(ISNUMBER(VALUE(SUBSTITUTE(実質収支比率等に係る経年分析!G$49,"▲","-"))),ROUND(VALUE(SUBSTITUTE(実質収支比率等に係る経年分析!G$49,"▲","-")),2),NA())</f>
        <v>-1.5</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0.36</v>
      </c>
      <c r="F21" s="136">
        <f>IF(ISNUMBER(VALUE(SUBSTITUTE(実質収支比率等に係る経年分析!J$49,"▲","-"))),ROUND(VALUE(SUBSTITUTE(実質収支比率等に係る経年分析!J$49,"▲","-")),2),NA())</f>
        <v>0.63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0.01</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559</v>
      </c>
      <c r="E42" s="138"/>
      <c r="F42" s="138"/>
      <c r="G42" s="138">
        <f>'実質公債費比率（分子）の構造'!L$52</f>
        <v>556</v>
      </c>
      <c r="H42" s="138"/>
      <c r="I42" s="138"/>
      <c r="J42" s="138">
        <f>'実質公債費比率（分子）の構造'!M$52</f>
        <v>556</v>
      </c>
      <c r="K42" s="138"/>
      <c r="L42" s="138"/>
      <c r="M42" s="138">
        <f>'実質公債費比率（分子）の構造'!N$52</f>
        <v>590</v>
      </c>
      <c r="N42" s="138"/>
      <c r="O42" s="138"/>
      <c r="P42" s="138">
        <f>'実質公債費比率（分子）の構造'!O$52</f>
        <v>617</v>
      </c>
    </row>
    <row r="43" spans="1:16">
      <c r="A43" s="138" t="s">
        <v>52</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5</v>
      </c>
      <c r="C44" s="138"/>
      <c r="D44" s="138"/>
      <c r="E44" s="138">
        <f>'実質公債費比率（分子）の構造'!L$50</f>
        <v>5</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c r="A45" s="138" t="s">
        <v>54</v>
      </c>
      <c r="B45" s="138">
        <f>'実質公債費比率（分子）の構造'!K$49</f>
        <v>0</v>
      </c>
      <c r="C45" s="138"/>
      <c r="D45" s="138"/>
      <c r="E45" s="138">
        <f>'実質公債費比率（分子）の構造'!L$49</f>
        <v>2</v>
      </c>
      <c r="F45" s="138"/>
      <c r="G45" s="138"/>
      <c r="H45" s="138">
        <f>'実質公債費比率（分子）の構造'!M$49</f>
        <v>1</v>
      </c>
      <c r="I45" s="138"/>
      <c r="J45" s="138"/>
      <c r="K45" s="138">
        <f>'実質公債費比率（分子）の構造'!N$49</f>
        <v>7</v>
      </c>
      <c r="L45" s="138"/>
      <c r="M45" s="138"/>
      <c r="N45" s="138">
        <f>'実質公債費比率（分子）の構造'!O$49</f>
        <v>8</v>
      </c>
      <c r="O45" s="138"/>
      <c r="P45" s="138"/>
    </row>
    <row r="46" spans="1:16">
      <c r="A46" s="138" t="s">
        <v>55</v>
      </c>
      <c r="B46" s="138">
        <f>'実質公債費比率（分子）の構造'!K$48</f>
        <v>145</v>
      </c>
      <c r="C46" s="138"/>
      <c r="D46" s="138"/>
      <c r="E46" s="138">
        <f>'実質公債費比率（分子）の構造'!L$48</f>
        <v>153</v>
      </c>
      <c r="F46" s="138"/>
      <c r="G46" s="138"/>
      <c r="H46" s="138">
        <f>'実質公債費比率（分子）の構造'!M$48</f>
        <v>151</v>
      </c>
      <c r="I46" s="138"/>
      <c r="J46" s="138"/>
      <c r="K46" s="138">
        <f>'実質公債費比率（分子）の構造'!N$48</f>
        <v>146</v>
      </c>
      <c r="L46" s="138"/>
      <c r="M46" s="138"/>
      <c r="N46" s="138">
        <f>'実質公債費比率（分子）の構造'!O$48</f>
        <v>140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725</v>
      </c>
      <c r="C49" s="138"/>
      <c r="D49" s="138"/>
      <c r="E49" s="138">
        <f>'実質公債費比率（分子）の構造'!L$45</f>
        <v>714</v>
      </c>
      <c r="F49" s="138"/>
      <c r="G49" s="138"/>
      <c r="H49" s="138">
        <f>'実質公債費比率（分子）の構造'!M$45</f>
        <v>703</v>
      </c>
      <c r="I49" s="138"/>
      <c r="J49" s="138"/>
      <c r="K49" s="138">
        <f>'実質公債費比率（分子）の構造'!N$45</f>
        <v>722</v>
      </c>
      <c r="L49" s="138"/>
      <c r="M49" s="138"/>
      <c r="N49" s="138">
        <f>'実質公債費比率（分子）の構造'!O$45</f>
        <v>727</v>
      </c>
      <c r="O49" s="138"/>
      <c r="P49" s="138"/>
    </row>
    <row r="50" spans="1:16">
      <c r="A50" s="138" t="s">
        <v>59</v>
      </c>
      <c r="B50" s="138" t="e">
        <f>NA()</f>
        <v>#N/A</v>
      </c>
      <c r="C50" s="138">
        <f>IF(ISNUMBER('実質公債費比率（分子）の構造'!K$53),'実質公債費比率（分子）の構造'!K$53,NA())</f>
        <v>316</v>
      </c>
      <c r="D50" s="138" t="e">
        <f>NA()</f>
        <v>#N/A</v>
      </c>
      <c r="E50" s="138" t="e">
        <f>NA()</f>
        <v>#N/A</v>
      </c>
      <c r="F50" s="138">
        <f>IF(ISNUMBER('実質公債費比率（分子）の構造'!L$53),'実質公債費比率（分子）の構造'!L$53,NA())</f>
        <v>318</v>
      </c>
      <c r="G50" s="138" t="e">
        <f>NA()</f>
        <v>#N/A</v>
      </c>
      <c r="H50" s="138" t="e">
        <f>NA()</f>
        <v>#N/A</v>
      </c>
      <c r="I50" s="138">
        <f>IF(ISNUMBER('実質公債費比率（分子）の構造'!M$53),'実質公債費比率（分子）の構造'!M$53,NA())</f>
        <v>305</v>
      </c>
      <c r="J50" s="138" t="e">
        <f>NA()</f>
        <v>#N/A</v>
      </c>
      <c r="K50" s="138" t="e">
        <f>NA()</f>
        <v>#N/A</v>
      </c>
      <c r="L50" s="138">
        <f>IF(ISNUMBER('実質公債費比率（分子）の構造'!N$53),'実質公債費比率（分子）の構造'!N$53,NA())</f>
        <v>290</v>
      </c>
      <c r="M50" s="138" t="e">
        <f>NA()</f>
        <v>#N/A</v>
      </c>
      <c r="N50" s="138" t="e">
        <f>NA()</f>
        <v>#N/A</v>
      </c>
      <c r="O50" s="138">
        <f>IF(ISNUMBER('実質公債費比率（分子）の構造'!O$53),'実質公債費比率（分子）の構造'!O$53,NA())</f>
        <v>263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4702</v>
      </c>
      <c r="E56" s="137"/>
      <c r="F56" s="137"/>
      <c r="G56" s="137">
        <f>'将来負担比率（分子）の構造'!J$52</f>
        <v>4837</v>
      </c>
      <c r="H56" s="137"/>
      <c r="I56" s="137"/>
      <c r="J56" s="137">
        <f>'将来負担比率（分子）の構造'!K$52</f>
        <v>4719</v>
      </c>
      <c r="K56" s="137"/>
      <c r="L56" s="137"/>
      <c r="M56" s="137">
        <f>'将来負担比率（分子）の構造'!L$52</f>
        <v>4652</v>
      </c>
      <c r="N56" s="137"/>
      <c r="O56" s="137"/>
      <c r="P56" s="137">
        <f>'将来負担比率（分子）の構造'!M$52</f>
        <v>4662</v>
      </c>
    </row>
    <row r="57" spans="1:16">
      <c r="A57" s="137" t="s">
        <v>36</v>
      </c>
      <c r="B57" s="137"/>
      <c r="C57" s="137"/>
      <c r="D57" s="137">
        <f>'将来負担比率（分子）の構造'!I$51</f>
        <v>956</v>
      </c>
      <c r="E57" s="137"/>
      <c r="F57" s="137"/>
      <c r="G57" s="137">
        <f>'将来負担比率（分子）の構造'!J$51</f>
        <v>840</v>
      </c>
      <c r="H57" s="137"/>
      <c r="I57" s="137"/>
      <c r="J57" s="137">
        <f>'将来負担比率（分子）の構造'!K$51</f>
        <v>769</v>
      </c>
      <c r="K57" s="137"/>
      <c r="L57" s="137"/>
      <c r="M57" s="137">
        <f>'将来負担比率（分子）の構造'!L$51</f>
        <v>772</v>
      </c>
      <c r="N57" s="137"/>
      <c r="O57" s="137"/>
      <c r="P57" s="137">
        <f>'将来負担比率（分子）の構造'!M$51</f>
        <v>796</v>
      </c>
    </row>
    <row r="58" spans="1:16">
      <c r="A58" s="137" t="s">
        <v>35</v>
      </c>
      <c r="B58" s="137"/>
      <c r="C58" s="137"/>
      <c r="D58" s="137">
        <f>'将来負担比率（分子）の構造'!I$50</f>
        <v>1378</v>
      </c>
      <c r="E58" s="137"/>
      <c r="F58" s="137"/>
      <c r="G58" s="137">
        <f>'将来負担比率（分子）の構造'!J$50</f>
        <v>1271</v>
      </c>
      <c r="H58" s="137"/>
      <c r="I58" s="137"/>
      <c r="J58" s="137">
        <f>'将来負担比率（分子）の構造'!K$50</f>
        <v>1226</v>
      </c>
      <c r="K58" s="137"/>
      <c r="L58" s="137"/>
      <c r="M58" s="137">
        <f>'将来負担比率（分子）の構造'!L$50</f>
        <v>1300</v>
      </c>
      <c r="N58" s="137"/>
      <c r="O58" s="137"/>
      <c r="P58" s="137">
        <f>'将来負担比率（分子）の構造'!M$50</f>
        <v>1427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756</v>
      </c>
      <c r="C62" s="137"/>
      <c r="D62" s="137"/>
      <c r="E62" s="137">
        <f>'将来負担比率（分子）の構造'!J$45</f>
        <v>840</v>
      </c>
      <c r="F62" s="137"/>
      <c r="G62" s="137"/>
      <c r="H62" s="137">
        <f>'将来負担比率（分子）の構造'!K$45</f>
        <v>723</v>
      </c>
      <c r="I62" s="137"/>
      <c r="J62" s="137"/>
      <c r="K62" s="137">
        <f>'将来負担比率（分子）の構造'!L$45</f>
        <v>709</v>
      </c>
      <c r="L62" s="137"/>
      <c r="M62" s="137"/>
      <c r="N62" s="137">
        <f>'将来負担比率（分子）の構造'!M$45</f>
        <v>556</v>
      </c>
      <c r="O62" s="137"/>
      <c r="P62" s="137"/>
    </row>
    <row r="63" spans="1:16">
      <c r="A63" s="137" t="s">
        <v>28</v>
      </c>
      <c r="B63" s="137">
        <f>'将来負担比率（分子）の構造'!I$44</f>
        <v>55</v>
      </c>
      <c r="C63" s="137"/>
      <c r="D63" s="137"/>
      <c r="E63" s="137">
        <f>'将来負担比率（分子）の構造'!J$44</f>
        <v>54</v>
      </c>
      <c r="F63" s="137"/>
      <c r="G63" s="137"/>
      <c r="H63" s="137">
        <f>'将来負担比率（分子）の構造'!K$44</f>
        <v>70</v>
      </c>
      <c r="I63" s="137"/>
      <c r="J63" s="137"/>
      <c r="K63" s="137">
        <f>'将来負担比率（分子）の構造'!L$44</f>
        <v>64</v>
      </c>
      <c r="L63" s="137"/>
      <c r="M63" s="137"/>
      <c r="N63" s="137">
        <f>'将来負担比率（分子）の構造'!M$44</f>
        <v>57</v>
      </c>
      <c r="O63" s="137"/>
      <c r="P63" s="137"/>
    </row>
    <row r="64" spans="1:16">
      <c r="A64" s="137" t="s">
        <v>27</v>
      </c>
      <c r="B64" s="137">
        <f>'将来負担比率（分子）の構造'!I$43</f>
        <v>1676</v>
      </c>
      <c r="C64" s="137"/>
      <c r="D64" s="137"/>
      <c r="E64" s="137">
        <f>'将来負担比率（分子）の構造'!J$43</f>
        <v>1418</v>
      </c>
      <c r="F64" s="137"/>
      <c r="G64" s="137"/>
      <c r="H64" s="137">
        <f>'将来負担比率（分子）の構造'!K$43</f>
        <v>1281</v>
      </c>
      <c r="I64" s="137"/>
      <c r="J64" s="137"/>
      <c r="K64" s="137">
        <f>'将来負担比率（分子）の構造'!L$43</f>
        <v>1275</v>
      </c>
      <c r="L64" s="137"/>
      <c r="M64" s="137"/>
      <c r="N64" s="137">
        <f>'将来負担比率（分子）の構造'!M$43</f>
        <v>1337</v>
      </c>
      <c r="O64" s="137"/>
      <c r="P64" s="137"/>
    </row>
    <row r="65" spans="1:16">
      <c r="A65" s="137" t="s">
        <v>26</v>
      </c>
      <c r="B65" s="137">
        <f>'将来負担比率（分子）の構造'!I$42</f>
        <v>73</v>
      </c>
      <c r="C65" s="137"/>
      <c r="D65" s="137"/>
      <c r="E65" s="137">
        <f>'将来負担比率（分子）の構造'!J$42</f>
        <v>60</v>
      </c>
      <c r="F65" s="137"/>
      <c r="G65" s="137"/>
      <c r="H65" s="137">
        <f>'将来負担比率（分子）の構造'!K$42</f>
        <v>8</v>
      </c>
      <c r="I65" s="137"/>
      <c r="J65" s="137"/>
      <c r="K65" s="137">
        <f>'将来負担比率（分子）の構造'!L$42</f>
        <v>4</v>
      </c>
      <c r="L65" s="137"/>
      <c r="M65" s="137"/>
      <c r="N65" s="137" t="str">
        <f>'将来負担比率（分子）の構造'!M$42</f>
        <v>-</v>
      </c>
      <c r="O65" s="137"/>
      <c r="P65" s="137"/>
    </row>
    <row r="66" spans="1:16">
      <c r="A66" s="137" t="s">
        <v>25</v>
      </c>
      <c r="B66" s="137">
        <f>'将来負担比率（分子）の構造'!I$41</f>
        <v>6351</v>
      </c>
      <c r="C66" s="137"/>
      <c r="D66" s="137"/>
      <c r="E66" s="137">
        <f>'将来負担比率（分子）の構造'!J$41</f>
        <v>6484</v>
      </c>
      <c r="F66" s="137"/>
      <c r="G66" s="137"/>
      <c r="H66" s="137">
        <f>'将来負担比率（分子）の構造'!K$41</f>
        <v>6262</v>
      </c>
      <c r="I66" s="137"/>
      <c r="J66" s="137"/>
      <c r="K66" s="137">
        <f>'将来負担比率（分子）の構造'!L$41</f>
        <v>6154</v>
      </c>
      <c r="L66" s="137"/>
      <c r="M66" s="137"/>
      <c r="N66" s="137">
        <f>'将来負担比率（分子）の構造'!M$41</f>
        <v>5962</v>
      </c>
      <c r="O66" s="137"/>
      <c r="P66" s="137"/>
    </row>
    <row r="67" spans="1:16">
      <c r="A67" s="137" t="s">
        <v>63</v>
      </c>
      <c r="B67" s="137" t="e">
        <f>NA()</f>
        <v>#N/A</v>
      </c>
      <c r="C67" s="137">
        <f>IF(ISNUMBER('将来負担比率（分子）の構造'!I$53), IF('将来負担比率（分子）の構造'!I$53 &lt; 0, 0, '将来負担比率（分子）の構造'!I$53), NA())</f>
        <v>1875</v>
      </c>
      <c r="D67" s="137" t="e">
        <f>NA()</f>
        <v>#N/A</v>
      </c>
      <c r="E67" s="137" t="e">
        <f>NA()</f>
        <v>#N/A</v>
      </c>
      <c r="F67" s="137">
        <f>IF(ISNUMBER('将来負担比率（分子）の構造'!J$53), IF('将来負担比率（分子）の構造'!J$53 &lt; 0, 0, '将来負担比率（分子）の構造'!J$53), NA())</f>
        <v>1908</v>
      </c>
      <c r="G67" s="137" t="e">
        <f>NA()</f>
        <v>#N/A</v>
      </c>
      <c r="H67" s="137" t="e">
        <f>NA()</f>
        <v>#N/A</v>
      </c>
      <c r="I67" s="137">
        <f>IF(ISNUMBER('将来負担比率（分子）の構造'!K$53), IF('将来負担比率（分子）の構造'!K$53 &lt; 0, 0, '将来負担比率（分子）の構造'!K$53), NA())</f>
        <v>1629</v>
      </c>
      <c r="J67" s="137" t="e">
        <f>NA()</f>
        <v>#N/A</v>
      </c>
      <c r="K67" s="137" t="e">
        <f>NA()</f>
        <v>#N/A</v>
      </c>
      <c r="L67" s="137">
        <f>IF(ISNUMBER('将来負担比率（分子）の構造'!L$53), IF('将来負担比率（分子）の構造'!L$53 &lt; 0, 0, '将来負担比率（分子）の構造'!L$53), NA())</f>
        <v>1482</v>
      </c>
      <c r="M67" s="137" t="e">
        <f>NA()</f>
        <v>#N/A</v>
      </c>
      <c r="N67" s="137" t="e">
        <f>NA()</f>
        <v>#N/A</v>
      </c>
      <c r="O67" s="137">
        <f>IF(ISNUMBER('将来負担比率（分子）の構造'!M$53), IF('将来負担比率（分子）の構造'!M$53 &lt; 0, 0, '将来負担比率（分子）の構造'!M$53), NA())</f>
        <v>1027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馬渕 淳</cp:lastModifiedBy>
  <cp:lastPrinted>2018-02-28T10:36:20Z</cp:lastPrinted>
  <dcterms:created xsi:type="dcterms:W3CDTF">2018-01-24T03:15:49Z</dcterms:created>
  <dcterms:modified xsi:type="dcterms:W3CDTF">2018-04-23T06:35:41Z</dcterms:modified>
  <cp:category/>
</cp:coreProperties>
</file>