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seko-ifile\desktop$\in-kawano_mitsuo\Desktop\"/>
    </mc:Choice>
  </mc:AlternateContent>
  <bookViews>
    <workbookView xWindow="0" yWindow="0" windowWidth="19200" windowHeight="11610" tabRatio="797" firstSheet="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AM36" i="9"/>
  <c r="U36" i="9"/>
  <c r="C36" i="9"/>
  <c r="AM35" i="9"/>
  <c r="C35" i="9"/>
  <c r="AM34" i="9"/>
  <c r="U34" i="9"/>
  <c r="U35" i="9" s="1"/>
  <c r="BE34" i="9" s="1"/>
  <c r="BE35" i="9" s="1"/>
  <c r="BE36" i="9" s="1"/>
  <c r="C34" i="9"/>
  <c r="BW34" i="9" l="1"/>
  <c r="BW35" i="9" s="1"/>
  <c r="BW36" i="9" s="1"/>
  <c r="BW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alcChain>
</file>

<file path=xl/sharedStrings.xml><?xml version="1.0" encoding="utf-8"?>
<sst xmlns="http://schemas.openxmlformats.org/spreadsheetml/2006/main" count="1020" uniqueCount="564">
  <si>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</si>
  <si>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</si>
  <si>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</si>
  <si>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</si>
  <si>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</si>
  <si>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</si>
  <si>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</si>
  <si>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</si>
  <si>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</si>
  <si>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</si>
  <si>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</si>
  <si>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</si>
  <si>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</si>
  <si>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</si>
  <si>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</si>
  <si>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</si>
  <si>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</si>
  <si>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</si>
  <si>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</si>
  <si>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</si>
  <si>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</si>
  <si>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</si>
  <si>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</si>
  <si>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</si>
  <si>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</si>
  <si>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</si>
  <si>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</si>
  <si>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</si>
  <si>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</si>
  <si>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</si>
  <si>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</si>
  <si>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</si>
  <si>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</si>
  <si>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</si>
  <si>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</si>
  <si>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</si>
  <si>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</si>
  <si>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</si>
  <si>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</si>
  <si>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</si>
  <si>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</si>
  <si>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</si>
  <si>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</si>
  <si>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</si>
  <si>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</si>
  <si>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</si>
  <si>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</si>
  <si>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</si>
  <si>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</si>
  <si>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</si>
  <si>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</si>
  <si>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</si>
  <si>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</si>
  <si>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</si>
  <si>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</si>
  <si>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</si>
  <si>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</si>
  <si>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</si>
  <si>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</si>
  <si>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</si>
  <si>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</si>
  <si>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</si>
  <si>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</si>
  <si>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</si>
  <si>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</si>
  <si>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</si>
  <si>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</si>
  <si>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</si>
  <si>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</si>
  <si>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</si>
  <si>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</si>
  <si>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</si>
  <si>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</si>
  <si>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</si>
  <si>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</si>
  <si>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</si>
  <si>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</si>
  <si>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</si>
  <si>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</si>
  <si>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</si>
  <si>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</si>
  <si>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ニセコ町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</si>
  <si>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</si>
  <si>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</si>
  <si>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</si>
  <si>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</si>
  <si>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</si>
  <si>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</si>
  <si>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</si>
  <si>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</si>
  <si>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</si>
  <si>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</si>
  <si>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</si>
  <si>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</si>
  <si>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</si>
  <si>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</si>
  <si>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</si>
  <si>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</si>
  <si>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</si>
  <si>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</si>
  <si>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</si>
  <si>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</si>
  <si>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</si>
  <si>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</si>
  <si>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</si>
  <si>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</si>
  <si>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</si>
  <si>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</si>
  <si>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</si>
  <si>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</si>
  <si>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</si>
  <si>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</si>
  <si>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</si>
  <si>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</si>
  <si>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</si>
  <si>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</si>
  <si>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</si>
  <si>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</si>
  <si>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</si>
  <si>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</si>
  <si>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</si>
  <si>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</si>
  <si>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</si>
  <si>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</si>
  <si>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</si>
  <si>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</si>
  <si>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</si>
  <si>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</si>
  <si>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</si>
  <si>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</si>
  <si>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</si>
  <si>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</si>
  <si>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</si>
  <si>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</si>
  <si>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</si>
  <si>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</si>
  <si>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</si>
  <si>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</si>
  <si>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</si>
  <si>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</si>
  <si>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</si>
  <si>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</si>
  <si>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</si>
  <si>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</si>
  <si>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</si>
  <si>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</si>
  <si>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</si>
  <si>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</si>
  <si>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</si>
  <si>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</si>
  <si>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</si>
  <si>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</si>
  <si>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</si>
  <si>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</si>
  <si>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</si>
  <si>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</si>
  <si>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</si>
  <si>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</si>
  <si>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</si>
  <si>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</si>
  <si>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</si>
  <si>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</si>
  <si>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</si>
  <si>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</si>
  <si>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</si>
  <si>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</si>
  <si>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</si>
  <si>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</si>
  <si>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</si>
  <si>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</si>
  <si>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</si>
  <si>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</si>
  <si>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</si>
  <si>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</si>
  <si>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</si>
  <si>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</si>
  <si>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</si>
  <si>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</si>
  <si>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</si>
  <si>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</si>
  <si>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</si>
  <si>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</si>
  <si>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</si>
  <si>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</si>
  <si>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</si>
  <si>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</si>
  <si>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</si>
  <si>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</si>
  <si>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</si>
  <si>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</si>
  <si>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</si>
  <si>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</si>
  <si>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</si>
  <si>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</si>
  <si>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北海道ニセコ町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</si>
  <si>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</si>
  <si>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</si>
  <si>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</si>
  <si>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</si>
  <si>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</si>
  <si>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</si>
  <si>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</si>
  <si>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</si>
  <si>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</si>
  <si>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</si>
  <si>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</si>
  <si>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</si>
  <si>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</si>
  <si>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</si>
  <si>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</si>
  <si>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</si>
  <si>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</si>
  <si>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</si>
  <si>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</si>
  <si>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</si>
  <si>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</si>
  <si>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</si>
  <si>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</si>
  <si>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</si>
  <si>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</si>
  <si>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</si>
  <si>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</si>
  <si>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</si>
  <si>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</si>
  <si>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</si>
  <si>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</si>
  <si>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</si>
  <si>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</si>
  <si>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</si>
  <si>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</si>
  <si>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</si>
  <si>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</si>
  <si>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</si>
  <si>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</si>
  <si>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</si>
  <si>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</si>
  <si>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</si>
  <si>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</si>
  <si>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</si>
  <si>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</si>
  <si>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</si>
  <si>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</si>
  <si>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</si>
  <si>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</si>
  <si>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</si>
  <si>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</si>
  <si>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</si>
  <si>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</si>
  <si>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</si>
  <si>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</si>
  <si>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</si>
  <si>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</si>
  <si>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</si>
  <si>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</si>
  <si>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</si>
  <si>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</si>
  <si>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</si>
  <si>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</si>
  <si>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</si>
  <si>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</si>
  <si>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</si>
  <si>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</si>
  <si>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</si>
  <si>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</si>
  <si>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</si>
  <si>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</si>
  <si>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</si>
  <si>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</si>
  <si>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</si>
  <si>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</si>
  <si>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</si>
  <si>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</si>
  <si>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</si>
  <si>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</si>
  <si>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</si>
  <si>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</si>
  <si>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</si>
  <si>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</si>
  <si>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</si>
  <si>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</si>
  <si>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</si>
  <si>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</si>
  <si>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</si>
  <si>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</si>
  <si>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</si>
  <si>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</si>
  <si>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</si>
  <si>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</si>
  <si>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</si>
  <si>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</si>
  <si>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</si>
  <si>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</si>
  <si>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</si>
  <si>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</si>
  <si>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</si>
  <si>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</si>
  <si>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</si>
  <si>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</si>
  <si>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</si>
  <si>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</si>
  <si>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</si>
  <si>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</si>
  <si>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</si>
  <si>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</si>
  <si>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</si>
  <si>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</si>
  <si>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</si>
  <si>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</si>
  <si>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</si>
  <si>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</si>
  <si>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</si>
  <si>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</si>
  <si>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</si>
  <si>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</si>
  <si>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</si>
  <si>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</si>
  <si>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</si>
  <si>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</si>
  <si>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</si>
  <si>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</si>
  <si>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</si>
  <si>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</si>
  <si>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</si>
  <si>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</si>
  <si>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</si>
  <si>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</si>
  <si>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</si>
  <si>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</si>
  <si>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</si>
  <si>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</si>
  <si>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</si>
  <si>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</si>
  <si>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</si>
  <si>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</si>
  <si>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</si>
  <si>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</si>
  <si>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</si>
  <si>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</si>
  <si>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</si>
  <si>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</si>
  <si>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</si>
  <si>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</si>
  <si>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北海道ニセコ町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</si>
  <si>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</si>
  <si>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</si>
  <si>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</si>
  <si>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</si>
  <si>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</si>
  <si>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</si>
  <si>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</si>
  <si>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</si>
  <si>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</si>
  <si>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</si>
  <si>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</si>
  <si>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</si>
  <si>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</si>
  <si>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</si>
  <si>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</si>
  <si>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</si>
  <si>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</si>
  <si>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</si>
  <si>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</si>
  <si>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</si>
  <si>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</si>
  <si>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</si>
  <si>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</si>
  <si>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</si>
  <si>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</si>
  <si>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</si>
  <si>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</si>
  <si>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</si>
  <si>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</si>
  <si>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</si>
  <si>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</si>
  <si>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</si>
  <si>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</si>
  <si>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</si>
  <si>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</si>
  <si>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</si>
  <si>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</si>
  <si>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</si>
  <si>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</si>
  <si>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</si>
  <si>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</si>
  <si>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</si>
  <si>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</si>
  <si>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</si>
  <si>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</si>
  <si>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</si>
  <si>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</si>
  <si>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</si>
  <si>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</si>
  <si>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</si>
  <si>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</si>
  <si>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</si>
  <si>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</si>
  <si>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</si>
  <si>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</si>
  <si>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</si>
  <si>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</si>
  <si>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</si>
  <si>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</si>
  <si>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</si>
  <si>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</si>
  <si>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</si>
  <si>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</si>
  <si>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</si>
  <si>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</si>
  <si>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</si>
  <si>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</si>
  <si>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</si>
  <si>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</si>
  <si>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</si>
  <si>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</si>
  <si>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</si>
  <si>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</si>
  <si>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</si>
  <si>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</si>
  <si>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</si>
  <si>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</si>
  <si>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</si>
  <si>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</si>
  <si>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</si>
  <si>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</si>
  <si>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</si>
  <si>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</si>
  <si>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</si>
  <si>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</si>
  <si>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</si>
  <si>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</si>
  <si>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</si>
  <si>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</si>
  <si>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</si>
  <si>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</si>
  <si>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</si>
  <si>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</si>
  <si>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</si>
  <si>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</si>
  <si>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</si>
  <si>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</si>
  <si>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</si>
  <si>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</si>
  <si>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</si>
  <si>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</si>
  <si>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</si>
  <si>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</si>
  <si>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</si>
  <si>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</si>
  <si>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</si>
  <si>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</si>
  <si>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</si>
  <si>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</si>
  <si>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</si>
  <si>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</si>
  <si>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</si>
  <si>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</si>
  <si>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</si>
  <si>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</si>
  <si>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</si>
  <si>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</si>
  <si>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</si>
  <si>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</si>
  <si>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</si>
  <si>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</si>
  <si>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</si>
  <si>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</si>
  <si>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</si>
  <si>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</si>
  <si>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</si>
  <si>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</si>
  <si>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</si>
  <si>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</si>
  <si>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</si>
  <si>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</si>
  <si>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</si>
  <si>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</si>
  <si>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</si>
  <si>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</si>
  <si>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</si>
  <si>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</si>
  <si>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</si>
  <si>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</si>
  <si>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</si>
  <si>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</si>
  <si>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</si>
  <si>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</si>
  <si>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</si>
  <si>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</si>
  <si>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</si>
  <si>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</si>
  <si>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</si>
  <si>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</si>
  <si>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</si>
  <si>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</si>
  <si>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</si>
  <si>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</si>
  <si>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</si>
  <si>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</si>
  <si>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</si>
  <si>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</si>
  <si>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</si>
  <si>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</si>
  <si>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</si>
  <si>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</si>
  <si>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</si>
  <si>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</si>
  <si>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</si>
  <si>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</si>
  <si>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</si>
  <si>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</si>
  <si>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</si>
  <si>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</si>
  <si>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</si>
  <si>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</si>
  <si>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</si>
  <si>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</si>
  <si>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</si>
  <si>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</si>
  <si>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</si>
  <si>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</si>
  <si>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</si>
  <si>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</si>
  <si>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</si>
  <si>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</si>
  <si>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</si>
  <si>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</si>
  <si>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</si>
  <si>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</si>
  <si>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</si>
  <si>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</si>
  <si>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1.50</t>
  </si>
  <si>
    <t>一般会計</t>
  </si>
  <si>
    <t>国民健康保険事業特別会計</t>
  </si>
  <si>
    <t>簡易水道事業特別会計</t>
  </si>
  <si>
    <t>公共下水道事業特別会計</t>
  </si>
  <si>
    <t>農業集落排水事業特別会計</t>
  </si>
  <si>
    <t>後期高齢者医療特別会計</t>
  </si>
  <si>
    <t>その他会計（赤字）</t>
  </si>
  <si>
    <t>その他会計（黒字）</t>
  </si>
  <si>
    <t>-</t>
    <phoneticPr fontId="2"/>
  </si>
  <si>
    <t>-</t>
    <phoneticPr fontId="2"/>
  </si>
  <si>
    <t>後志広域連合</t>
    <rPh sb="0" eb="2">
      <t>シリベシ</t>
    </rPh>
    <rPh sb="2" eb="4">
      <t>コウイキ</t>
    </rPh>
    <rPh sb="4" eb="6">
      <t>レンゴウ</t>
    </rPh>
    <phoneticPr fontId="2"/>
  </si>
  <si>
    <t>羊蹄山麓衛生組合</t>
    <rPh sb="0" eb="2">
      <t>ヨウテイ</t>
    </rPh>
    <rPh sb="2" eb="4">
      <t>サンロク</t>
    </rPh>
    <rPh sb="4" eb="6">
      <t>エイセイ</t>
    </rPh>
    <rPh sb="6" eb="8">
      <t>クミアイ</t>
    </rPh>
    <phoneticPr fontId="2"/>
  </si>
  <si>
    <t>羊蹄山ろく消防組合</t>
    <rPh sb="0" eb="2">
      <t>ヨウテイ</t>
    </rPh>
    <rPh sb="2" eb="3">
      <t>サン</t>
    </rPh>
    <rPh sb="5" eb="7">
      <t>ショウボウ</t>
    </rPh>
    <rPh sb="7" eb="9">
      <t>クミアイ</t>
    </rPh>
    <phoneticPr fontId="2"/>
  </si>
  <si>
    <t>後志教育研修センター</t>
    <rPh sb="0" eb="2">
      <t>シリベシ</t>
    </rPh>
    <rPh sb="2" eb="4">
      <t>キョウイク</t>
    </rPh>
    <rPh sb="4" eb="6">
      <t>ケンシュウ</t>
    </rPh>
    <phoneticPr fontId="2"/>
  </si>
  <si>
    <t>-</t>
    <phoneticPr fontId="2"/>
  </si>
  <si>
    <t>-</t>
    <phoneticPr fontId="2"/>
  </si>
  <si>
    <t>キラットニセコ</t>
    <phoneticPr fontId="2"/>
  </si>
  <si>
    <t>ニセコ町土地開発公社</t>
    <rPh sb="3" eb="4">
      <t>チョウ</t>
    </rPh>
    <rPh sb="4" eb="6">
      <t>トチ</t>
    </rPh>
    <rPh sb="6" eb="8">
      <t>カイハツ</t>
    </rPh>
    <rPh sb="8" eb="10">
      <t>コウシャ</t>
    </rPh>
    <phoneticPr fontId="2"/>
  </si>
  <si>
    <t>ニセコリゾート観光協会</t>
    <rPh sb="7" eb="9">
      <t>カンコウ</t>
    </rPh>
    <rPh sb="9" eb="11">
      <t>キョウカイ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</si>
  <si>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</si>
  <si>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</si>
  <si>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</si>
  <si>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</si>
  <si>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</si>
  <si>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</si>
  <si>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</si>
  <si>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</si>
  <si>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</si>
  <si>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</si>
  <si>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</si>
  <si>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平成２６年度以降、計画的な投資的事業の展開を進め、公営企業分も含めた地方債残高の減少を図っているところであり、将来負担比率・実質公債費比率も減少傾向に転じている。
　しかし、依然、類似団体平均と比べ高い状況にあることから、引き続き投資的事業の優先順位付け・平準化、公共施設の長寿命化等を進め、財政の健全化に努める。
</t>
    <rPh sb="56" eb="58">
      <t>ショウライ</t>
    </rPh>
    <rPh sb="58" eb="60">
      <t>フタン</t>
    </rPh>
    <rPh sb="60" eb="62">
      <t>ヒリツ</t>
    </rPh>
    <rPh sb="88" eb="90">
      <t>イゼン</t>
    </rPh>
    <rPh sb="91" eb="93">
      <t>ルイジ</t>
    </rPh>
    <rPh sb="93" eb="95">
      <t>ダンタイ</t>
    </rPh>
    <rPh sb="95" eb="97">
      <t>ヘイキン</t>
    </rPh>
    <rPh sb="98" eb="99">
      <t>クラ</t>
    </rPh>
    <rPh sb="100" eb="101">
      <t>タカ</t>
    </rPh>
    <rPh sb="102" eb="104">
      <t>ジョウキョウ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</si>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</sst>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249579</c:v>
                </c:pt>
                <c:pt idx="1">
                  <c:v>184610</c:v>
                </c:pt>
                <c:pt idx="2">
                  <c:v>278893</c:v>
                </c:pt>
                <c:pt idx="3">
                  <c:v>99723</c:v>
                </c:pt>
                <c:pt idx="4">
                  <c:v>142916</c:v>
                </c:pt>
              </c:numCache>
            </c:numRef>
          </c:val>
          <c:smooth val="0"/>
        </c:ser>
        <c:dLbls>
          <c:showLegendKey val="0"/>
          <c:showVal val="0"/>
          <c:showCatName val="0"/>
          <c:showSerName val="0"/>
          <c:showPercent val="0"/>
          <c:showBubbleSize val="0"/>
        </c:dLbls>
        <c:marker val="1"/>
        <c:smooth val="0"/>
        <c:axId val="146874336"/>
        <c:axId val="148606576"/>
      </c:lineChart>
      <c:catAx>
        <c:axId val="146874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606576"/>
        <c:crosses val="autoZero"/>
        <c:auto val="1"/>
        <c:lblAlgn val="ctr"/>
        <c:lblOffset val="100"/>
        <c:tickLblSkip val="1"/>
        <c:tickMarkSkip val="1"/>
        <c:noMultiLvlLbl val="0"/>
      </c:catAx>
      <c:valAx>
        <c:axId val="1486065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874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4.18</c:v>
                </c:pt>
                <c:pt idx="1">
                  <c:v>6.74</c:v>
                </c:pt>
                <c:pt idx="2">
                  <c:v>5.25</c:v>
                </c:pt>
                <c:pt idx="3">
                  <c:v>5.91</c:v>
                </c:pt>
                <c:pt idx="4">
                  <c:v>6.11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18.68</c:v>
                </c:pt>
                <c:pt idx="1">
                  <c:v>18.649999999999999</c:v>
                </c:pt>
                <c:pt idx="2">
                  <c:v>18.73</c:v>
                </c:pt>
                <c:pt idx="3">
                  <c:v>18.98</c:v>
                </c:pt>
                <c:pt idx="4">
                  <c:v>18.489999999999998</c:v>
                </c:pt>
              </c:numCache>
            </c:numRef>
          </c:val>
        </c:ser>
        <c:dLbls>
          <c:showLegendKey val="0"/>
          <c:showVal val="0"/>
          <c:showCatName val="0"/>
          <c:showSerName val="0"/>
          <c:showPercent val="0"/>
          <c:showBubbleSize val="0"/>
        </c:dLbls>
        <c:gapWidth val="250"/>
        <c:overlap val="100"/>
        <c:axId val="268480096"/>
        <c:axId val="33203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0.41</c:v>
                </c:pt>
                <c:pt idx="1">
                  <c:v>2.58</c:v>
                </c:pt>
                <c:pt idx="2">
                  <c:v>-1.5</c:v>
                </c:pt>
                <c:pt idx="3">
                  <c:v>0.59</c:v>
                </c:pt>
                <c:pt idx="4">
                  <c:v>0.36</c:v>
                </c:pt>
              </c:numCache>
            </c:numRef>
          </c:val>
          <c:smooth val="0"/>
        </c:ser>
        <c:dLbls>
          <c:showLegendKey val="0"/>
          <c:showVal val="0"/>
          <c:showCatName val="0"/>
          <c:showSerName val="0"/>
          <c:showPercent val="0"/>
          <c:showBubbleSize val="0"/>
        </c:dLbls>
        <c:marker val="1"/>
        <c:smooth val="0"/>
        <c:axId val="268480096"/>
        <c:axId val="332036288"/>
      </c:lineChart>
      <c:catAx>
        <c:axId val="26848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2036288"/>
        <c:crosses val="autoZero"/>
        <c:auto val="1"/>
        <c:lblAlgn val="ctr"/>
        <c:lblOffset val="100"/>
        <c:tickLblSkip val="1"/>
        <c:tickMarkSkip val="1"/>
        <c:noMultiLvlLbl val="0"/>
      </c:catAx>
      <c:valAx>
        <c:axId val="33203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48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0.01</c:v>
                </c:pt>
                <c:pt idx="2">
                  <c:v>#N/A</c:v>
                </c:pt>
                <c:pt idx="3">
                  <c:v>0</c:v>
                </c:pt>
                <c:pt idx="4">
                  <c:v>#N/A</c:v>
                </c:pt>
                <c:pt idx="5">
                  <c:v>0.06</c:v>
                </c:pt>
                <c:pt idx="6">
                  <c:v>#N/A</c:v>
                </c:pt>
                <c:pt idx="7">
                  <c:v>0.04</c:v>
                </c:pt>
                <c:pt idx="8">
                  <c:v>#N/A</c:v>
                </c:pt>
                <c:pt idx="9">
                  <c:v>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4.17</c:v>
                </c:pt>
                <c:pt idx="2">
                  <c:v>#N/A</c:v>
                </c:pt>
                <c:pt idx="3">
                  <c:v>6.73</c:v>
                </c:pt>
                <c:pt idx="4">
                  <c:v>#N/A</c:v>
                </c:pt>
                <c:pt idx="5">
                  <c:v>5.25</c:v>
                </c:pt>
                <c:pt idx="6">
                  <c:v>#N/A</c:v>
                </c:pt>
                <c:pt idx="7">
                  <c:v>5.91</c:v>
                </c:pt>
                <c:pt idx="8">
                  <c:v>#N/A</c:v>
                </c:pt>
                <c:pt idx="9">
                  <c:v>6.11</c:v>
                </c:pt>
              </c:numCache>
            </c:numRef>
          </c:val>
        </c:ser>
        <c:dLbls>
          <c:showLegendKey val="0"/>
          <c:showVal val="0"/>
          <c:showCatName val="0"/>
          <c:showSerName val="0"/>
          <c:showPercent val="0"/>
          <c:showBubbleSize val="0"/>
        </c:dLbls>
        <c:gapWidth val="150"/>
        <c:overlap val="100"/>
        <c:axId val="336945440"/>
        <c:axId val="336946000"/>
      </c:barChart>
      <c:catAx>
        <c:axId val="33694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946000"/>
        <c:crosses val="autoZero"/>
        <c:auto val="1"/>
        <c:lblAlgn val="ctr"/>
        <c:lblOffset val="100"/>
        <c:tickLblSkip val="1"/>
        <c:tickMarkSkip val="1"/>
        <c:noMultiLvlLbl val="0"/>
      </c:catAx>
      <c:valAx>
        <c:axId val="33694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94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565</c:v>
                </c:pt>
                <c:pt idx="5">
                  <c:v>559</c:v>
                </c:pt>
                <c:pt idx="8">
                  <c:v>556</c:v>
                </c:pt>
                <c:pt idx="11">
                  <c:v>556</c:v>
                </c:pt>
                <c:pt idx="14">
                  <c:v>590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0</c:v>
                </c:pt>
                <c:pt idx="6">
                  <c:v>2</c:v>
                </c:pt>
                <c:pt idx="9">
                  <c:v>1</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149</c:v>
                </c:pt>
                <c:pt idx="3">
                  <c:v>145</c:v>
                </c:pt>
                <c:pt idx="6">
                  <c:v>153</c:v>
                </c:pt>
                <c:pt idx="9">
                  <c:v>151</c:v>
                </c:pt>
                <c:pt idx="12">
                  <c:v>146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750</c:v>
                </c:pt>
                <c:pt idx="3">
                  <c:v>725</c:v>
                </c:pt>
                <c:pt idx="6">
                  <c:v>714</c:v>
                </c:pt>
                <c:pt idx="9">
                  <c:v>703</c:v>
                </c:pt>
                <c:pt idx="12">
                  <c:v>722</c:v>
                </c:pt>
              </c:numCache>
            </c:numRef>
          </c:val>
        </c:ser>
        <c:dLbls>
          <c:showLegendKey val="0"/>
          <c:showVal val="0"/>
          <c:showCatName val="0"/>
          <c:showSerName val="0"/>
          <c:showPercent val="0"/>
          <c:showBubbleSize val="0"/>
        </c:dLbls>
        <c:gapWidth val="100"/>
        <c:overlap val="100"/>
        <c:axId val="327684240"/>
        <c:axId val="327684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341</c:v>
                </c:pt>
                <c:pt idx="2">
                  <c:v>#N/A</c:v>
                </c:pt>
                <c:pt idx="3">
                  <c:v>#N/A</c:v>
                </c:pt>
                <c:pt idx="4">
                  <c:v>316</c:v>
                </c:pt>
                <c:pt idx="5">
                  <c:v>#N/A</c:v>
                </c:pt>
                <c:pt idx="6">
                  <c:v>#N/A</c:v>
                </c:pt>
                <c:pt idx="7">
                  <c:v>318</c:v>
                </c:pt>
                <c:pt idx="8">
                  <c:v>#N/A</c:v>
                </c:pt>
                <c:pt idx="9">
                  <c:v>#N/A</c:v>
                </c:pt>
                <c:pt idx="10">
                  <c:v>305</c:v>
                </c:pt>
                <c:pt idx="11">
                  <c:v>#N/A</c:v>
                </c:pt>
                <c:pt idx="12">
                  <c:v>#N/A</c:v>
                </c:pt>
                <c:pt idx="13">
                  <c:v>290</c:v>
                </c:pt>
                <c:pt idx="14">
                  <c:v>#N/A</c:v>
                </c:pt>
              </c:numCache>
            </c:numRef>
          </c:val>
          <c:smooth val="0"/>
        </c:ser>
        <c:dLbls>
          <c:showLegendKey val="0"/>
          <c:showVal val="0"/>
          <c:showCatName val="0"/>
          <c:showSerName val="0"/>
          <c:showPercent val="0"/>
          <c:showBubbleSize val="0"/>
        </c:dLbls>
        <c:marker val="1"/>
        <c:smooth val="0"/>
        <c:axId val="327684240"/>
        <c:axId val="327684800"/>
      </c:lineChart>
      <c:catAx>
        <c:axId val="32768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684800"/>
        <c:crosses val="autoZero"/>
        <c:auto val="1"/>
        <c:lblAlgn val="ctr"/>
        <c:lblOffset val="100"/>
        <c:tickLblSkip val="1"/>
        <c:tickMarkSkip val="1"/>
        <c:noMultiLvlLbl val="0"/>
      </c:catAx>
      <c:valAx>
        <c:axId val="32768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68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4716</c:v>
                </c:pt>
                <c:pt idx="5">
                  <c:v>4702</c:v>
                </c:pt>
                <c:pt idx="8">
                  <c:v>4837</c:v>
                </c:pt>
                <c:pt idx="11">
                  <c:v>4719</c:v>
                </c:pt>
                <c:pt idx="14">
                  <c:v>4652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1130</c:v>
                </c:pt>
                <c:pt idx="5">
                  <c:v>956</c:v>
                </c:pt>
                <c:pt idx="8">
                  <c:v>840</c:v>
                </c:pt>
                <c:pt idx="11">
                  <c:v>769</c:v>
                </c:pt>
                <c:pt idx="14">
                  <c:v>772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1473</c:v>
                </c:pt>
                <c:pt idx="5">
                  <c:v>1378</c:v>
                </c:pt>
                <c:pt idx="8">
                  <c:v>1271</c:v>
                </c:pt>
                <c:pt idx="11">
                  <c:v>1226</c:v>
                </c:pt>
                <c:pt idx="14">
                  <c:v>1300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758</c:v>
                </c:pt>
                <c:pt idx="3">
                  <c:v>756</c:v>
                </c:pt>
                <c:pt idx="6">
                  <c:v>840</c:v>
                </c:pt>
                <c:pt idx="9">
                  <c:v>723</c:v>
                </c:pt>
                <c:pt idx="12">
                  <c:v>709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c:v>
                </c:pt>
                <c:pt idx="3">
                  <c:v>55</c:v>
                </c:pt>
                <c:pt idx="6">
                  <c:v>54</c:v>
                </c:pt>
                <c:pt idx="9">
                  <c:v>70</c:v>
                </c:pt>
                <c:pt idx="12">
                  <c:v>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1818</c:v>
                </c:pt>
                <c:pt idx="3">
                  <c:v>1676</c:v>
                </c:pt>
                <c:pt idx="6">
                  <c:v>1418</c:v>
                </c:pt>
                <c:pt idx="9">
                  <c:v>1281</c:v>
                </c:pt>
                <c:pt idx="12">
                  <c:v>1275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84</c:v>
                </c:pt>
                <c:pt idx="3">
                  <c:v>73</c:v>
                </c:pt>
                <c:pt idx="6">
                  <c:v>60</c:v>
                </c:pt>
                <c:pt idx="9">
                  <c:v>8</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6437</c:v>
                </c:pt>
                <c:pt idx="3">
                  <c:v>6351</c:v>
                </c:pt>
                <c:pt idx="6">
                  <c:v>6484</c:v>
                </c:pt>
                <c:pt idx="9">
                  <c:v>6262</c:v>
                </c:pt>
                <c:pt idx="12">
                  <c:v>6154</c:v>
                </c:pt>
              </c:numCache>
            </c:numRef>
          </c:val>
        </c:ser>
        <c:dLbls>
          <c:showLegendKey val="0"/>
          <c:showVal val="0"/>
          <c:showCatName val="0"/>
          <c:showSerName val="0"/>
          <c:showPercent val="0"/>
          <c:showBubbleSize val="0"/>
        </c:dLbls>
        <c:gapWidth val="100"/>
        <c:overlap val="100"/>
        <c:axId val="327739168"/>
        <c:axId val="327739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1792</c:v>
                </c:pt>
                <c:pt idx="2">
                  <c:v>#N/A</c:v>
                </c:pt>
                <c:pt idx="3">
                  <c:v>#N/A</c:v>
                </c:pt>
                <c:pt idx="4">
                  <c:v>1875</c:v>
                </c:pt>
                <c:pt idx="5">
                  <c:v>#N/A</c:v>
                </c:pt>
                <c:pt idx="6">
                  <c:v>#N/A</c:v>
                </c:pt>
                <c:pt idx="7">
                  <c:v>1908</c:v>
                </c:pt>
                <c:pt idx="8">
                  <c:v>#N/A</c:v>
                </c:pt>
                <c:pt idx="9">
                  <c:v>#N/A</c:v>
                </c:pt>
                <c:pt idx="10">
                  <c:v>1629</c:v>
                </c:pt>
                <c:pt idx="11">
                  <c:v>#N/A</c:v>
                </c:pt>
                <c:pt idx="12">
                  <c:v>#N/A</c:v>
                </c:pt>
                <c:pt idx="13">
                  <c:v>1482</c:v>
                </c:pt>
                <c:pt idx="14">
                  <c:v>#N/A</c:v>
                </c:pt>
              </c:numCache>
            </c:numRef>
          </c:val>
          <c:smooth val="0"/>
        </c:ser>
        <c:dLbls>
          <c:showLegendKey val="0"/>
          <c:showVal val="0"/>
          <c:showCatName val="0"/>
          <c:showSerName val="0"/>
          <c:showPercent val="0"/>
          <c:showBubbleSize val="0"/>
        </c:dLbls>
        <c:marker val="1"/>
        <c:smooth val="0"/>
        <c:axId val="327739168"/>
        <c:axId val="327739728"/>
      </c:lineChart>
      <c:catAx>
        <c:axId val="32773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7739728"/>
        <c:crosses val="autoZero"/>
        <c:auto val="1"/>
        <c:lblAlgn val="ctr"/>
        <c:lblOffset val="100"/>
        <c:tickLblSkip val="1"/>
        <c:tickMarkSkip val="1"/>
        <c:noMultiLvlLbl val="0"/>
      </c:catAx>
      <c:valAx>
        <c:axId val="32773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73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{1A150A0E-B644-4621-AD8D-ACD196DF6686}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{B6AA6DE8-1543-4943-95BE-6B669541C788}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{B96BF5EB-E5A6-44EA-B08D-00C91A2DC517}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{9E99A8CD-8B52-4B74-9722-241F1403FC14}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{0A620240-1B96-4592-85C2-9FD92C81F185}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{F70CC9E1-DAA0-48E9-BA7C-DE10957B8BDC}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{A7F0C314-1FD4-4ACC-8B14-3B51B73279DD}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{E961DECE-3C13-4EEE-9D3C-DC6E789A789C}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{7523A34E-84EF-4545-872D-A96A28E84242}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{F87A8038-4970-4DB6-ACC7-387695ECCC15}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27743088"/>
        <c:axId val="327743648"/>
      </c:scatterChart>
      <c:valAx>
        <c:axId val="3277430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743648"/>
        <c:crosses val="autoZero"/>
        <c:crossBetween val="midCat"/>
      </c:valAx>
      <c:valAx>
        <c:axId val="327743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7743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877060511074966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{BC1960DC-F943-4AC7-817A-E07204FCC926}</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3533864012552468E-2"/>
                  <c:y val="-4.9780419604412193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{B2CCC9A6-B0B5-4305-AFCE-7909125ADFD6}</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1705462261813713E-2"/>
                  <c:y val="-7.5274389720892732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{C6F95298-8D03-40C3-B918-A199227C3F10}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{35BA454A-7296-4AC6-9166-EE252C6BE857}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{8BB7EA57-2EF1-4BE4-9ED1-C759888E04BC}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14.5</c:v>
                </c:pt>
                <c:pt idx="1">
                  <c:v>14.6</c:v>
                </c:pt>
                <c:pt idx="2">
                  <c:v>14.7</c:v>
                </c:pt>
                <c:pt idx="3">
                  <c:v>14.3</c:v>
                </c:pt>
                <c:pt idx="4">
                  <c:v>13.8</c:v>
                </c:pt>
              </c:numCache>
            </c:numRef>
          </c:xVal>
          <c:yVal>
            <c:numRef>
              <c:f>公会計指標分析・財政指標組合せ分析表!$K$73:$O$73</c:f>
              <c:numCache>
                <c:formatCode>#,##0.0;"▲ "#,##0.0</c:formatCode>
                <c:ptCount val="5"/>
                <c:pt idx="0">
                  <c:v>81.8</c:v>
                </c:pt>
                <c:pt idx="1">
                  <c:v>85</c:v>
                </c:pt>
                <c:pt idx="2">
                  <c:v>86.8</c:v>
                </c:pt>
                <c:pt idx="3">
                  <c:v>75.2</c:v>
                </c:pt>
                <c:pt idx="4">
                  <c:v>66.8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{AEE5D01D-0A11-4109-AB6C-FA268DACE448}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{05568386-5E12-444D-A6CC-F2A46FF7DD98}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{6B8A90EE-0F4A-416B-BF19-42D467C7D6C5}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{038E35D6-60B2-4F33-A348-E5ACFE3194F9}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{2A990AF1-6024-4F53-AF06-A4E9612E3BCB}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37557680"/>
        <c:axId val="337558240"/>
      </c:scatterChart>
      <c:valAx>
        <c:axId val="337557680"/>
        <c:scaling>
          <c:orientation val="minMax"/>
          <c:max val="15.299999999999999"/>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558240"/>
        <c:crosses val="autoZero"/>
        <c:crossBetween val="midCat"/>
      </c:valAx>
      <c:valAx>
        <c:axId val="337558240"/>
        <c:scaling>
          <c:orientation val="minMax"/>
          <c:max val="10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557680"/>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公債費は</a:t>
          </a:r>
          <a:r>
            <a:rPr lang="ja-JP" altLang="en-US" sz="1100" b="0" i="0" baseline="0">
              <a:solidFill>
                <a:schemeClr val="dk1"/>
              </a:solidFill>
              <a:effectLst/>
              <a:latin typeface="+mn-lt"/>
              <a:ea typeface="+mn-ea"/>
              <a:cs typeface="+mn-cs"/>
            </a:rPr>
            <a:t>平成２６年度で一度下げ止まり、今後数年は、横ばい・微増傾向、その後、再度減少に転じる見込みである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また、公営企業債への繰出金は今後、減少傾向を見込んでいる。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投資的事業の優先順位付け・平準化</a:t>
          </a:r>
          <a:r>
            <a:rPr lang="ja-JP" altLang="en-US" sz="1100" b="0" i="0" baseline="0">
              <a:solidFill>
                <a:schemeClr val="dk1"/>
              </a:solidFill>
              <a:effectLst/>
              <a:latin typeface="+mn-lt"/>
              <a:ea typeface="+mn-ea"/>
              <a:cs typeface="+mn-cs"/>
            </a:rPr>
            <a:t>による計画的な事業展開を図るとともに、</a:t>
          </a:r>
          <a:r>
            <a:rPr lang="ja-JP" altLang="ja-JP" sz="1100" b="0" i="0" baseline="0">
              <a:solidFill>
                <a:schemeClr val="dk1"/>
              </a:solidFill>
              <a:effectLst/>
              <a:latin typeface="+mn-lt"/>
              <a:ea typeface="+mn-ea"/>
              <a:cs typeface="+mn-cs"/>
            </a:rPr>
            <a:t>公共施設の長寿命化</a:t>
          </a:r>
          <a:r>
            <a:rPr lang="ja-JP" altLang="en-US" sz="1100" b="0" i="0" baseline="0">
              <a:solidFill>
                <a:schemeClr val="dk1"/>
              </a:solidFill>
              <a:effectLst/>
              <a:latin typeface="+mn-lt"/>
              <a:ea typeface="+mn-ea"/>
              <a:cs typeface="+mn-cs"/>
            </a:rPr>
            <a:t>対策を進め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分子となる公債費等のさらなる削減を図り、</a:t>
          </a:r>
          <a:r>
            <a:rPr lang="ja-JP" altLang="ja-JP" sz="1100" b="0" i="0" baseline="0">
              <a:solidFill>
                <a:schemeClr val="dk1"/>
              </a:solidFill>
              <a:effectLst/>
              <a:latin typeface="+mn-lt"/>
              <a:ea typeface="+mn-ea"/>
              <a:cs typeface="+mn-cs"/>
            </a:rPr>
            <a:t>財政健全化を進める。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kumimoji="1" lang="ja-JP" altLang="en-US" sz="1100">
              <a:solidFill>
                <a:schemeClr val="dk1"/>
              </a:solidFill>
              <a:effectLst/>
              <a:latin typeface="+mn-lt"/>
              <a:ea typeface="+mn-ea"/>
              <a:cs typeface="+mn-cs"/>
            </a:rPr>
            <a:t>平成２６年度から計画的な投資的事業の展開を図り、公営企業も含め地方債残高を着実に減少させてきていることから、</a:t>
          </a:r>
          <a:r>
            <a:rPr lang="ja-JP" altLang="ja-JP" sz="1100" b="0" i="0" baseline="0">
              <a:solidFill>
                <a:schemeClr val="dk1"/>
              </a:solidFill>
              <a:effectLst/>
              <a:latin typeface="+mn-lt"/>
              <a:ea typeface="+mn-ea"/>
              <a:cs typeface="+mn-cs"/>
            </a:rPr>
            <a:t>将来負担額</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また、将来負担に対する基金積立も行っており、充当可能基金を増加させたことから比率の改善となった。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引き続き取り組みを継続させ、</a:t>
          </a:r>
          <a:r>
            <a:rPr lang="ja-JP" altLang="ja-JP" sz="1100" b="0" i="0" baseline="0">
              <a:solidFill>
                <a:schemeClr val="dk1"/>
              </a:solidFill>
              <a:effectLst/>
              <a:latin typeface="+mn-lt"/>
              <a:ea typeface="+mn-ea"/>
              <a:cs typeface="+mn-cs"/>
            </a:rPr>
            <a:t>財政健全化を進める。</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5,056
4,769
197.13
4,688,901
4,492,794
166,248
2,718,943
6,154,269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66.8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5,056
4,769
197.13
4,688,901
4,492,794
166,248
2,718,943
6,154,269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5,056
4,769
197.13
4,688,901
4,492,794
166,248
2,718,943
6,154,269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5,056
4,769
197.13
4,688,901
4,492,794
166,248
2,718,943
6,154,269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66.8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大型ホテル等の安定した固定資産税の税収により類似団体平均を上回っているものの、全国平均、北海道平均では下回っている。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近年、税収が増加傾向にあることから、今後、財政力指数の向上も期待できるところ。</a:t>
          </a:r>
          <a:endParaRPr lang="ja-JP" altLang="ja-JP" sz="1400">
            <a:effectLst/>
          </a:endParaRPr>
        </a:p>
        <a:p>
          <a:pPr rtl="0"/>
          <a:r>
            <a:rPr lang="ja-JP" altLang="ja-JP" sz="1100" b="0" i="0" baseline="0">
              <a:solidFill>
                <a:schemeClr val="dk1"/>
              </a:solidFill>
              <a:effectLst/>
              <a:latin typeface="+mn-lt"/>
              <a:ea typeface="+mn-ea"/>
              <a:cs typeface="+mn-cs"/>
            </a:rPr>
            <a:t>　後志広域連合とも連携し、さらに徴収強化を進め歳入確保に努める。また歳出においては中長期的視点により施設の長寿命化等、投資的経費の平準化・総額圧縮を図るとともに、経常経費についても継続して見直しを進め、行政の効率化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9"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3" name="テキスト ボックス 92"/>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7" name="テキスト ボックス 96"/>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類似団体平均を上回っているものの、全国平均及び北海道平均を下回っている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燃料費高騰、労務単価の上昇等、今後も経常収支比率の上昇が予測されることから、徴収強化</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による税収増の取り組みを進め、また、事務事業のビルドアンドスクラップ</a:t>
          </a:r>
          <a:r>
            <a:rPr lang="ja-JP" altLang="en-US" sz="1100" b="0" i="0" baseline="0">
              <a:solidFill>
                <a:schemeClr val="dk1"/>
              </a:solidFill>
              <a:effectLst/>
              <a:latin typeface="+mn-lt"/>
              <a:ea typeface="+mn-ea"/>
              <a:cs typeface="+mn-cs"/>
            </a:rPr>
            <a:t>、環境モデル都市としての新エネ・省エネの積極導入による燃料費抑制、指定管理者制度の活用</a:t>
          </a:r>
          <a:r>
            <a:rPr lang="ja-JP" altLang="ja-JP" sz="1100" b="0" i="0" baseline="0">
              <a:solidFill>
                <a:schemeClr val="dk1"/>
              </a:solidFill>
              <a:effectLst/>
              <a:latin typeface="+mn-lt"/>
              <a:ea typeface="+mn-ea"/>
              <a:cs typeface="+mn-cs"/>
            </a:rPr>
            <a:t>に取り組むなど、より一層経常経費の抑制を図る。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35348</xdr:rowOff>
    </xdr:from>
    <xdr:to>
      <xdr:col>7</xdr:col>
      <xdr:colOff>152400</xdr:colOff>
      <xdr:row>64</xdr:row>
      <xdr:rowOff>51435</xdr:rowOff>
    </xdr:to>
    <xdr:cxnSp macro="">
      <xdr:nvCxnSpPr>
        <xdr:cNvPr id="132" name="直線コネクタ 131"/>
        <xdr:cNvCxnSpPr/>
      </xdr:nvCxnSpPr>
      <xdr:spPr>
        <a:xfrm>
          <a:off x="4114800" y="1100814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35348</xdr:rowOff>
    </xdr:from>
    <xdr:to>
      <xdr:col>6</xdr:col>
      <xdr:colOff>0</xdr:colOff>
      <xdr:row>64</xdr:row>
      <xdr:rowOff>75565</xdr:rowOff>
    </xdr:to>
    <xdr:cxnSp macro="">
      <xdr:nvCxnSpPr>
        <xdr:cNvPr id="135" name="直線コネクタ 134"/>
        <xdr:cNvCxnSpPr/>
      </xdr:nvCxnSpPr>
      <xdr:spPr>
        <a:xfrm flipV="1">
          <a:off x="3225800" y="1100814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75565</xdr:rowOff>
    </xdr:to>
    <xdr:cxnSp macro="">
      <xdr:nvCxnSpPr>
        <xdr:cNvPr id="138" name="直線コネクタ 137"/>
        <xdr:cNvCxnSpPr/>
      </xdr:nvCxnSpPr>
      <xdr:spPr>
        <a:xfrm>
          <a:off x="2336800" y="110363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131869</xdr:rowOff>
    </xdr:to>
    <xdr:cxnSp macro="">
      <xdr:nvCxnSpPr>
        <xdr:cNvPr id="141" name="直線コネクタ 140"/>
        <xdr:cNvCxnSpPr/>
      </xdr:nvCxnSpPr>
      <xdr:spPr>
        <a:xfrm flipV="1">
          <a:off x="1447800" y="1103630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635</xdr:rowOff>
    </xdr:from>
    <xdr:to>
      <xdr:col>7</xdr:col>
      <xdr:colOff>203200</xdr:colOff>
      <xdr:row>64</xdr:row>
      <xdr:rowOff>102235</xdr:rowOff>
    </xdr:to>
    <xdr:sp macro="" textlink="">
      <xdr:nvSpPr>
        <xdr:cNvPr id="151" name="円/楕円 150"/>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144162</xdr:rowOff>
    </xdr:from>
    <xdr:ext cx="762000" cy="259045"/>
    <xdr:sp macro="" textlink="">
      <xdr:nvSpPr>
        <xdr:cNvPr id="152"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155998</xdr:rowOff>
    </xdr:from>
    <xdr:to>
      <xdr:col>6</xdr:col>
      <xdr:colOff>50800</xdr:colOff>
      <xdr:row>64</xdr:row>
      <xdr:rowOff>86148</xdr:rowOff>
    </xdr:to>
    <xdr:sp macro="" textlink="">
      <xdr:nvSpPr>
        <xdr:cNvPr id="153" name="円/楕円 152"/>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54" name="テキスト ボックス 153"/>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24765</xdr:rowOff>
    </xdr:from>
    <xdr:to>
      <xdr:col>4</xdr:col>
      <xdr:colOff>533400</xdr:colOff>
      <xdr:row>64</xdr:row>
      <xdr:rowOff>126365</xdr:rowOff>
    </xdr:to>
    <xdr:sp macro="" textlink="">
      <xdr:nvSpPr>
        <xdr:cNvPr id="155" name="円/楕円 154"/>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111142</xdr:rowOff>
    </xdr:from>
    <xdr:ext cx="762000" cy="259045"/>
    <xdr:sp macro="" textlink="">
      <xdr:nvSpPr>
        <xdr:cNvPr id="156" name="テキスト ボックス 155"/>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7" name="円/楕円 156"/>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8" name="テキスト ボックス 157"/>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81069</xdr:rowOff>
    </xdr:from>
    <xdr:to>
      <xdr:col>2</xdr:col>
      <xdr:colOff>127000</xdr:colOff>
      <xdr:row>65</xdr:row>
      <xdr:rowOff>11219</xdr:rowOff>
    </xdr:to>
    <xdr:sp macro="" textlink="">
      <xdr:nvSpPr>
        <xdr:cNvPr id="159" name="円/楕円 158"/>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167446</xdr:rowOff>
    </xdr:from>
    <xdr:ext cx="762000" cy="259045"/>
    <xdr:sp macro="" textlink="">
      <xdr:nvSpPr>
        <xdr:cNvPr id="160" name="テキスト ボックス 159"/>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[325,651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全国平均、北海道平均を上回っているものの、類似団体平均を下回っている。指定管理者制度や長期継続契約の導入など施設管理業務の見直しを進め、、経常的経費の抑制を図っている。引き続き事務事業の見直しを進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45076</xdr:rowOff>
    </xdr:from>
    <xdr:to>
      <xdr:col>7</xdr:col>
      <xdr:colOff>152400</xdr:colOff>
      <xdr:row>82</xdr:row>
      <xdr:rowOff>58503</xdr:rowOff>
    </xdr:to>
    <xdr:cxnSp macro="">
      <xdr:nvCxnSpPr>
        <xdr:cNvPr id="196" name="直線コネクタ 195"/>
        <xdr:cNvCxnSpPr/>
      </xdr:nvCxnSpPr>
      <xdr:spPr>
        <a:xfrm>
          <a:off x="4114800" y="14103976"/>
          <a:ext cx="8382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45076</xdr:rowOff>
    </xdr:from>
    <xdr:to>
      <xdr:col>6</xdr:col>
      <xdr:colOff>0</xdr:colOff>
      <xdr:row>82</xdr:row>
      <xdr:rowOff>51147</xdr:rowOff>
    </xdr:to>
    <xdr:cxnSp macro="">
      <xdr:nvCxnSpPr>
        <xdr:cNvPr id="199" name="直線コネクタ 198"/>
        <xdr:cNvCxnSpPr/>
      </xdr:nvCxnSpPr>
      <xdr:spPr>
        <a:xfrm flipV="1">
          <a:off x="3225800" y="14103976"/>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51147</xdr:rowOff>
    </xdr:from>
    <xdr:to>
      <xdr:col>4</xdr:col>
      <xdr:colOff>482600</xdr:colOff>
      <xdr:row>82</xdr:row>
      <xdr:rowOff>61522</xdr:rowOff>
    </xdr:to>
    <xdr:cxnSp macro="">
      <xdr:nvCxnSpPr>
        <xdr:cNvPr id="202" name="直線コネクタ 201"/>
        <xdr:cNvCxnSpPr/>
      </xdr:nvCxnSpPr>
      <xdr:spPr>
        <a:xfrm flipV="1">
          <a:off x="2336800" y="14110047"/>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61522</xdr:rowOff>
    </xdr:from>
    <xdr:to>
      <xdr:col>3</xdr:col>
      <xdr:colOff>279400</xdr:colOff>
      <xdr:row>82</xdr:row>
      <xdr:rowOff>95836</xdr:rowOff>
    </xdr:to>
    <xdr:cxnSp macro="">
      <xdr:nvCxnSpPr>
        <xdr:cNvPr id="205" name="直線コネクタ 204"/>
        <xdr:cNvCxnSpPr/>
      </xdr:nvCxnSpPr>
      <xdr:spPr>
        <a:xfrm flipV="1">
          <a:off x="1447800" y="14120422"/>
          <a:ext cx="889000" cy="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7703</xdr:rowOff>
    </xdr:from>
    <xdr:to>
      <xdr:col>7</xdr:col>
      <xdr:colOff>203200</xdr:colOff>
      <xdr:row>82</xdr:row>
      <xdr:rowOff>109303</xdr:rowOff>
    </xdr:to>
    <xdr:sp macro="" textlink="">
      <xdr:nvSpPr>
        <xdr:cNvPr id="215" name="円/楕円 214"/>
        <xdr:cNvSpPr/>
      </xdr:nvSpPr>
      <xdr:spPr>
        <a:xfrm>
          <a:off x="4902200" y="140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24230</xdr:rowOff>
    </xdr:from>
    <xdr:ext cx="762000" cy="259045"/>
    <xdr:sp macro="" textlink="">
      <xdr:nvSpPr>
        <xdr:cNvPr id="216" name="人件費・物件費等の状況該当値テキスト"/>
        <xdr:cNvSpPr txBox="1"/>
      </xdr:nvSpPr>
      <xdr:spPr>
        <a:xfrm>
          <a:off x="5041900" y="139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325,651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165726</xdr:rowOff>
    </xdr:from>
    <xdr:to>
      <xdr:col>6</xdr:col>
      <xdr:colOff>50800</xdr:colOff>
      <xdr:row>82</xdr:row>
      <xdr:rowOff>95876</xdr:rowOff>
    </xdr:to>
    <xdr:sp macro="" textlink="">
      <xdr:nvSpPr>
        <xdr:cNvPr id="217" name="円/楕円 216"/>
        <xdr:cNvSpPr/>
      </xdr:nvSpPr>
      <xdr:spPr>
        <a:xfrm>
          <a:off x="4064000" y="140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106053</xdr:rowOff>
    </xdr:from>
    <xdr:ext cx="736600" cy="259045"/>
    <xdr:sp macro="" textlink="">
      <xdr:nvSpPr>
        <xdr:cNvPr id="218" name="テキスト ボックス 217"/>
        <xdr:cNvSpPr txBox="1"/>
      </xdr:nvSpPr>
      <xdr:spPr>
        <a:xfrm>
          <a:off x="3733800" y="1382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313,966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347</xdr:rowOff>
    </xdr:from>
    <xdr:to>
      <xdr:col>4</xdr:col>
      <xdr:colOff>533400</xdr:colOff>
      <xdr:row>82</xdr:row>
      <xdr:rowOff>101947</xdr:rowOff>
    </xdr:to>
    <xdr:sp macro="" textlink="">
      <xdr:nvSpPr>
        <xdr:cNvPr id="219" name="円/楕円 218"/>
        <xdr:cNvSpPr/>
      </xdr:nvSpPr>
      <xdr:spPr>
        <a:xfrm>
          <a:off x="3175000" y="140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112124</xdr:rowOff>
    </xdr:from>
    <xdr:ext cx="762000" cy="259045"/>
    <xdr:sp macro="" textlink="">
      <xdr:nvSpPr>
        <xdr:cNvPr id="220" name="テキスト ボックス 219"/>
        <xdr:cNvSpPr txBox="1"/>
      </xdr:nvSpPr>
      <xdr:spPr>
        <a:xfrm>
          <a:off x="2844800" y="13828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10722</xdr:rowOff>
    </xdr:from>
    <xdr:to>
      <xdr:col>3</xdr:col>
      <xdr:colOff>330200</xdr:colOff>
      <xdr:row>82</xdr:row>
      <xdr:rowOff>112322</xdr:rowOff>
    </xdr:to>
    <xdr:sp macro="" textlink="">
      <xdr:nvSpPr>
        <xdr:cNvPr id="221" name="円/楕円 220"/>
        <xdr:cNvSpPr/>
      </xdr:nvSpPr>
      <xdr:spPr>
        <a:xfrm>
          <a:off x="2286000" y="140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122499</xdr:rowOff>
    </xdr:from>
    <xdr:ext cx="762000" cy="259045"/>
    <xdr:sp macro="" textlink="">
      <xdr:nvSpPr>
        <xdr:cNvPr id="222" name="テキスト ボックス 221"/>
        <xdr:cNvSpPr txBox="1"/>
      </xdr:nvSpPr>
      <xdr:spPr>
        <a:xfrm>
          <a:off x="1955800" y="1383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328,279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45036</xdr:rowOff>
    </xdr:from>
    <xdr:to>
      <xdr:col>2</xdr:col>
      <xdr:colOff>127000</xdr:colOff>
      <xdr:row>82</xdr:row>
      <xdr:rowOff>146636</xdr:rowOff>
    </xdr:to>
    <xdr:sp macro="" textlink="">
      <xdr:nvSpPr>
        <xdr:cNvPr id="223" name="円/楕円 222"/>
        <xdr:cNvSpPr/>
      </xdr:nvSpPr>
      <xdr:spPr>
        <a:xfrm>
          <a:off x="1397000" y="1410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131413</xdr:rowOff>
    </xdr:from>
    <xdr:ext cx="762000" cy="259045"/>
    <xdr:sp macro="" textlink="">
      <xdr:nvSpPr>
        <xdr:cNvPr id="224" name="テキスト ボックス 223"/>
        <xdr:cNvSpPr txBox="1"/>
      </xdr:nvSpPr>
      <xdr:spPr>
        <a:xfrm>
          <a:off x="1066800" y="141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358,142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全国市平均、全国町村平均を下回っているが、類似団体で上回っている。全体の状況、国家公務員給与の状況を見ながら適正な給与管理に努める。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81491</xdr:rowOff>
    </xdr:from>
    <xdr:to>
      <xdr:col>24</xdr:col>
      <xdr:colOff>558800</xdr:colOff>
      <xdr:row>86</xdr:row>
      <xdr:rowOff>105621</xdr:rowOff>
    </xdr:to>
    <xdr:cxnSp macro="">
      <xdr:nvCxnSpPr>
        <xdr:cNvPr id="258" name="直線コネクタ 257"/>
        <xdr:cNvCxnSpPr/>
      </xdr:nvCxnSpPr>
      <xdr:spPr>
        <a:xfrm>
          <a:off x="16179800" y="1482619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81491</xdr:rowOff>
    </xdr:from>
    <xdr:to>
      <xdr:col>23</xdr:col>
      <xdr:colOff>406400</xdr:colOff>
      <xdr:row>86</xdr:row>
      <xdr:rowOff>117687</xdr:rowOff>
    </xdr:to>
    <xdr:cxnSp macro="">
      <xdr:nvCxnSpPr>
        <xdr:cNvPr id="261" name="直線コネクタ 260"/>
        <xdr:cNvCxnSpPr/>
      </xdr:nvCxnSpPr>
      <xdr:spPr>
        <a:xfrm flipV="1">
          <a:off x="15290800" y="1482619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52282</xdr:rowOff>
    </xdr:to>
    <xdr:cxnSp macro="">
      <xdr:nvCxnSpPr>
        <xdr:cNvPr id="264" name="直線コネクタ 263"/>
        <xdr:cNvCxnSpPr/>
      </xdr:nvCxnSpPr>
      <xdr:spPr>
        <a:xfrm flipV="1">
          <a:off x="14401800" y="14862387"/>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24130</xdr:rowOff>
    </xdr:from>
    <xdr:to>
      <xdr:col>21</xdr:col>
      <xdr:colOff>0</xdr:colOff>
      <xdr:row>88</xdr:row>
      <xdr:rowOff>52282</xdr:rowOff>
    </xdr:to>
    <xdr:cxnSp macro="">
      <xdr:nvCxnSpPr>
        <xdr:cNvPr id="267" name="直線コネクタ 266"/>
        <xdr:cNvCxnSpPr/>
      </xdr:nvCxnSpPr>
      <xdr:spPr>
        <a:xfrm>
          <a:off x="13512800" y="1511173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54821</xdr:rowOff>
    </xdr:from>
    <xdr:to>
      <xdr:col>24</xdr:col>
      <xdr:colOff>609600</xdr:colOff>
      <xdr:row>86</xdr:row>
      <xdr:rowOff>156421</xdr:rowOff>
    </xdr:to>
    <xdr:sp macro="" textlink="">
      <xdr:nvSpPr>
        <xdr:cNvPr id="277" name="円/楕円 276"/>
        <xdr:cNvSpPr/>
      </xdr:nvSpPr>
      <xdr:spPr>
        <a:xfrm>
          <a:off x="169672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26898</xdr:rowOff>
    </xdr:from>
    <xdr:ext cx="762000" cy="259045"/>
    <xdr:sp macro="" textlink="">
      <xdr:nvSpPr>
        <xdr:cNvPr id="278" name="給与水準   （国との比較）該当値テキスト"/>
        <xdr:cNvSpPr txBox="1"/>
      </xdr:nvSpPr>
      <xdr:spPr>
        <a:xfrm>
          <a:off x="17106900" y="1477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30691</xdr:rowOff>
    </xdr:from>
    <xdr:to>
      <xdr:col>23</xdr:col>
      <xdr:colOff>457200</xdr:colOff>
      <xdr:row>86</xdr:row>
      <xdr:rowOff>132291</xdr:rowOff>
    </xdr:to>
    <xdr:sp macro="" textlink="">
      <xdr:nvSpPr>
        <xdr:cNvPr id="279" name="円/楕円 278"/>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117068</xdr:rowOff>
    </xdr:from>
    <xdr:ext cx="736600" cy="259045"/>
    <xdr:sp macro="" textlink="">
      <xdr:nvSpPr>
        <xdr:cNvPr id="280" name="テキスト ボックス 279"/>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1482</xdr:rowOff>
    </xdr:from>
    <xdr:to>
      <xdr:col>21</xdr:col>
      <xdr:colOff>50800</xdr:colOff>
      <xdr:row>88</xdr:row>
      <xdr:rowOff>103082</xdr:rowOff>
    </xdr:to>
    <xdr:sp macro="" textlink="">
      <xdr:nvSpPr>
        <xdr:cNvPr id="283" name="円/楕円 282"/>
        <xdr:cNvSpPr/>
      </xdr:nvSpPr>
      <xdr:spPr>
        <a:xfrm>
          <a:off x="14351000" y="150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87859</xdr:rowOff>
    </xdr:from>
    <xdr:ext cx="762000" cy="259045"/>
    <xdr:sp macro="" textlink="">
      <xdr:nvSpPr>
        <xdr:cNvPr id="284" name="テキスト ボックス 283"/>
        <xdr:cNvSpPr txBox="1"/>
      </xdr:nvSpPr>
      <xdr:spPr>
        <a:xfrm>
          <a:off x="14020800" y="1517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5" name="円/楕円 284"/>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6" name="テキスト ボックス 285"/>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を下回っているものの全国平均、北海道平均を上回っている。職員構成のバランスが図られるよう計画的かつ適正な定員管理に努めるとともに、業務の見直しや民間委託、電子化などにより業務の効率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32753</xdr:rowOff>
    </xdr:from>
    <xdr:to>
      <xdr:col>24</xdr:col>
      <xdr:colOff>558800</xdr:colOff>
      <xdr:row>61</xdr:row>
      <xdr:rowOff>38786</xdr:rowOff>
    </xdr:to>
    <xdr:cxnSp macro="">
      <xdr:nvCxnSpPr>
        <xdr:cNvPr id="318" name="直線コネクタ 317"/>
        <xdr:cNvCxnSpPr/>
      </xdr:nvCxnSpPr>
      <xdr:spPr>
        <a:xfrm flipV="1">
          <a:off x="16179800" y="1049120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25032</xdr:rowOff>
    </xdr:from>
    <xdr:to>
      <xdr:col>23</xdr:col>
      <xdr:colOff>406400</xdr:colOff>
      <xdr:row>61</xdr:row>
      <xdr:rowOff>38786</xdr:rowOff>
    </xdr:to>
    <xdr:cxnSp macro="">
      <xdr:nvCxnSpPr>
        <xdr:cNvPr id="321" name="直線コネクタ 320"/>
        <xdr:cNvCxnSpPr/>
      </xdr:nvCxnSpPr>
      <xdr:spPr>
        <a:xfrm>
          <a:off x="15290800" y="10483482"/>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23101</xdr:rowOff>
    </xdr:from>
    <xdr:to>
      <xdr:col>22</xdr:col>
      <xdr:colOff>203200</xdr:colOff>
      <xdr:row>61</xdr:row>
      <xdr:rowOff>25032</xdr:rowOff>
    </xdr:to>
    <xdr:cxnSp macro="">
      <xdr:nvCxnSpPr>
        <xdr:cNvPr id="324" name="直線コネクタ 323"/>
        <xdr:cNvCxnSpPr/>
      </xdr:nvCxnSpPr>
      <xdr:spPr>
        <a:xfrm>
          <a:off x="14401800" y="10481551"/>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23101</xdr:rowOff>
    </xdr:from>
    <xdr:to>
      <xdr:col>21</xdr:col>
      <xdr:colOff>0</xdr:colOff>
      <xdr:row>61</xdr:row>
      <xdr:rowOff>26480</xdr:rowOff>
    </xdr:to>
    <xdr:cxnSp macro="">
      <xdr:nvCxnSpPr>
        <xdr:cNvPr id="327" name="直線コネクタ 326"/>
        <xdr:cNvCxnSpPr/>
      </xdr:nvCxnSpPr>
      <xdr:spPr>
        <a:xfrm flipV="1">
          <a:off x="13512800" y="10481551"/>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153403</xdr:rowOff>
    </xdr:from>
    <xdr:to>
      <xdr:col>24</xdr:col>
      <xdr:colOff>609600</xdr:colOff>
      <xdr:row>61</xdr:row>
      <xdr:rowOff>83553</xdr:rowOff>
    </xdr:to>
    <xdr:sp macro="" textlink="">
      <xdr:nvSpPr>
        <xdr:cNvPr id="337" name="円/楕円 336"/>
        <xdr:cNvSpPr/>
      </xdr:nvSpPr>
      <xdr:spPr>
        <a:xfrm>
          <a:off x="16967200" y="104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169930</xdr:rowOff>
    </xdr:from>
    <xdr:ext cx="762000" cy="259045"/>
    <xdr:sp macro="" textlink="">
      <xdr:nvSpPr>
        <xdr:cNvPr id="338" name="定員管理の状況該当値テキスト"/>
        <xdr:cNvSpPr txBox="1"/>
      </xdr:nvSpPr>
      <xdr:spPr>
        <a:xfrm>
          <a:off x="17106900" y="1028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159436</xdr:rowOff>
    </xdr:from>
    <xdr:to>
      <xdr:col>23</xdr:col>
      <xdr:colOff>457200</xdr:colOff>
      <xdr:row>61</xdr:row>
      <xdr:rowOff>89586</xdr:rowOff>
    </xdr:to>
    <xdr:sp macro="" textlink="">
      <xdr:nvSpPr>
        <xdr:cNvPr id="339" name="円/楕円 338"/>
        <xdr:cNvSpPr/>
      </xdr:nvSpPr>
      <xdr:spPr>
        <a:xfrm>
          <a:off x="16129000" y="104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99763</xdr:rowOff>
    </xdr:from>
    <xdr:ext cx="736600" cy="259045"/>
    <xdr:sp macro="" textlink="">
      <xdr:nvSpPr>
        <xdr:cNvPr id="340" name="テキスト ボックス 339"/>
        <xdr:cNvSpPr txBox="1"/>
      </xdr:nvSpPr>
      <xdr:spPr>
        <a:xfrm>
          <a:off x="15798800" y="10215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145682</xdr:rowOff>
    </xdr:from>
    <xdr:to>
      <xdr:col>22</xdr:col>
      <xdr:colOff>254000</xdr:colOff>
      <xdr:row>61</xdr:row>
      <xdr:rowOff>75832</xdr:rowOff>
    </xdr:to>
    <xdr:sp macro="" textlink="">
      <xdr:nvSpPr>
        <xdr:cNvPr id="341" name="円/楕円 340"/>
        <xdr:cNvSpPr/>
      </xdr:nvSpPr>
      <xdr:spPr>
        <a:xfrm>
          <a:off x="15240000" y="104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86009</xdr:rowOff>
    </xdr:from>
    <xdr:ext cx="762000" cy="259045"/>
    <xdr:sp macro="" textlink="">
      <xdr:nvSpPr>
        <xdr:cNvPr id="342" name="テキスト ボックス 341"/>
        <xdr:cNvSpPr txBox="1"/>
      </xdr:nvSpPr>
      <xdr:spPr>
        <a:xfrm>
          <a:off x="14909800" y="1020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143751</xdr:rowOff>
    </xdr:from>
    <xdr:to>
      <xdr:col>21</xdr:col>
      <xdr:colOff>50800</xdr:colOff>
      <xdr:row>61</xdr:row>
      <xdr:rowOff>73901</xdr:rowOff>
    </xdr:to>
    <xdr:sp macro="" textlink="">
      <xdr:nvSpPr>
        <xdr:cNvPr id="343" name="円/楕円 342"/>
        <xdr:cNvSpPr/>
      </xdr:nvSpPr>
      <xdr:spPr>
        <a:xfrm>
          <a:off x="14351000" y="10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84078</xdr:rowOff>
    </xdr:from>
    <xdr:ext cx="762000" cy="259045"/>
    <xdr:sp macro="" textlink="">
      <xdr:nvSpPr>
        <xdr:cNvPr id="344" name="テキスト ボックス 343"/>
        <xdr:cNvSpPr txBox="1"/>
      </xdr:nvSpPr>
      <xdr:spPr>
        <a:xfrm>
          <a:off x="14020800" y="101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147130</xdr:rowOff>
    </xdr:from>
    <xdr:to>
      <xdr:col>19</xdr:col>
      <xdr:colOff>533400</xdr:colOff>
      <xdr:row>61</xdr:row>
      <xdr:rowOff>77280</xdr:rowOff>
    </xdr:to>
    <xdr:sp macro="" textlink="">
      <xdr:nvSpPr>
        <xdr:cNvPr id="345" name="円/楕円 344"/>
        <xdr:cNvSpPr/>
      </xdr:nvSpPr>
      <xdr:spPr>
        <a:xfrm>
          <a:off x="13462000" y="104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87457</xdr:rowOff>
    </xdr:from>
    <xdr:ext cx="762000" cy="259045"/>
    <xdr:sp macro="" textlink="">
      <xdr:nvSpPr>
        <xdr:cNvPr id="346" name="テキスト ボックス 345"/>
        <xdr:cNvSpPr txBox="1"/>
      </xdr:nvSpPr>
      <xdr:spPr>
        <a:xfrm>
          <a:off x="13131800" y="1020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全国平均、北海道平均、類似団体平均を大きく上回っている。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平成２６年度以降、</a:t>
          </a:r>
          <a:r>
            <a:rPr lang="ja-JP" altLang="ja-JP" sz="1100" b="0" i="0" baseline="0">
              <a:solidFill>
                <a:schemeClr val="dk1"/>
              </a:solidFill>
              <a:effectLst/>
              <a:latin typeface="+mn-lt"/>
              <a:ea typeface="+mn-ea"/>
              <a:cs typeface="+mn-cs"/>
            </a:rPr>
            <a:t>計画的な投資的事業の展開</a:t>
          </a:r>
          <a:r>
            <a:rPr lang="ja-JP" altLang="en-US" sz="1100" b="0" i="0" baseline="0">
              <a:solidFill>
                <a:schemeClr val="dk1"/>
              </a:solidFill>
              <a:effectLst/>
              <a:latin typeface="+mn-lt"/>
              <a:ea typeface="+mn-ea"/>
              <a:cs typeface="+mn-cs"/>
            </a:rPr>
            <a:t>を進め、公営企業分も含めた地方債残高の減少を図っているところであり、実質公債費比率も減少傾向に転じている。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引き続き投資的事業の優先</a:t>
          </a:r>
          <a:r>
            <a:rPr lang="ja-JP" altLang="ja-JP" sz="1100" b="0" i="0" baseline="0">
              <a:solidFill>
                <a:schemeClr val="dk1"/>
              </a:solidFill>
              <a:effectLst/>
              <a:latin typeface="+mn-lt"/>
              <a:ea typeface="+mn-ea"/>
              <a:cs typeface="+mn-cs"/>
            </a:rPr>
            <a:t>順位付け・平準化、公共施設の長寿命化等を進め、財政の健全化に努める。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37338</xdr:rowOff>
    </xdr:from>
    <xdr:to>
      <xdr:col>24</xdr:col>
      <xdr:colOff>558800</xdr:colOff>
      <xdr:row>43</xdr:row>
      <xdr:rowOff>61468</xdr:rowOff>
    </xdr:to>
    <xdr:cxnSp macro="">
      <xdr:nvCxnSpPr>
        <xdr:cNvPr id="377" name="直線コネクタ 376"/>
        <xdr:cNvCxnSpPr/>
      </xdr:nvCxnSpPr>
      <xdr:spPr>
        <a:xfrm flipV="1">
          <a:off x="16179800" y="74096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61468</xdr:rowOff>
    </xdr:from>
    <xdr:to>
      <xdr:col>23</xdr:col>
      <xdr:colOff>406400</xdr:colOff>
      <xdr:row>43</xdr:row>
      <xdr:rowOff>80772</xdr:rowOff>
    </xdr:to>
    <xdr:cxnSp macro="">
      <xdr:nvCxnSpPr>
        <xdr:cNvPr id="380" name="直線コネクタ 379"/>
        <xdr:cNvCxnSpPr/>
      </xdr:nvCxnSpPr>
      <xdr:spPr>
        <a:xfrm flipV="1">
          <a:off x="15290800" y="74338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75946</xdr:rowOff>
    </xdr:from>
    <xdr:to>
      <xdr:col>22</xdr:col>
      <xdr:colOff>203200</xdr:colOff>
      <xdr:row>43</xdr:row>
      <xdr:rowOff>80772</xdr:rowOff>
    </xdr:to>
    <xdr:cxnSp macro="">
      <xdr:nvCxnSpPr>
        <xdr:cNvPr id="383" name="直線コネクタ 382"/>
        <xdr:cNvCxnSpPr/>
      </xdr:nvCxnSpPr>
      <xdr:spPr>
        <a:xfrm>
          <a:off x="14401800" y="74482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75946</xdr:rowOff>
    </xdr:to>
    <xdr:cxnSp macro="">
      <xdr:nvCxnSpPr>
        <xdr:cNvPr id="386" name="直線コネクタ 385"/>
        <xdr:cNvCxnSpPr/>
      </xdr:nvCxnSpPr>
      <xdr:spPr>
        <a:xfrm>
          <a:off x="13512800" y="74434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396" name="円/楕円 395"/>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397"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10668</xdr:rowOff>
    </xdr:from>
    <xdr:to>
      <xdr:col>23</xdr:col>
      <xdr:colOff>457200</xdr:colOff>
      <xdr:row>43</xdr:row>
      <xdr:rowOff>112268</xdr:rowOff>
    </xdr:to>
    <xdr:sp macro="" textlink="">
      <xdr:nvSpPr>
        <xdr:cNvPr id="398" name="円/楕円 397"/>
        <xdr:cNvSpPr/>
      </xdr:nvSpPr>
      <xdr:spPr>
        <a:xfrm>
          <a:off x="16129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97045</xdr:rowOff>
    </xdr:from>
    <xdr:ext cx="736600" cy="259045"/>
    <xdr:sp macro="" textlink="">
      <xdr:nvSpPr>
        <xdr:cNvPr id="399" name="テキスト ボックス 398"/>
        <xdr:cNvSpPr txBox="1"/>
      </xdr:nvSpPr>
      <xdr:spPr>
        <a:xfrm>
          <a:off x="15798800" y="746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29972</xdr:rowOff>
    </xdr:from>
    <xdr:to>
      <xdr:col>22</xdr:col>
      <xdr:colOff>254000</xdr:colOff>
      <xdr:row>43</xdr:row>
      <xdr:rowOff>131572</xdr:rowOff>
    </xdr:to>
    <xdr:sp macro="" textlink="">
      <xdr:nvSpPr>
        <xdr:cNvPr id="400" name="円/楕円 399"/>
        <xdr:cNvSpPr/>
      </xdr:nvSpPr>
      <xdr:spPr>
        <a:xfrm>
          <a:off x="15240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116349</xdr:rowOff>
    </xdr:from>
    <xdr:ext cx="762000" cy="259045"/>
    <xdr:sp macro="" textlink="">
      <xdr:nvSpPr>
        <xdr:cNvPr id="401" name="テキスト ボックス 400"/>
        <xdr:cNvSpPr txBox="1"/>
      </xdr:nvSpPr>
      <xdr:spPr>
        <a:xfrm>
          <a:off x="14909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2" name="円/楕円 401"/>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03" name="テキスト ボックス 402"/>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04" name="円/楕円 403"/>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405" name="テキスト ボックス 404"/>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一</a:t>
          </a:r>
          <a:r>
            <a:rPr lang="ja-JP" altLang="ja-JP" sz="1100" b="0" i="0" baseline="0">
              <a:solidFill>
                <a:schemeClr val="dk1"/>
              </a:solidFill>
              <a:effectLst/>
              <a:latin typeface="+mn-lt"/>
              <a:ea typeface="+mn-ea"/>
              <a:cs typeface="+mn-cs"/>
            </a:rPr>
            <a:t>昨年まで学校施設や公共施設、産業振興施設の大規模改修を実施したことにより、借入が大きくなったこと、また基金の取り崩しを行っていることにより上昇傾向となっていたが、平成２６年度</a:t>
          </a:r>
          <a:r>
            <a:rPr lang="ja-JP" altLang="en-US" sz="1100" b="0" i="0" baseline="0">
              <a:solidFill>
                <a:schemeClr val="dk1"/>
              </a:solidFill>
              <a:effectLst/>
              <a:latin typeface="+mn-lt"/>
              <a:ea typeface="+mn-ea"/>
              <a:cs typeface="+mn-cs"/>
            </a:rPr>
            <a:t>以降、計画的な投資的事業の展開による</a:t>
          </a:r>
          <a:r>
            <a:rPr lang="ja-JP" altLang="ja-JP" sz="1100" b="0" i="0" baseline="0">
              <a:solidFill>
                <a:schemeClr val="dk1"/>
              </a:solidFill>
              <a:effectLst/>
              <a:latin typeface="+mn-lt"/>
              <a:ea typeface="+mn-ea"/>
              <a:cs typeface="+mn-cs"/>
            </a:rPr>
            <a:t>新規借入債の抑制、将来負担の繰上償還の実施などにより減少に転じ</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しかし全国的な比較では北海道平均、全国平均、類似団体平均を大きく上回っていることから、</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投資的事業の優先順位付け・平準化、公共施設の長寿命化等を進め、財政の健全化に努める。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8608</xdr:rowOff>
    </xdr:from>
    <xdr:to>
      <xdr:col>24</xdr:col>
      <xdr:colOff>558800</xdr:colOff>
      <xdr:row>19</xdr:row>
      <xdr:rowOff>121214</xdr:rowOff>
    </xdr:to>
    <xdr:cxnSp macro="">
      <xdr:nvCxnSpPr>
        <xdr:cNvPr id="439" name="直線コネクタ 438"/>
        <xdr:cNvCxnSpPr/>
      </xdr:nvCxnSpPr>
      <xdr:spPr>
        <a:xfrm flipV="1">
          <a:off x="16179800" y="3266158"/>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121214</xdr:rowOff>
    </xdr:from>
    <xdr:to>
      <xdr:col>23</xdr:col>
      <xdr:colOff>406400</xdr:colOff>
      <xdr:row>20</xdr:row>
      <xdr:rowOff>105269</xdr:rowOff>
    </xdr:to>
    <xdr:cxnSp macro="">
      <xdr:nvCxnSpPr>
        <xdr:cNvPr id="442" name="直線コネクタ 441"/>
        <xdr:cNvCxnSpPr/>
      </xdr:nvCxnSpPr>
      <xdr:spPr>
        <a:xfrm flipV="1">
          <a:off x="15290800" y="3378764"/>
          <a:ext cx="889000" cy="1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81139</xdr:rowOff>
    </xdr:from>
    <xdr:to>
      <xdr:col>22</xdr:col>
      <xdr:colOff>203200</xdr:colOff>
      <xdr:row>20</xdr:row>
      <xdr:rowOff>105269</xdr:rowOff>
    </xdr:to>
    <xdr:cxnSp macro="">
      <xdr:nvCxnSpPr>
        <xdr:cNvPr id="445" name="直線コネクタ 444"/>
        <xdr:cNvCxnSpPr/>
      </xdr:nvCxnSpPr>
      <xdr:spPr>
        <a:xfrm>
          <a:off x="14401800" y="351013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38241</xdr:rowOff>
    </xdr:from>
    <xdr:to>
      <xdr:col>21</xdr:col>
      <xdr:colOff>0</xdr:colOff>
      <xdr:row>20</xdr:row>
      <xdr:rowOff>81139</xdr:rowOff>
    </xdr:to>
    <xdr:cxnSp macro="">
      <xdr:nvCxnSpPr>
        <xdr:cNvPr id="448" name="直線コネクタ 447"/>
        <xdr:cNvCxnSpPr/>
      </xdr:nvCxnSpPr>
      <xdr:spPr>
        <a:xfrm>
          <a:off x="13512800" y="3467241"/>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1" name="フローチャート :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129258</xdr:rowOff>
    </xdr:from>
    <xdr:to>
      <xdr:col>24</xdr:col>
      <xdr:colOff>609600</xdr:colOff>
      <xdr:row>19</xdr:row>
      <xdr:rowOff>59408</xdr:rowOff>
    </xdr:to>
    <xdr:sp macro="" textlink="">
      <xdr:nvSpPr>
        <xdr:cNvPr id="458" name="円/楕円 457"/>
        <xdr:cNvSpPr/>
      </xdr:nvSpPr>
      <xdr:spPr>
        <a:xfrm>
          <a:off x="16967200" y="32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101335</xdr:rowOff>
    </xdr:from>
    <xdr:ext cx="762000" cy="259045"/>
    <xdr:sp macro="" textlink="">
      <xdr:nvSpPr>
        <xdr:cNvPr id="459" name="将来負担の状況該当値テキスト"/>
        <xdr:cNvSpPr txBox="1"/>
      </xdr:nvSpPr>
      <xdr:spPr>
        <a:xfrm>
          <a:off x="17106900" y="318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70414</xdr:rowOff>
    </xdr:from>
    <xdr:to>
      <xdr:col>23</xdr:col>
      <xdr:colOff>457200</xdr:colOff>
      <xdr:row>20</xdr:row>
      <xdr:rowOff>564</xdr:rowOff>
    </xdr:to>
    <xdr:sp macro="" textlink="">
      <xdr:nvSpPr>
        <xdr:cNvPr id="460" name="円/楕円 459"/>
        <xdr:cNvSpPr/>
      </xdr:nvSpPr>
      <xdr:spPr>
        <a:xfrm>
          <a:off x="16129000" y="33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156791</xdr:rowOff>
    </xdr:from>
    <xdr:ext cx="736600" cy="259045"/>
    <xdr:sp macro="" textlink="">
      <xdr:nvSpPr>
        <xdr:cNvPr id="461" name="テキスト ボックス 460"/>
        <xdr:cNvSpPr txBox="1"/>
      </xdr:nvSpPr>
      <xdr:spPr>
        <a:xfrm>
          <a:off x="15798800" y="341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54469</xdr:rowOff>
    </xdr:from>
    <xdr:to>
      <xdr:col>22</xdr:col>
      <xdr:colOff>254000</xdr:colOff>
      <xdr:row>20</xdr:row>
      <xdr:rowOff>156069</xdr:rowOff>
    </xdr:to>
    <xdr:sp macro="" textlink="">
      <xdr:nvSpPr>
        <xdr:cNvPr id="462" name="円/楕円 461"/>
        <xdr:cNvSpPr/>
      </xdr:nvSpPr>
      <xdr:spPr>
        <a:xfrm>
          <a:off x="15240000" y="3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140846</xdr:rowOff>
    </xdr:from>
    <xdr:ext cx="762000" cy="259045"/>
    <xdr:sp macro="" textlink="">
      <xdr:nvSpPr>
        <xdr:cNvPr id="463" name="テキスト ボックス 462"/>
        <xdr:cNvSpPr txBox="1"/>
      </xdr:nvSpPr>
      <xdr:spPr>
        <a:xfrm>
          <a:off x="14909800" y="35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30339</xdr:rowOff>
    </xdr:from>
    <xdr:to>
      <xdr:col>21</xdr:col>
      <xdr:colOff>50800</xdr:colOff>
      <xdr:row>20</xdr:row>
      <xdr:rowOff>131939</xdr:rowOff>
    </xdr:to>
    <xdr:sp macro="" textlink="">
      <xdr:nvSpPr>
        <xdr:cNvPr id="464" name="円/楕円 463"/>
        <xdr:cNvSpPr/>
      </xdr:nvSpPr>
      <xdr:spPr>
        <a:xfrm>
          <a:off x="14351000" y="34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116716</xdr:rowOff>
    </xdr:from>
    <xdr:ext cx="762000" cy="259045"/>
    <xdr:sp macro="" textlink="">
      <xdr:nvSpPr>
        <xdr:cNvPr id="465" name="テキスト ボックス 464"/>
        <xdr:cNvSpPr txBox="1"/>
      </xdr:nvSpPr>
      <xdr:spPr>
        <a:xfrm>
          <a:off x="14020800" y="354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158891</xdr:rowOff>
    </xdr:from>
    <xdr:to>
      <xdr:col>19</xdr:col>
      <xdr:colOff>533400</xdr:colOff>
      <xdr:row>20</xdr:row>
      <xdr:rowOff>89041</xdr:rowOff>
    </xdr:to>
    <xdr:sp macro="" textlink="">
      <xdr:nvSpPr>
        <xdr:cNvPr id="466" name="円/楕円 465"/>
        <xdr:cNvSpPr/>
      </xdr:nvSpPr>
      <xdr:spPr>
        <a:xfrm>
          <a:off x="13462000" y="34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73818</xdr:rowOff>
    </xdr:from>
    <xdr:ext cx="762000" cy="259045"/>
    <xdr:sp macro="" textlink="">
      <xdr:nvSpPr>
        <xdr:cNvPr id="467" name="テキスト ボックス 466"/>
        <xdr:cNvSpPr txBox="1"/>
      </xdr:nvSpPr>
      <xdr:spPr>
        <a:xfrm>
          <a:off x="13131800" y="350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5,056
4,769
197.13
4,688,901
4,492,794
166,248
2,718,943
6,154,269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66.8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昨年度比較では</a:t>
          </a:r>
          <a:r>
            <a:rPr lang="ja-JP" altLang="en-US" sz="1100" b="0" i="0" baseline="0">
              <a:solidFill>
                <a:schemeClr val="dk1"/>
              </a:solidFill>
              <a:effectLst/>
              <a:latin typeface="+mn-lt"/>
              <a:ea typeface="+mn-ea"/>
              <a:cs typeface="+mn-cs"/>
            </a:rPr>
            <a:t>比率低下</a:t>
          </a:r>
          <a:r>
            <a:rPr lang="ja-JP" altLang="ja-JP" sz="1100" b="0" i="0" baseline="0">
              <a:solidFill>
                <a:schemeClr val="dk1"/>
              </a:solidFill>
              <a:effectLst/>
              <a:latin typeface="+mn-lt"/>
              <a:ea typeface="+mn-ea"/>
              <a:cs typeface="+mn-cs"/>
            </a:rPr>
            <a:t>が見られ、全国平均、類似団体平均は下回っている。しかし、北海道平均は上回っている状況となっており、今後も定員管理の適正化に努める。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163576</xdr:rowOff>
    </xdr:to>
    <xdr:cxnSp macro="">
      <xdr:nvCxnSpPr>
        <xdr:cNvPr id="64" name="直線コネクタ 63"/>
        <xdr:cNvCxnSpPr/>
      </xdr:nvCxnSpPr>
      <xdr:spPr>
        <a:xfrm flipV="1">
          <a:off x="3987800" y="62580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36</xdr:row>
      <xdr:rowOff>163576</xdr:rowOff>
    </xdr:to>
    <xdr:cxnSp macro="">
      <xdr:nvCxnSpPr>
        <xdr:cNvPr id="67" name="直線コネクタ 66"/>
        <xdr:cNvCxnSpPr/>
      </xdr:nvCxnSpPr>
      <xdr:spPr>
        <a:xfrm>
          <a:off x="3098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136144</xdr:rowOff>
    </xdr:from>
    <xdr:to>
      <xdr:col>4</xdr:col>
      <xdr:colOff>346075</xdr:colOff>
      <xdr:row>37</xdr:row>
      <xdr:rowOff>28702</xdr:rowOff>
    </xdr:to>
    <xdr:cxnSp macro="">
      <xdr:nvCxnSpPr>
        <xdr:cNvPr id="70" name="直線コネクタ 69"/>
        <xdr:cNvCxnSpPr/>
      </xdr:nvCxnSpPr>
      <xdr:spPr>
        <a:xfrm flipV="1">
          <a:off x="2209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28702</xdr:rowOff>
    </xdr:to>
    <xdr:cxnSp macro="">
      <xdr:nvCxnSpPr>
        <xdr:cNvPr id="73" name="直線コネクタ 72"/>
        <xdr:cNvCxnSpPr/>
      </xdr:nvCxnSpPr>
      <xdr:spPr>
        <a:xfrm>
          <a:off x="1320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3" name="円/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112776</xdr:rowOff>
    </xdr:from>
    <xdr:to>
      <xdr:col>5</xdr:col>
      <xdr:colOff>600075</xdr:colOff>
      <xdr:row>37</xdr:row>
      <xdr:rowOff>42926</xdr:rowOff>
    </xdr:to>
    <xdr:sp macro="" textlink="">
      <xdr:nvSpPr>
        <xdr:cNvPr id="85" name="円/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53103</xdr:rowOff>
    </xdr:from>
    <xdr:ext cx="736600" cy="259045"/>
    <xdr:sp macro="" textlink="">
      <xdr:nvSpPr>
        <xdr:cNvPr id="86" name="テキスト ボックス 85"/>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85344</xdr:rowOff>
    </xdr:from>
    <xdr:to>
      <xdr:col>4</xdr:col>
      <xdr:colOff>396875</xdr:colOff>
      <xdr:row>37</xdr:row>
      <xdr:rowOff>15494</xdr:rowOff>
    </xdr:to>
    <xdr:sp macro="" textlink="">
      <xdr:nvSpPr>
        <xdr:cNvPr id="87" name="円/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271</xdr:rowOff>
    </xdr:from>
    <xdr:ext cx="762000" cy="259045"/>
    <xdr:sp macro="" textlink="">
      <xdr:nvSpPr>
        <xdr:cNvPr id="88" name="テキスト ボックス 87"/>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9" name="円/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1" name="円/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類似団体平均、全国平均、北海道平均をともに上回っている。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要因として各種業務の民間委託化があげられるが、施設管理費の効率化など経常経費の見直しを引き続き進める。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123190</xdr:rowOff>
    </xdr:to>
    <xdr:cxnSp macro="">
      <xdr:nvCxnSpPr>
        <xdr:cNvPr id="125" name="直線コネクタ 124"/>
        <xdr:cNvCxnSpPr/>
      </xdr:nvCxnSpPr>
      <xdr:spPr>
        <a:xfrm>
          <a:off x="15671800" y="2961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46990</xdr:rowOff>
    </xdr:to>
    <xdr:cxnSp macro="">
      <xdr:nvCxnSpPr>
        <xdr:cNvPr id="128" name="直線コネクタ 127"/>
        <xdr:cNvCxnSpPr/>
      </xdr:nvCxnSpPr>
      <xdr:spPr>
        <a:xfrm>
          <a:off x="14782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39370</xdr:rowOff>
    </xdr:to>
    <xdr:cxnSp macro="">
      <xdr:nvCxnSpPr>
        <xdr:cNvPr id="131" name="直線コネクタ 130"/>
        <xdr:cNvCxnSpPr/>
      </xdr:nvCxnSpPr>
      <xdr:spPr>
        <a:xfrm>
          <a:off x="13893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16510</xdr:rowOff>
    </xdr:from>
    <xdr:to>
      <xdr:col>20</xdr:col>
      <xdr:colOff>158750</xdr:colOff>
      <xdr:row>17</xdr:row>
      <xdr:rowOff>31750</xdr:rowOff>
    </xdr:to>
    <xdr:cxnSp macro="">
      <xdr:nvCxnSpPr>
        <xdr:cNvPr id="134" name="直線コネクタ 133"/>
        <xdr:cNvCxnSpPr/>
      </xdr:nvCxnSpPr>
      <xdr:spPr>
        <a:xfrm>
          <a:off x="13004800" y="293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4" name="円/楕円 143"/>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5"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6" name="円/楕円 145"/>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7" name="テキスト ボックス 146"/>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0" name="円/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137160</xdr:rowOff>
    </xdr:from>
    <xdr:to>
      <xdr:col>19</xdr:col>
      <xdr:colOff>6350</xdr:colOff>
      <xdr:row>17</xdr:row>
      <xdr:rowOff>67310</xdr:rowOff>
    </xdr:to>
    <xdr:sp macro="" textlink="">
      <xdr:nvSpPr>
        <xdr:cNvPr id="152" name="円/楕円 151"/>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52087</xdr:rowOff>
    </xdr:from>
    <xdr:ext cx="762000" cy="259045"/>
    <xdr:sp macro="" textlink="">
      <xdr:nvSpPr>
        <xdr:cNvPr id="153" name="テキスト ボックス 152"/>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類似団体平均、全国平均、北海道平均をともに下回っている。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地域経済の低迷や高齢化の進捗による扶助経費の増加が続いているが、地域経済の活性化と予防事業を効果的に進め、扶助費の抑制に努める。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87" name="直線コネクタ 186"/>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0" name="直線コネクタ 189"/>
        <xdr:cNvCxnSpPr/>
      </xdr:nvCxnSpPr>
      <xdr:spPr>
        <a:xfrm flipV="1">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4535</xdr:rowOff>
    </xdr:to>
    <xdr:cxnSp macro="">
      <xdr:nvCxnSpPr>
        <xdr:cNvPr id="193" name="直線コネクタ 192"/>
        <xdr:cNvCxnSpPr/>
      </xdr:nvCxnSpPr>
      <xdr:spPr>
        <a:xfrm flipV="1">
          <a:off x="2209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4535</xdr:rowOff>
    </xdr:to>
    <xdr:cxnSp macro="">
      <xdr:nvCxnSpPr>
        <xdr:cNvPr id="196" name="直線コネクタ 195"/>
        <xdr:cNvCxnSpPr/>
      </xdr:nvCxnSpPr>
      <xdr:spPr>
        <a:xfrm>
          <a:off x="1320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2" name="円/楕円 211"/>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13" name="テキスト ボックス 212"/>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全国平均、北海道平均、類似団体平均ともに</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a:effectLst/>
          </a:endParaRPr>
        </a:p>
        <a:p>
          <a:r>
            <a:rPr lang="ja-JP" altLang="en-US" sz="1100" b="0" i="0" baseline="0">
              <a:solidFill>
                <a:schemeClr val="dk1"/>
              </a:solidFill>
              <a:effectLst/>
              <a:latin typeface="+mn-lt"/>
              <a:ea typeface="+mn-ea"/>
              <a:cs typeface="+mn-cs"/>
            </a:rPr>
            <a:t>　平成２７年度で比率が高まった要因は、施設の維持補修を多く実施したことと特別会計への繰出金が増加したためである。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施設の長寿命化対策、適正な維持修繕の実施により、ライフサイクルコストを軽減させていくとともに、公営企業会計・保険会計については経営改善を進め、</a:t>
          </a:r>
          <a:r>
            <a:rPr lang="ja-JP" altLang="ja-JP" sz="1100" b="0" i="0" baseline="0">
              <a:solidFill>
                <a:schemeClr val="dk1"/>
              </a:solidFill>
              <a:effectLst/>
              <a:latin typeface="+mn-lt"/>
              <a:ea typeface="+mn-ea"/>
              <a:cs typeface="+mn-cs"/>
            </a:rPr>
            <a:t>経費の適正化を一層進める。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85852</xdr:rowOff>
    </xdr:from>
    <xdr:to>
      <xdr:col>24</xdr:col>
      <xdr:colOff>31750</xdr:colOff>
      <xdr:row>57</xdr:row>
      <xdr:rowOff>28702</xdr:rowOff>
    </xdr:to>
    <xdr:cxnSp macro="">
      <xdr:nvCxnSpPr>
        <xdr:cNvPr id="245" name="直線コネクタ 244"/>
        <xdr:cNvCxnSpPr/>
      </xdr:nvCxnSpPr>
      <xdr:spPr>
        <a:xfrm>
          <a:off x="15671800" y="968705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56</xdr:row>
      <xdr:rowOff>140716</xdr:rowOff>
    </xdr:to>
    <xdr:cxnSp macro="">
      <xdr:nvCxnSpPr>
        <xdr:cNvPr id="248" name="直線コネクタ 247"/>
        <xdr:cNvCxnSpPr/>
      </xdr:nvCxnSpPr>
      <xdr:spPr>
        <a:xfrm flipV="1">
          <a:off x="14782800" y="9687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40132</xdr:rowOff>
    </xdr:from>
    <xdr:to>
      <xdr:col>21</xdr:col>
      <xdr:colOff>361950</xdr:colOff>
      <xdr:row>56</xdr:row>
      <xdr:rowOff>140716</xdr:rowOff>
    </xdr:to>
    <xdr:cxnSp macro="">
      <xdr:nvCxnSpPr>
        <xdr:cNvPr id="251" name="直線コネクタ 250"/>
        <xdr:cNvCxnSpPr/>
      </xdr:nvCxnSpPr>
      <xdr:spPr>
        <a:xfrm>
          <a:off x="13893800" y="96413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85852</xdr:rowOff>
    </xdr:to>
    <xdr:cxnSp macro="">
      <xdr:nvCxnSpPr>
        <xdr:cNvPr id="254" name="直線コネクタ 253"/>
        <xdr:cNvCxnSpPr/>
      </xdr:nvCxnSpPr>
      <xdr:spPr>
        <a:xfrm flipV="1">
          <a:off x="13004800" y="9641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149352</xdr:rowOff>
    </xdr:from>
    <xdr:to>
      <xdr:col>24</xdr:col>
      <xdr:colOff>82550</xdr:colOff>
      <xdr:row>57</xdr:row>
      <xdr:rowOff>79502</xdr:rowOff>
    </xdr:to>
    <xdr:sp macro="" textlink="">
      <xdr:nvSpPr>
        <xdr:cNvPr id="264" name="円/楕円 263"/>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121429</xdr:rowOff>
    </xdr:from>
    <xdr:ext cx="762000" cy="259045"/>
    <xdr:sp macro="" textlink="">
      <xdr:nvSpPr>
        <xdr:cNvPr id="265" name="その他該当値テキスト"/>
        <xdr:cNvSpPr txBox="1"/>
      </xdr:nvSpPr>
      <xdr:spPr>
        <a:xfrm>
          <a:off x="165989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35052</xdr:rowOff>
    </xdr:from>
    <xdr:to>
      <xdr:col>22</xdr:col>
      <xdr:colOff>615950</xdr:colOff>
      <xdr:row>56</xdr:row>
      <xdr:rowOff>136652</xdr:rowOff>
    </xdr:to>
    <xdr:sp macro="" textlink="">
      <xdr:nvSpPr>
        <xdr:cNvPr id="266" name="円/楕円 265"/>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121429</xdr:rowOff>
    </xdr:from>
    <xdr:ext cx="736600" cy="259045"/>
    <xdr:sp macro="" textlink="">
      <xdr:nvSpPr>
        <xdr:cNvPr id="267" name="テキスト ボックス 266"/>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89916</xdr:rowOff>
    </xdr:from>
    <xdr:to>
      <xdr:col>21</xdr:col>
      <xdr:colOff>412750</xdr:colOff>
      <xdr:row>57</xdr:row>
      <xdr:rowOff>20066</xdr:rowOff>
    </xdr:to>
    <xdr:sp macro="" textlink="">
      <xdr:nvSpPr>
        <xdr:cNvPr id="268" name="円/楕円 267"/>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69" name="テキスト ボックス 268"/>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160782</xdr:rowOff>
    </xdr:from>
    <xdr:to>
      <xdr:col>20</xdr:col>
      <xdr:colOff>209550</xdr:colOff>
      <xdr:row>56</xdr:row>
      <xdr:rowOff>90932</xdr:rowOff>
    </xdr:to>
    <xdr:sp macro="" textlink="">
      <xdr:nvSpPr>
        <xdr:cNvPr id="270" name="円/楕円 269"/>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75709</xdr:rowOff>
    </xdr:from>
    <xdr:ext cx="762000" cy="259045"/>
    <xdr:sp macro="" textlink="">
      <xdr:nvSpPr>
        <xdr:cNvPr id="271" name="テキスト ボックス 270"/>
        <xdr:cNvSpPr txBox="1"/>
      </xdr:nvSpPr>
      <xdr:spPr>
        <a:xfrm>
          <a:off x="13512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35052</xdr:rowOff>
    </xdr:from>
    <xdr:to>
      <xdr:col>19</xdr:col>
      <xdr:colOff>6350</xdr:colOff>
      <xdr:row>56</xdr:row>
      <xdr:rowOff>136652</xdr:rowOff>
    </xdr:to>
    <xdr:sp macro="" textlink="">
      <xdr:nvSpPr>
        <xdr:cNvPr id="272" name="円/楕円 271"/>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121429</xdr:rowOff>
    </xdr:from>
    <xdr:ext cx="762000" cy="259045"/>
    <xdr:sp macro="" textlink="">
      <xdr:nvSpPr>
        <xdr:cNvPr id="273" name="テキスト ボックス 272"/>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北海道平均、類似団体平均</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下回っ</a:t>
          </a:r>
          <a:r>
            <a:rPr kumimoji="1" lang="ja-JP" altLang="en-US"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優先順位付け・継続事業の見直し等による抑制により減少傾向にあるが引き続き事業の見直しに努める。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30988</xdr:rowOff>
    </xdr:to>
    <xdr:cxnSp macro="">
      <xdr:nvCxnSpPr>
        <xdr:cNvPr id="303" name="直線コネクタ 302"/>
        <xdr:cNvCxnSpPr/>
      </xdr:nvCxnSpPr>
      <xdr:spPr>
        <a:xfrm flipV="1">
          <a:off x="15671800" y="61666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30988</xdr:rowOff>
    </xdr:to>
    <xdr:cxnSp macro="">
      <xdr:nvCxnSpPr>
        <xdr:cNvPr id="306" name="直線コネクタ 305"/>
        <xdr:cNvCxnSpPr/>
      </xdr:nvCxnSpPr>
      <xdr:spPr>
        <a:xfrm>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44704</xdr:rowOff>
    </xdr:to>
    <xdr:cxnSp macro="">
      <xdr:nvCxnSpPr>
        <xdr:cNvPr id="309" name="直線コネクタ 308"/>
        <xdr:cNvCxnSpPr/>
      </xdr:nvCxnSpPr>
      <xdr:spPr>
        <a:xfrm flipV="1">
          <a:off x="13893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62992</xdr:rowOff>
    </xdr:to>
    <xdr:cxnSp macro="">
      <xdr:nvCxnSpPr>
        <xdr:cNvPr id="312" name="直線コネクタ 311"/>
        <xdr:cNvCxnSpPr/>
      </xdr:nvCxnSpPr>
      <xdr:spPr>
        <a:xfrm flipV="1">
          <a:off x="13004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2" name="円/楕円 321"/>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3"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4" name="円/楕円 32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5" name="テキスト ボックス 32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6" name="円/楕円 325"/>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7" name="テキスト ボックス 326"/>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28" name="円/楕円 327"/>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9" name="テキスト ボックス 328"/>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0" name="円/楕円 32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31" name="テキスト ボックス 330"/>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類似団体平均、全国平均、北海道平均をともに上回っている。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継続した</a:t>
          </a:r>
          <a:r>
            <a:rPr lang="ja-JP" altLang="ja-JP" sz="1100" b="0" i="0" baseline="0">
              <a:solidFill>
                <a:schemeClr val="dk1"/>
              </a:solidFill>
              <a:effectLst/>
              <a:latin typeface="+mn-lt"/>
              <a:ea typeface="+mn-ea"/>
              <a:cs typeface="+mn-cs"/>
            </a:rPr>
            <a:t>減少傾向</a:t>
          </a:r>
          <a:r>
            <a:rPr lang="ja-JP" altLang="en-US" sz="1100" b="0" i="0" baseline="0">
              <a:solidFill>
                <a:schemeClr val="dk1"/>
              </a:solidFill>
              <a:effectLst/>
              <a:latin typeface="+mn-lt"/>
              <a:ea typeface="+mn-ea"/>
              <a:cs typeface="+mn-cs"/>
            </a:rPr>
            <a:t>となっており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投資的事業の優先順位付け・平準化による新規発行債の抑制など</a:t>
          </a:r>
          <a:r>
            <a:rPr lang="ja-JP" altLang="en-US" sz="1100" b="0" i="0" baseline="0">
              <a:solidFill>
                <a:schemeClr val="dk1"/>
              </a:solidFill>
              <a:effectLst/>
              <a:latin typeface="+mn-lt"/>
              <a:ea typeface="+mn-ea"/>
              <a:cs typeface="+mn-cs"/>
            </a:rPr>
            <a:t>計画的に</a:t>
          </a:r>
          <a:r>
            <a:rPr lang="ja-JP" altLang="ja-JP" sz="1100" b="0" i="0" baseline="0">
              <a:solidFill>
                <a:schemeClr val="dk1"/>
              </a:solidFill>
              <a:effectLst/>
              <a:latin typeface="+mn-lt"/>
              <a:ea typeface="+mn-ea"/>
              <a:cs typeface="+mn-cs"/>
            </a:rPr>
            <a:t>進め、</a:t>
          </a:r>
          <a:r>
            <a:rPr lang="ja-JP" altLang="en-US" sz="1100" b="0" i="0" baseline="0">
              <a:solidFill>
                <a:schemeClr val="dk1"/>
              </a:solidFill>
              <a:effectLst/>
              <a:latin typeface="+mn-lt"/>
              <a:ea typeface="+mn-ea"/>
              <a:cs typeface="+mn-cs"/>
            </a:rPr>
            <a:t>比率の改善、</a:t>
          </a:r>
          <a:r>
            <a:rPr lang="ja-JP" altLang="ja-JP" sz="1100" b="0" i="0" baseline="0">
              <a:solidFill>
                <a:schemeClr val="dk1"/>
              </a:solidFill>
              <a:effectLst/>
              <a:latin typeface="+mn-lt"/>
              <a:ea typeface="+mn-ea"/>
              <a:cs typeface="+mn-cs"/>
            </a:rPr>
            <a:t>財政健全化に努める。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165100</xdr:rowOff>
    </xdr:from>
    <xdr:to>
      <xdr:col>7</xdr:col>
      <xdr:colOff>15875</xdr:colOff>
      <xdr:row>78</xdr:row>
      <xdr:rowOff>16511</xdr:rowOff>
    </xdr:to>
    <xdr:cxnSp macro="">
      <xdr:nvCxnSpPr>
        <xdr:cNvPr id="363" name="直線コネクタ 362"/>
        <xdr:cNvCxnSpPr/>
      </xdr:nvCxnSpPr>
      <xdr:spPr>
        <a:xfrm flipV="1">
          <a:off x="3987800" y="133667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16511</xdr:rowOff>
    </xdr:from>
    <xdr:to>
      <xdr:col>5</xdr:col>
      <xdr:colOff>549275</xdr:colOff>
      <xdr:row>78</xdr:row>
      <xdr:rowOff>35561</xdr:rowOff>
    </xdr:to>
    <xdr:cxnSp macro="">
      <xdr:nvCxnSpPr>
        <xdr:cNvPr id="366" name="直線コネクタ 365"/>
        <xdr:cNvCxnSpPr/>
      </xdr:nvCxnSpPr>
      <xdr:spPr>
        <a:xfrm flipV="1">
          <a:off x="3098800" y="133896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35561</xdr:rowOff>
    </xdr:to>
    <xdr:cxnSp macro="">
      <xdr:nvCxnSpPr>
        <xdr:cNvPr id="369" name="直線コネクタ 368"/>
        <xdr:cNvCxnSpPr/>
      </xdr:nvCxnSpPr>
      <xdr:spPr>
        <a:xfrm>
          <a:off x="2209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85089</xdr:rowOff>
    </xdr:to>
    <xdr:cxnSp macro="">
      <xdr:nvCxnSpPr>
        <xdr:cNvPr id="372" name="直線コネクタ 371"/>
        <xdr:cNvCxnSpPr/>
      </xdr:nvCxnSpPr>
      <xdr:spPr>
        <a:xfrm flipV="1">
          <a:off x="1320800" y="13408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114300</xdr:rowOff>
    </xdr:from>
    <xdr:to>
      <xdr:col>7</xdr:col>
      <xdr:colOff>66675</xdr:colOff>
      <xdr:row>78</xdr:row>
      <xdr:rowOff>44450</xdr:rowOff>
    </xdr:to>
    <xdr:sp macro="" textlink="">
      <xdr:nvSpPr>
        <xdr:cNvPr id="382" name="円/楕円 381"/>
        <xdr:cNvSpPr/>
      </xdr:nvSpPr>
      <xdr:spPr>
        <a:xfrm>
          <a:off x="4775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86377</xdr:rowOff>
    </xdr:from>
    <xdr:ext cx="762000" cy="259045"/>
    <xdr:sp macro="" textlink="">
      <xdr:nvSpPr>
        <xdr:cNvPr id="383" name="公債費該当値テキスト"/>
        <xdr:cNvSpPr txBox="1"/>
      </xdr:nvSpPr>
      <xdr:spPr>
        <a:xfrm>
          <a:off x="4914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137161</xdr:rowOff>
    </xdr:from>
    <xdr:to>
      <xdr:col>5</xdr:col>
      <xdr:colOff>600075</xdr:colOff>
      <xdr:row>78</xdr:row>
      <xdr:rowOff>67311</xdr:rowOff>
    </xdr:to>
    <xdr:sp macro="" textlink="">
      <xdr:nvSpPr>
        <xdr:cNvPr id="384" name="円/楕円 383"/>
        <xdr:cNvSpPr/>
      </xdr:nvSpPr>
      <xdr:spPr>
        <a:xfrm>
          <a:off x="3937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52088</xdr:rowOff>
    </xdr:from>
    <xdr:ext cx="736600" cy="259045"/>
    <xdr:sp macro="" textlink="">
      <xdr:nvSpPr>
        <xdr:cNvPr id="385" name="テキスト ボックス 384"/>
        <xdr:cNvSpPr txBox="1"/>
      </xdr:nvSpPr>
      <xdr:spPr>
        <a:xfrm>
          <a:off x="3606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6" name="円/楕円 38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87" name="テキスト ボックス 38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88" name="円/楕円 387"/>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89" name="テキスト ボックス 388"/>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34289</xdr:rowOff>
    </xdr:from>
    <xdr:to>
      <xdr:col>1</xdr:col>
      <xdr:colOff>676275</xdr:colOff>
      <xdr:row>78</xdr:row>
      <xdr:rowOff>135889</xdr:rowOff>
    </xdr:to>
    <xdr:sp macro="" textlink="">
      <xdr:nvSpPr>
        <xdr:cNvPr id="390" name="円/楕円 389"/>
        <xdr:cNvSpPr/>
      </xdr:nvSpPr>
      <xdr:spPr>
        <a:xfrm>
          <a:off x="1270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120666</xdr:rowOff>
    </xdr:from>
    <xdr:ext cx="762000" cy="259045"/>
    <xdr:sp macro="" textlink="">
      <xdr:nvSpPr>
        <xdr:cNvPr id="391" name="テキスト ボックス 390"/>
        <xdr:cNvSpPr txBox="1"/>
      </xdr:nvSpPr>
      <xdr:spPr>
        <a:xfrm>
          <a:off x="939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b="0" i="0" baseline="0">
              <a:solidFill>
                <a:schemeClr val="dk1"/>
              </a:solidFill>
              <a:effectLst/>
              <a:latin typeface="+mn-lt"/>
              <a:ea typeface="+mn-ea"/>
              <a:cs typeface="+mn-cs"/>
            </a:rPr>
            <a:t>全国平均、北海道平均</a:t>
          </a:r>
          <a:r>
            <a:rPr lang="ja-JP" altLang="en-US" sz="1100" b="0" i="0" baseline="0">
              <a:solidFill>
                <a:schemeClr val="dk1"/>
              </a:solidFill>
              <a:effectLst/>
              <a:latin typeface="+mn-lt"/>
              <a:ea typeface="+mn-ea"/>
              <a:cs typeface="+mn-cs"/>
            </a:rPr>
            <a:t>を下回っているが、</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引き続き経費の適正化を進める。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20320</xdr:rowOff>
    </xdr:to>
    <xdr:cxnSp macro="">
      <xdr:nvCxnSpPr>
        <xdr:cNvPr id="424" name="直線コネクタ 423"/>
        <xdr:cNvCxnSpPr/>
      </xdr:nvCxnSpPr>
      <xdr:spPr>
        <a:xfrm>
          <a:off x="15671800" y="13355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1270</xdr:rowOff>
    </xdr:to>
    <xdr:cxnSp macro="">
      <xdr:nvCxnSpPr>
        <xdr:cNvPr id="427" name="直線コネクタ 426"/>
        <xdr:cNvCxnSpPr/>
      </xdr:nvCxnSpPr>
      <xdr:spPr>
        <a:xfrm flipV="1">
          <a:off x="14782800" y="13355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1270</xdr:rowOff>
    </xdr:to>
    <xdr:cxnSp macro="">
      <xdr:nvCxnSpPr>
        <xdr:cNvPr id="430" name="直線コネクタ 429"/>
        <xdr:cNvCxnSpPr/>
      </xdr:nvCxnSpPr>
      <xdr:spPr>
        <a:xfrm>
          <a:off x="13893800" y="13362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5080</xdr:rowOff>
    </xdr:to>
    <xdr:cxnSp macro="">
      <xdr:nvCxnSpPr>
        <xdr:cNvPr id="433" name="直線コネクタ 432"/>
        <xdr:cNvCxnSpPr/>
      </xdr:nvCxnSpPr>
      <xdr:spPr>
        <a:xfrm flipV="1">
          <a:off x="13004800" y="13362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3" name="円/楕円 442"/>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4"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45" name="円/楕円 444"/>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46" name="テキスト ボックス 445"/>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121920</xdr:rowOff>
    </xdr:from>
    <xdr:to>
      <xdr:col>21</xdr:col>
      <xdr:colOff>412750</xdr:colOff>
      <xdr:row>78</xdr:row>
      <xdr:rowOff>52070</xdr:rowOff>
    </xdr:to>
    <xdr:sp macro="" textlink="">
      <xdr:nvSpPr>
        <xdr:cNvPr id="447" name="円/楕円 446"/>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36847</xdr:rowOff>
    </xdr:from>
    <xdr:ext cx="762000" cy="259045"/>
    <xdr:sp macro="" textlink="">
      <xdr:nvSpPr>
        <xdr:cNvPr id="448" name="テキスト ボックス 447"/>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49" name="円/楕円 448"/>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0" name="テキスト ボックス 449"/>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51" name="円/楕円 450"/>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52" name="テキスト ボックス 451"/>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北海道ニセコ町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65829</xdr:rowOff>
    </xdr:from>
    <xdr:to>
      <xdr:col>4</xdr:col>
      <xdr:colOff>1117600</xdr:colOff>
      <xdr:row>18</xdr:row>
      <xdr:rowOff>66240</xdr:rowOff>
    </xdr:to>
    <xdr:cxnSp macro="">
      <xdr:nvCxnSpPr>
        <xdr:cNvPr id="49" name="直線コネクタ 48"/>
        <xdr:cNvCxnSpPr/>
      </xdr:nvCxnSpPr>
      <xdr:spPr bwMode="auto">
        <a:xfrm flipV="1">
          <a:off x="5003800" y="3199554"/>
          <a:ext cx="647700" cy="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66240</xdr:rowOff>
    </xdr:from>
    <xdr:to>
      <xdr:col>4</xdr:col>
      <xdr:colOff>469900</xdr:colOff>
      <xdr:row>18</xdr:row>
      <xdr:rowOff>69063</xdr:rowOff>
    </xdr:to>
    <xdr:cxnSp macro="">
      <xdr:nvCxnSpPr>
        <xdr:cNvPr id="52" name="直線コネクタ 51"/>
        <xdr:cNvCxnSpPr/>
      </xdr:nvCxnSpPr>
      <xdr:spPr bwMode="auto">
        <a:xfrm flipV="1">
          <a:off x="4305300" y="3199965"/>
          <a:ext cx="698500" cy="2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52644</xdr:rowOff>
    </xdr:from>
    <xdr:to>
      <xdr:col>3</xdr:col>
      <xdr:colOff>904875</xdr:colOff>
      <xdr:row>18</xdr:row>
      <xdr:rowOff>69063</xdr:rowOff>
    </xdr:to>
    <xdr:cxnSp macro="">
      <xdr:nvCxnSpPr>
        <xdr:cNvPr id="55" name="直線コネクタ 54"/>
        <xdr:cNvCxnSpPr/>
      </xdr:nvCxnSpPr>
      <xdr:spPr bwMode="auto">
        <a:xfrm>
          <a:off x="3606800" y="3186369"/>
          <a:ext cx="698500" cy="16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43176</xdr:rowOff>
    </xdr:from>
    <xdr:to>
      <xdr:col>3</xdr:col>
      <xdr:colOff>206375</xdr:colOff>
      <xdr:row>18</xdr:row>
      <xdr:rowOff>52644</xdr:rowOff>
    </xdr:to>
    <xdr:cxnSp macro="">
      <xdr:nvCxnSpPr>
        <xdr:cNvPr id="58" name="直線コネクタ 57"/>
        <xdr:cNvCxnSpPr/>
      </xdr:nvCxnSpPr>
      <xdr:spPr bwMode="auto">
        <a:xfrm>
          <a:off x="2908300" y="3176901"/>
          <a:ext cx="698500" cy="9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15029</xdr:rowOff>
    </xdr:from>
    <xdr:to>
      <xdr:col>5</xdr:col>
      <xdr:colOff>34925</xdr:colOff>
      <xdr:row>18</xdr:row>
      <xdr:rowOff>116629</xdr:rowOff>
    </xdr:to>
    <xdr:sp macro="" textlink="">
      <xdr:nvSpPr>
        <xdr:cNvPr id="68" name="円/楕円 67"/>
        <xdr:cNvSpPr/>
      </xdr:nvSpPr>
      <xdr:spPr bwMode="auto">
        <a:xfrm>
          <a:off x="5600700" y="314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158556</xdr:rowOff>
    </xdr:from>
    <xdr:ext cx="762000" cy="259045"/>
    <xdr:sp macro="" textlink="">
      <xdr:nvSpPr>
        <xdr:cNvPr id="69" name="人口1人当たり決算額の推移該当値テキスト130"/>
        <xdr:cNvSpPr txBox="1"/>
      </xdr:nvSpPr>
      <xdr:spPr>
        <a:xfrm>
          <a:off x="5740400" y="312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187,111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15440</xdr:rowOff>
    </xdr:from>
    <xdr:to>
      <xdr:col>4</xdr:col>
      <xdr:colOff>520700</xdr:colOff>
      <xdr:row>18</xdr:row>
      <xdr:rowOff>117040</xdr:rowOff>
    </xdr:to>
    <xdr:sp macro="" textlink="">
      <xdr:nvSpPr>
        <xdr:cNvPr id="70" name="円/楕円 69"/>
        <xdr:cNvSpPr/>
      </xdr:nvSpPr>
      <xdr:spPr bwMode="auto">
        <a:xfrm>
          <a:off x="4953000" y="314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101817</xdr:rowOff>
    </xdr:from>
    <xdr:ext cx="736600" cy="259045"/>
    <xdr:sp macro="" textlink="">
      <xdr:nvSpPr>
        <xdr:cNvPr id="71" name="テキスト ボックス 70"/>
        <xdr:cNvSpPr txBox="1"/>
      </xdr:nvSpPr>
      <xdr:spPr>
        <a:xfrm>
          <a:off x="4622800" y="323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186,895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18263</xdr:rowOff>
    </xdr:from>
    <xdr:to>
      <xdr:col>3</xdr:col>
      <xdr:colOff>955675</xdr:colOff>
      <xdr:row>18</xdr:row>
      <xdr:rowOff>119863</xdr:rowOff>
    </xdr:to>
    <xdr:sp macro="" textlink="">
      <xdr:nvSpPr>
        <xdr:cNvPr id="72" name="円/楕円 71"/>
        <xdr:cNvSpPr/>
      </xdr:nvSpPr>
      <xdr:spPr bwMode="auto">
        <a:xfrm>
          <a:off x="4254500" y="315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104640</xdr:rowOff>
    </xdr:from>
    <xdr:ext cx="762000" cy="259045"/>
    <xdr:sp macro="" textlink="">
      <xdr:nvSpPr>
        <xdr:cNvPr id="73" name="テキスト ボックス 72"/>
        <xdr:cNvSpPr txBox="1"/>
      </xdr:nvSpPr>
      <xdr:spPr>
        <a:xfrm>
          <a:off x="3924300" y="32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185,413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1844</xdr:rowOff>
    </xdr:from>
    <xdr:to>
      <xdr:col>3</xdr:col>
      <xdr:colOff>257175</xdr:colOff>
      <xdr:row>18</xdr:row>
      <xdr:rowOff>103444</xdr:rowOff>
    </xdr:to>
    <xdr:sp macro="" textlink="">
      <xdr:nvSpPr>
        <xdr:cNvPr id="74" name="円/楕円 73"/>
        <xdr:cNvSpPr/>
      </xdr:nvSpPr>
      <xdr:spPr bwMode="auto">
        <a:xfrm>
          <a:off x="3556000" y="3135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88221</xdr:rowOff>
    </xdr:from>
    <xdr:ext cx="762000" cy="259045"/>
    <xdr:sp macro="" textlink="">
      <xdr:nvSpPr>
        <xdr:cNvPr id="75" name="テキスト ボックス 74"/>
        <xdr:cNvSpPr txBox="1"/>
      </xdr:nvSpPr>
      <xdr:spPr>
        <a:xfrm>
          <a:off x="3225800" y="32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163826</xdr:rowOff>
    </xdr:from>
    <xdr:to>
      <xdr:col>2</xdr:col>
      <xdr:colOff>692150</xdr:colOff>
      <xdr:row>18</xdr:row>
      <xdr:rowOff>93976</xdr:rowOff>
    </xdr:to>
    <xdr:sp macro="" textlink="">
      <xdr:nvSpPr>
        <xdr:cNvPr id="76" name="円/楕円 75"/>
        <xdr:cNvSpPr/>
      </xdr:nvSpPr>
      <xdr:spPr bwMode="auto">
        <a:xfrm>
          <a:off x="2857500" y="3126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78753</xdr:rowOff>
    </xdr:from>
    <xdr:ext cx="762000" cy="259045"/>
    <xdr:sp macro="" textlink="">
      <xdr:nvSpPr>
        <xdr:cNvPr id="77" name="テキスト ボックス 76"/>
        <xdr:cNvSpPr txBox="1"/>
      </xdr:nvSpPr>
      <xdr:spPr>
        <a:xfrm>
          <a:off x="2527300" y="321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98837</xdr:rowOff>
    </xdr:from>
    <xdr:to>
      <xdr:col>4</xdr:col>
      <xdr:colOff>1117600</xdr:colOff>
      <xdr:row>35</xdr:row>
      <xdr:rowOff>128158</xdr:rowOff>
    </xdr:to>
    <xdr:cxnSp macro="">
      <xdr:nvCxnSpPr>
        <xdr:cNvPr id="110" name="直線コネクタ 109"/>
        <xdr:cNvCxnSpPr/>
      </xdr:nvCxnSpPr>
      <xdr:spPr bwMode="auto">
        <a:xfrm>
          <a:off x="5003800" y="6709187"/>
          <a:ext cx="647700" cy="2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65621</xdr:rowOff>
    </xdr:from>
    <xdr:to>
      <xdr:col>4</xdr:col>
      <xdr:colOff>469900</xdr:colOff>
      <xdr:row>35</xdr:row>
      <xdr:rowOff>98837</xdr:rowOff>
    </xdr:to>
    <xdr:cxnSp macro="">
      <xdr:nvCxnSpPr>
        <xdr:cNvPr id="113" name="直線コネクタ 112"/>
        <xdr:cNvCxnSpPr/>
      </xdr:nvCxnSpPr>
      <xdr:spPr bwMode="auto">
        <a:xfrm>
          <a:off x="4305300" y="6675971"/>
          <a:ext cx="698500" cy="3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65621</xdr:rowOff>
    </xdr:from>
    <xdr:to>
      <xdr:col>3</xdr:col>
      <xdr:colOff>904875</xdr:colOff>
      <xdr:row>35</xdr:row>
      <xdr:rowOff>66108</xdr:rowOff>
    </xdr:to>
    <xdr:cxnSp macro="">
      <xdr:nvCxnSpPr>
        <xdr:cNvPr id="116" name="直線コネクタ 115"/>
        <xdr:cNvCxnSpPr/>
      </xdr:nvCxnSpPr>
      <xdr:spPr bwMode="auto">
        <a:xfrm flipV="1">
          <a:off x="3606800" y="6675971"/>
          <a:ext cx="698500" cy="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15756</xdr:rowOff>
    </xdr:from>
    <xdr:to>
      <xdr:col>3</xdr:col>
      <xdr:colOff>206375</xdr:colOff>
      <xdr:row>35</xdr:row>
      <xdr:rowOff>66108</xdr:rowOff>
    </xdr:to>
    <xdr:cxnSp macro="">
      <xdr:nvCxnSpPr>
        <xdr:cNvPr id="119" name="直線コネクタ 118"/>
        <xdr:cNvCxnSpPr/>
      </xdr:nvCxnSpPr>
      <xdr:spPr bwMode="auto">
        <a:xfrm>
          <a:off x="2908300" y="6626106"/>
          <a:ext cx="698500" cy="5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77358</xdr:rowOff>
    </xdr:from>
    <xdr:to>
      <xdr:col>5</xdr:col>
      <xdr:colOff>34925</xdr:colOff>
      <xdr:row>35</xdr:row>
      <xdr:rowOff>178958</xdr:rowOff>
    </xdr:to>
    <xdr:sp macro="" textlink="">
      <xdr:nvSpPr>
        <xdr:cNvPr id="129" name="円/楕円 128"/>
        <xdr:cNvSpPr/>
      </xdr:nvSpPr>
      <xdr:spPr bwMode="auto">
        <a:xfrm>
          <a:off x="5600700" y="668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265335</xdr:rowOff>
    </xdr:from>
    <xdr:ext cx="762000" cy="259045"/>
    <xdr:sp macro="" textlink="">
      <xdr:nvSpPr>
        <xdr:cNvPr id="130" name="人口1人当たり決算額の推移該当値テキスト445"/>
        <xdr:cNvSpPr txBox="1"/>
      </xdr:nvSpPr>
      <xdr:spPr>
        <a:xfrm>
          <a:off x="5740400" y="653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48037</xdr:rowOff>
    </xdr:from>
    <xdr:to>
      <xdr:col>4</xdr:col>
      <xdr:colOff>520700</xdr:colOff>
      <xdr:row>35</xdr:row>
      <xdr:rowOff>149637</xdr:rowOff>
    </xdr:to>
    <xdr:sp macro="" textlink="">
      <xdr:nvSpPr>
        <xdr:cNvPr id="131" name="円/楕円 130"/>
        <xdr:cNvSpPr/>
      </xdr:nvSpPr>
      <xdr:spPr bwMode="auto">
        <a:xfrm>
          <a:off x="4953000" y="665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159814</xdr:rowOff>
    </xdr:from>
    <xdr:ext cx="736600" cy="259045"/>
    <xdr:sp macro="" textlink="">
      <xdr:nvSpPr>
        <xdr:cNvPr id="132" name="テキスト ボックス 131"/>
        <xdr:cNvSpPr txBox="1"/>
      </xdr:nvSpPr>
      <xdr:spPr>
        <a:xfrm>
          <a:off x="4622800" y="6427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14821</xdr:rowOff>
    </xdr:from>
    <xdr:to>
      <xdr:col>3</xdr:col>
      <xdr:colOff>955675</xdr:colOff>
      <xdr:row>35</xdr:row>
      <xdr:rowOff>116421</xdr:rowOff>
    </xdr:to>
    <xdr:sp macro="" textlink="">
      <xdr:nvSpPr>
        <xdr:cNvPr id="133" name="円/楕円 132"/>
        <xdr:cNvSpPr/>
      </xdr:nvSpPr>
      <xdr:spPr bwMode="auto">
        <a:xfrm>
          <a:off x="4254500" y="662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126598</xdr:rowOff>
    </xdr:from>
    <xdr:ext cx="762000" cy="259045"/>
    <xdr:sp macro="" textlink="">
      <xdr:nvSpPr>
        <xdr:cNvPr id="134" name="テキスト ボックス 133"/>
        <xdr:cNvSpPr txBox="1"/>
      </xdr:nvSpPr>
      <xdr:spPr>
        <a:xfrm>
          <a:off x="3924300" y="639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15308</xdr:rowOff>
    </xdr:from>
    <xdr:to>
      <xdr:col>3</xdr:col>
      <xdr:colOff>257175</xdr:colOff>
      <xdr:row>35</xdr:row>
      <xdr:rowOff>116908</xdr:rowOff>
    </xdr:to>
    <xdr:sp macro="" textlink="">
      <xdr:nvSpPr>
        <xdr:cNvPr id="135" name="円/楕円 134"/>
        <xdr:cNvSpPr/>
      </xdr:nvSpPr>
      <xdr:spPr bwMode="auto">
        <a:xfrm>
          <a:off x="3556000" y="662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127086</xdr:rowOff>
    </xdr:from>
    <xdr:ext cx="762000" cy="259045"/>
    <xdr:sp macro="" textlink="">
      <xdr:nvSpPr>
        <xdr:cNvPr id="136" name="テキスト ボックス 135"/>
        <xdr:cNvSpPr txBox="1"/>
      </xdr:nvSpPr>
      <xdr:spPr>
        <a:xfrm>
          <a:off x="3225800" y="639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65,491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307856</xdr:rowOff>
    </xdr:from>
    <xdr:to>
      <xdr:col>2</xdr:col>
      <xdr:colOff>692150</xdr:colOff>
      <xdr:row>35</xdr:row>
      <xdr:rowOff>66556</xdr:rowOff>
    </xdr:to>
    <xdr:sp macro="" textlink="">
      <xdr:nvSpPr>
        <xdr:cNvPr id="137" name="円/楕円 136"/>
        <xdr:cNvSpPr/>
      </xdr:nvSpPr>
      <xdr:spPr bwMode="auto">
        <a:xfrm>
          <a:off x="2857500" y="6575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76733</xdr:rowOff>
    </xdr:from>
    <xdr:ext cx="762000" cy="259045"/>
    <xdr:sp macro="" textlink="">
      <xdr:nvSpPr>
        <xdr:cNvPr id="138" name="テキスト ボックス 137"/>
        <xdr:cNvSpPr txBox="1"/>
      </xdr:nvSpPr>
      <xdr:spPr>
        <a:xfrm>
          <a:off x="2527300" y="634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5,056
4,769
197.13
4,688,901
4,492,794
166,248
2,718,943
6,154,269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98265</xdr:rowOff>
    </xdr:from>
    <xdr:to>
      <xdr:col>6</xdr:col>
      <xdr:colOff>511175</xdr:colOff>
      <xdr:row>38</xdr:row>
      <xdr:rowOff>107170</xdr:rowOff>
    </xdr:to>
    <xdr:cxnSp macro="">
      <xdr:nvCxnSpPr>
        <xdr:cNvPr id="63" name="直線コネクタ 62"/>
        <xdr:cNvCxnSpPr/>
      </xdr:nvCxnSpPr>
      <xdr:spPr>
        <a:xfrm>
          <a:off x="3797300" y="6613365"/>
          <a:ext cx="8382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98265</xdr:rowOff>
    </xdr:from>
    <xdr:to>
      <xdr:col>5</xdr:col>
      <xdr:colOff>358775</xdr:colOff>
      <xdr:row>38</xdr:row>
      <xdr:rowOff>115308</xdr:rowOff>
    </xdr:to>
    <xdr:cxnSp macro="">
      <xdr:nvCxnSpPr>
        <xdr:cNvPr id="66" name="直線コネクタ 65"/>
        <xdr:cNvCxnSpPr/>
      </xdr:nvCxnSpPr>
      <xdr:spPr>
        <a:xfrm flipV="1">
          <a:off x="2908300" y="6613365"/>
          <a:ext cx="8890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92138</xdr:rowOff>
    </xdr:from>
    <xdr:to>
      <xdr:col>4</xdr:col>
      <xdr:colOff>155575</xdr:colOff>
      <xdr:row>38</xdr:row>
      <xdr:rowOff>115308</xdr:rowOff>
    </xdr:to>
    <xdr:cxnSp macro="">
      <xdr:nvCxnSpPr>
        <xdr:cNvPr id="69" name="直線コネクタ 68"/>
        <xdr:cNvCxnSpPr/>
      </xdr:nvCxnSpPr>
      <xdr:spPr>
        <a:xfrm>
          <a:off x="2019300" y="6607238"/>
          <a:ext cx="889000" cy="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72962</xdr:rowOff>
    </xdr:from>
    <xdr:to>
      <xdr:col>2</xdr:col>
      <xdr:colOff>638175</xdr:colOff>
      <xdr:row>38</xdr:row>
      <xdr:rowOff>92138</xdr:rowOff>
    </xdr:to>
    <xdr:cxnSp macro="">
      <xdr:nvCxnSpPr>
        <xdr:cNvPr id="72" name="直線コネクタ 71"/>
        <xdr:cNvCxnSpPr/>
      </xdr:nvCxnSpPr>
      <xdr:spPr>
        <a:xfrm>
          <a:off x="1130300" y="6588062"/>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56370</xdr:rowOff>
    </xdr:from>
    <xdr:to>
      <xdr:col>6</xdr:col>
      <xdr:colOff>561975</xdr:colOff>
      <xdr:row>38</xdr:row>
      <xdr:rowOff>157970</xdr:rowOff>
    </xdr:to>
    <xdr:sp macro="" textlink="">
      <xdr:nvSpPr>
        <xdr:cNvPr id="82" name="円/楕円 81"/>
        <xdr:cNvSpPr/>
      </xdr:nvSpPr>
      <xdr:spPr>
        <a:xfrm>
          <a:off x="4584700" y="65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34797</xdr:rowOff>
    </xdr:from>
    <xdr:ext cx="599010" cy="259045"/>
    <xdr:sp macro="" textlink="">
      <xdr:nvSpPr>
        <xdr:cNvPr id="83" name="人件費該当値テキスト"/>
        <xdr:cNvSpPr txBox="1"/>
      </xdr:nvSpPr>
      <xdr:spPr>
        <a:xfrm>
          <a:off x="4686300" y="654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149,961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47465</xdr:rowOff>
    </xdr:from>
    <xdr:to>
      <xdr:col>5</xdr:col>
      <xdr:colOff>409575</xdr:colOff>
      <xdr:row>38</xdr:row>
      <xdr:rowOff>149065</xdr:rowOff>
    </xdr:to>
    <xdr:sp macro="" textlink="">
      <xdr:nvSpPr>
        <xdr:cNvPr id="84" name="円/楕円 83"/>
        <xdr:cNvSpPr/>
      </xdr:nvSpPr>
      <xdr:spPr>
        <a:xfrm>
          <a:off x="3746500" y="65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140192</xdr:rowOff>
    </xdr:from>
    <xdr:ext cx="599010" cy="259045"/>
    <xdr:sp macro="" textlink="">
      <xdr:nvSpPr>
        <xdr:cNvPr id="85" name="テキスト ボックス 84"/>
        <xdr:cNvSpPr txBox="1"/>
      </xdr:nvSpPr>
      <xdr:spPr>
        <a:xfrm>
          <a:off x="3497794" y="665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152,688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64508</xdr:rowOff>
    </xdr:from>
    <xdr:to>
      <xdr:col>4</xdr:col>
      <xdr:colOff>206375</xdr:colOff>
      <xdr:row>38</xdr:row>
      <xdr:rowOff>166108</xdr:rowOff>
    </xdr:to>
    <xdr:sp macro="" textlink="">
      <xdr:nvSpPr>
        <xdr:cNvPr id="86" name="円/楕円 85"/>
        <xdr:cNvSpPr/>
      </xdr:nvSpPr>
      <xdr:spPr>
        <a:xfrm>
          <a:off x="2857500" y="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157235</xdr:rowOff>
    </xdr:from>
    <xdr:ext cx="599010" cy="259045"/>
    <xdr:sp macro="" textlink="">
      <xdr:nvSpPr>
        <xdr:cNvPr id="87" name="テキスト ボックス 86"/>
        <xdr:cNvSpPr txBox="1"/>
      </xdr:nvSpPr>
      <xdr:spPr>
        <a:xfrm>
          <a:off x="2608794" y="667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147,469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41338</xdr:rowOff>
    </xdr:from>
    <xdr:to>
      <xdr:col>3</xdr:col>
      <xdr:colOff>3175</xdr:colOff>
      <xdr:row>38</xdr:row>
      <xdr:rowOff>142938</xdr:rowOff>
    </xdr:to>
    <xdr:sp macro="" textlink="">
      <xdr:nvSpPr>
        <xdr:cNvPr id="88" name="円/楕円 87"/>
        <xdr:cNvSpPr/>
      </xdr:nvSpPr>
      <xdr:spPr>
        <a:xfrm>
          <a:off x="1968500" y="655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134065</xdr:rowOff>
    </xdr:from>
    <xdr:ext cx="599010" cy="259045"/>
    <xdr:sp macro="" textlink="">
      <xdr:nvSpPr>
        <xdr:cNvPr id="89" name="テキスト ボックス 88"/>
        <xdr:cNvSpPr txBox="1"/>
      </xdr:nvSpPr>
      <xdr:spPr>
        <a:xfrm>
          <a:off x="1719794" y="664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154,564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22162</xdr:rowOff>
    </xdr:from>
    <xdr:to>
      <xdr:col>1</xdr:col>
      <xdr:colOff>485775</xdr:colOff>
      <xdr:row>38</xdr:row>
      <xdr:rowOff>123762</xdr:rowOff>
    </xdr:to>
    <xdr:sp macro="" textlink="">
      <xdr:nvSpPr>
        <xdr:cNvPr id="90" name="円/楕円 89"/>
        <xdr:cNvSpPr/>
      </xdr:nvSpPr>
      <xdr:spPr>
        <a:xfrm>
          <a:off x="1079500" y="65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114889</xdr:rowOff>
    </xdr:from>
    <xdr:ext cx="599010" cy="259045"/>
    <xdr:sp macro="" textlink="">
      <xdr:nvSpPr>
        <xdr:cNvPr id="91" name="テキスト ボックス 90"/>
        <xdr:cNvSpPr txBox="1"/>
      </xdr:nvSpPr>
      <xdr:spPr>
        <a:xfrm>
          <a:off x="830794" y="66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33106</xdr:rowOff>
    </xdr:from>
    <xdr:to>
      <xdr:col>6</xdr:col>
      <xdr:colOff>511175</xdr:colOff>
      <xdr:row>58</xdr:row>
      <xdr:rowOff>41911</xdr:rowOff>
    </xdr:to>
    <xdr:cxnSp macro="">
      <xdr:nvCxnSpPr>
        <xdr:cNvPr id="122" name="直線コネクタ 121"/>
        <xdr:cNvCxnSpPr/>
      </xdr:nvCxnSpPr>
      <xdr:spPr>
        <a:xfrm flipV="1">
          <a:off x="3797300" y="9977206"/>
          <a:ext cx="8382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31355</xdr:rowOff>
    </xdr:from>
    <xdr:to>
      <xdr:col>5</xdr:col>
      <xdr:colOff>358775</xdr:colOff>
      <xdr:row>58</xdr:row>
      <xdr:rowOff>41911</xdr:rowOff>
    </xdr:to>
    <xdr:cxnSp macro="">
      <xdr:nvCxnSpPr>
        <xdr:cNvPr id="125" name="直線コネクタ 124"/>
        <xdr:cNvCxnSpPr/>
      </xdr:nvCxnSpPr>
      <xdr:spPr>
        <a:xfrm>
          <a:off x="2908300" y="9975455"/>
          <a:ext cx="8890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27557</xdr:rowOff>
    </xdr:from>
    <xdr:to>
      <xdr:col>4</xdr:col>
      <xdr:colOff>155575</xdr:colOff>
      <xdr:row>58</xdr:row>
      <xdr:rowOff>31355</xdr:rowOff>
    </xdr:to>
    <xdr:cxnSp macro="">
      <xdr:nvCxnSpPr>
        <xdr:cNvPr id="128" name="直線コネクタ 127"/>
        <xdr:cNvCxnSpPr/>
      </xdr:nvCxnSpPr>
      <xdr:spPr>
        <a:xfrm>
          <a:off x="2019300" y="9971657"/>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165464</xdr:rowOff>
    </xdr:from>
    <xdr:to>
      <xdr:col>2</xdr:col>
      <xdr:colOff>638175</xdr:colOff>
      <xdr:row>58</xdr:row>
      <xdr:rowOff>27557</xdr:rowOff>
    </xdr:to>
    <xdr:cxnSp macro="">
      <xdr:nvCxnSpPr>
        <xdr:cNvPr id="131" name="直線コネクタ 130"/>
        <xdr:cNvCxnSpPr/>
      </xdr:nvCxnSpPr>
      <xdr:spPr>
        <a:xfrm>
          <a:off x="1130300" y="9938114"/>
          <a:ext cx="889000" cy="3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153756</xdr:rowOff>
    </xdr:from>
    <xdr:to>
      <xdr:col>6</xdr:col>
      <xdr:colOff>561975</xdr:colOff>
      <xdr:row>58</xdr:row>
      <xdr:rowOff>83906</xdr:rowOff>
    </xdr:to>
    <xdr:sp macro="" textlink="">
      <xdr:nvSpPr>
        <xdr:cNvPr id="141" name="円/楕円 140"/>
        <xdr:cNvSpPr/>
      </xdr:nvSpPr>
      <xdr:spPr>
        <a:xfrm>
          <a:off x="4584700" y="99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68683</xdr:rowOff>
    </xdr:from>
    <xdr:ext cx="599010" cy="259045"/>
    <xdr:sp macro="" textlink="">
      <xdr:nvSpPr>
        <xdr:cNvPr id="142" name="物件費該当値テキスト"/>
        <xdr:cNvSpPr txBox="1"/>
      </xdr:nvSpPr>
      <xdr:spPr>
        <a:xfrm>
          <a:off x="4686300" y="984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162561</xdr:rowOff>
    </xdr:from>
    <xdr:to>
      <xdr:col>5</xdr:col>
      <xdr:colOff>409575</xdr:colOff>
      <xdr:row>58</xdr:row>
      <xdr:rowOff>92711</xdr:rowOff>
    </xdr:to>
    <xdr:sp macro="" textlink="">
      <xdr:nvSpPr>
        <xdr:cNvPr id="143" name="円/楕円 142"/>
        <xdr:cNvSpPr/>
      </xdr:nvSpPr>
      <xdr:spPr>
        <a:xfrm>
          <a:off x="3746500" y="99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83838</xdr:rowOff>
    </xdr:from>
    <xdr:ext cx="599010" cy="259045"/>
    <xdr:sp macro="" textlink="">
      <xdr:nvSpPr>
        <xdr:cNvPr id="144" name="テキスト ボックス 143"/>
        <xdr:cNvSpPr txBox="1"/>
      </xdr:nvSpPr>
      <xdr:spPr>
        <a:xfrm>
          <a:off x="3497794" y="1002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152005</xdr:rowOff>
    </xdr:from>
    <xdr:to>
      <xdr:col>4</xdr:col>
      <xdr:colOff>206375</xdr:colOff>
      <xdr:row>58</xdr:row>
      <xdr:rowOff>82155</xdr:rowOff>
    </xdr:to>
    <xdr:sp macro="" textlink="">
      <xdr:nvSpPr>
        <xdr:cNvPr id="145" name="円/楕円 144"/>
        <xdr:cNvSpPr/>
      </xdr:nvSpPr>
      <xdr:spPr>
        <a:xfrm>
          <a:off x="2857500" y="9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73282</xdr:rowOff>
    </xdr:from>
    <xdr:ext cx="599010" cy="259045"/>
    <xdr:sp macro="" textlink="">
      <xdr:nvSpPr>
        <xdr:cNvPr id="146" name="テキスト ボックス 145"/>
        <xdr:cNvSpPr txBox="1"/>
      </xdr:nvSpPr>
      <xdr:spPr>
        <a:xfrm>
          <a:off x="2608794" y="1001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148207</xdr:rowOff>
    </xdr:from>
    <xdr:to>
      <xdr:col>3</xdr:col>
      <xdr:colOff>3175</xdr:colOff>
      <xdr:row>58</xdr:row>
      <xdr:rowOff>78357</xdr:rowOff>
    </xdr:to>
    <xdr:sp macro="" textlink="">
      <xdr:nvSpPr>
        <xdr:cNvPr id="147" name="円/楕円 146"/>
        <xdr:cNvSpPr/>
      </xdr:nvSpPr>
      <xdr:spPr>
        <a:xfrm>
          <a:off x="1968500" y="99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69484</xdr:rowOff>
    </xdr:from>
    <xdr:ext cx="599010" cy="259045"/>
    <xdr:sp macro="" textlink="">
      <xdr:nvSpPr>
        <xdr:cNvPr id="148" name="テキスト ボックス 147"/>
        <xdr:cNvSpPr txBox="1"/>
      </xdr:nvSpPr>
      <xdr:spPr>
        <a:xfrm>
          <a:off x="1719794" y="1001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114664</xdr:rowOff>
    </xdr:from>
    <xdr:to>
      <xdr:col>1</xdr:col>
      <xdr:colOff>485775</xdr:colOff>
      <xdr:row>58</xdr:row>
      <xdr:rowOff>44814</xdr:rowOff>
    </xdr:to>
    <xdr:sp macro="" textlink="">
      <xdr:nvSpPr>
        <xdr:cNvPr id="149" name="円/楕円 148"/>
        <xdr:cNvSpPr/>
      </xdr:nvSpPr>
      <xdr:spPr>
        <a:xfrm>
          <a:off x="1079500" y="98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61341</xdr:rowOff>
    </xdr:from>
    <xdr:ext cx="599010" cy="259045"/>
    <xdr:sp macro="" textlink="">
      <xdr:nvSpPr>
        <xdr:cNvPr id="150" name="テキスト ボックス 149"/>
        <xdr:cNvSpPr txBox="1"/>
      </xdr:nvSpPr>
      <xdr:spPr>
        <a:xfrm>
          <a:off x="830794" y="966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73876</xdr:rowOff>
    </xdr:from>
    <xdr:to>
      <xdr:col>6</xdr:col>
      <xdr:colOff>511175</xdr:colOff>
      <xdr:row>76</xdr:row>
      <xdr:rowOff>123062</xdr:rowOff>
    </xdr:to>
    <xdr:cxnSp macro="">
      <xdr:nvCxnSpPr>
        <xdr:cNvPr id="179" name="直線コネクタ 178"/>
        <xdr:cNvCxnSpPr/>
      </xdr:nvCxnSpPr>
      <xdr:spPr>
        <a:xfrm flipV="1">
          <a:off x="3797300" y="13104076"/>
          <a:ext cx="838200" cy="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117311</xdr:rowOff>
    </xdr:from>
    <xdr:to>
      <xdr:col>5</xdr:col>
      <xdr:colOff>358775</xdr:colOff>
      <xdr:row>76</xdr:row>
      <xdr:rowOff>123062</xdr:rowOff>
    </xdr:to>
    <xdr:cxnSp macro="">
      <xdr:nvCxnSpPr>
        <xdr:cNvPr id="182" name="直線コネクタ 181"/>
        <xdr:cNvCxnSpPr/>
      </xdr:nvCxnSpPr>
      <xdr:spPr>
        <a:xfrm>
          <a:off x="2908300" y="13147511"/>
          <a:ext cx="889000" cy="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104775</xdr:rowOff>
    </xdr:from>
    <xdr:to>
      <xdr:col>4</xdr:col>
      <xdr:colOff>155575</xdr:colOff>
      <xdr:row>76</xdr:row>
      <xdr:rowOff>117311</xdr:rowOff>
    </xdr:to>
    <xdr:cxnSp macro="">
      <xdr:nvCxnSpPr>
        <xdr:cNvPr id="185" name="直線コネクタ 184"/>
        <xdr:cNvCxnSpPr/>
      </xdr:nvCxnSpPr>
      <xdr:spPr>
        <a:xfrm>
          <a:off x="2019300" y="13134975"/>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53339</xdr:rowOff>
    </xdr:from>
    <xdr:to>
      <xdr:col>2</xdr:col>
      <xdr:colOff>638175</xdr:colOff>
      <xdr:row>76</xdr:row>
      <xdr:rowOff>104775</xdr:rowOff>
    </xdr:to>
    <xdr:cxnSp macro="">
      <xdr:nvCxnSpPr>
        <xdr:cNvPr id="188" name="直線コネクタ 187"/>
        <xdr:cNvCxnSpPr/>
      </xdr:nvCxnSpPr>
      <xdr:spPr>
        <a:xfrm>
          <a:off x="1130300" y="130835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23076</xdr:rowOff>
    </xdr:from>
    <xdr:to>
      <xdr:col>6</xdr:col>
      <xdr:colOff>561975</xdr:colOff>
      <xdr:row>76</xdr:row>
      <xdr:rowOff>124676</xdr:rowOff>
    </xdr:to>
    <xdr:sp macro="" textlink="">
      <xdr:nvSpPr>
        <xdr:cNvPr id="198" name="円/楕円 197"/>
        <xdr:cNvSpPr/>
      </xdr:nvSpPr>
      <xdr:spPr>
        <a:xfrm>
          <a:off x="4584700" y="130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45953</xdr:rowOff>
    </xdr:from>
    <xdr:ext cx="534377" cy="259045"/>
    <xdr:sp macro="" textlink="">
      <xdr:nvSpPr>
        <xdr:cNvPr id="199" name="維持補修費該当値テキスト"/>
        <xdr:cNvSpPr txBox="1"/>
      </xdr:nvSpPr>
      <xdr:spPr>
        <a:xfrm>
          <a:off x="4686300" y="1290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72262</xdr:rowOff>
    </xdr:from>
    <xdr:to>
      <xdr:col>5</xdr:col>
      <xdr:colOff>409575</xdr:colOff>
      <xdr:row>77</xdr:row>
      <xdr:rowOff>2412</xdr:rowOff>
    </xdr:to>
    <xdr:sp macro="" textlink="">
      <xdr:nvSpPr>
        <xdr:cNvPr id="200" name="円/楕円 199"/>
        <xdr:cNvSpPr/>
      </xdr:nvSpPr>
      <xdr:spPr>
        <a:xfrm>
          <a:off x="3746500" y="131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18940</xdr:rowOff>
    </xdr:from>
    <xdr:ext cx="534377" cy="259045"/>
    <xdr:sp macro="" textlink="">
      <xdr:nvSpPr>
        <xdr:cNvPr id="201" name="テキスト ボックス 200"/>
        <xdr:cNvSpPr txBox="1"/>
      </xdr:nvSpPr>
      <xdr:spPr>
        <a:xfrm>
          <a:off x="3530111" y="128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66511</xdr:rowOff>
    </xdr:from>
    <xdr:to>
      <xdr:col>4</xdr:col>
      <xdr:colOff>206375</xdr:colOff>
      <xdr:row>76</xdr:row>
      <xdr:rowOff>168111</xdr:rowOff>
    </xdr:to>
    <xdr:sp macro="" textlink="">
      <xdr:nvSpPr>
        <xdr:cNvPr id="202" name="円/楕円 201"/>
        <xdr:cNvSpPr/>
      </xdr:nvSpPr>
      <xdr:spPr>
        <a:xfrm>
          <a:off x="2857500" y="130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13187</xdr:rowOff>
    </xdr:from>
    <xdr:ext cx="534377" cy="259045"/>
    <xdr:sp macro="" textlink="">
      <xdr:nvSpPr>
        <xdr:cNvPr id="203" name="テキスト ボックス 202"/>
        <xdr:cNvSpPr txBox="1"/>
      </xdr:nvSpPr>
      <xdr:spPr>
        <a:xfrm>
          <a:off x="2641111" y="128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53975</xdr:rowOff>
    </xdr:from>
    <xdr:to>
      <xdr:col>3</xdr:col>
      <xdr:colOff>3175</xdr:colOff>
      <xdr:row>76</xdr:row>
      <xdr:rowOff>155575</xdr:rowOff>
    </xdr:to>
    <xdr:sp macro="" textlink="">
      <xdr:nvSpPr>
        <xdr:cNvPr id="204" name="円/楕円 203"/>
        <xdr:cNvSpPr/>
      </xdr:nvSpPr>
      <xdr:spPr>
        <a:xfrm>
          <a:off x="1968500" y="130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652</xdr:rowOff>
    </xdr:from>
    <xdr:ext cx="534377" cy="259045"/>
    <xdr:sp macro="" textlink="">
      <xdr:nvSpPr>
        <xdr:cNvPr id="205" name="テキスト ボックス 204"/>
        <xdr:cNvSpPr txBox="1"/>
      </xdr:nvSpPr>
      <xdr:spPr>
        <a:xfrm>
          <a:off x="1752111" y="1285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2539</xdr:rowOff>
    </xdr:from>
    <xdr:to>
      <xdr:col>1</xdr:col>
      <xdr:colOff>485775</xdr:colOff>
      <xdr:row>76</xdr:row>
      <xdr:rowOff>104139</xdr:rowOff>
    </xdr:to>
    <xdr:sp macro="" textlink="">
      <xdr:nvSpPr>
        <xdr:cNvPr id="206" name="円/楕円 205"/>
        <xdr:cNvSpPr/>
      </xdr:nvSpPr>
      <xdr:spPr>
        <a:xfrm>
          <a:off x="1079500" y="130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120667</xdr:rowOff>
    </xdr:from>
    <xdr:ext cx="534377" cy="259045"/>
    <xdr:sp macro="" textlink="">
      <xdr:nvSpPr>
        <xdr:cNvPr id="207" name="テキスト ボックス 206"/>
        <xdr:cNvSpPr txBox="1"/>
      </xdr:nvSpPr>
      <xdr:spPr>
        <a:xfrm>
          <a:off x="863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40399</xdr:rowOff>
    </xdr:from>
    <xdr:to>
      <xdr:col>6</xdr:col>
      <xdr:colOff>511175</xdr:colOff>
      <xdr:row>98</xdr:row>
      <xdr:rowOff>47892</xdr:rowOff>
    </xdr:to>
    <xdr:cxnSp macro="">
      <xdr:nvCxnSpPr>
        <xdr:cNvPr id="237" name="直線コネクタ 236"/>
        <xdr:cNvCxnSpPr/>
      </xdr:nvCxnSpPr>
      <xdr:spPr>
        <a:xfrm>
          <a:off x="3797300" y="16842499"/>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37185</xdr:rowOff>
    </xdr:from>
    <xdr:to>
      <xdr:col>5</xdr:col>
      <xdr:colOff>358775</xdr:colOff>
      <xdr:row>98</xdr:row>
      <xdr:rowOff>40399</xdr:rowOff>
    </xdr:to>
    <xdr:cxnSp macro="">
      <xdr:nvCxnSpPr>
        <xdr:cNvPr id="240" name="直線コネクタ 239"/>
        <xdr:cNvCxnSpPr/>
      </xdr:nvCxnSpPr>
      <xdr:spPr>
        <a:xfrm>
          <a:off x="2908300" y="16839285"/>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34837</xdr:rowOff>
    </xdr:from>
    <xdr:to>
      <xdr:col>4</xdr:col>
      <xdr:colOff>155575</xdr:colOff>
      <xdr:row>98</xdr:row>
      <xdr:rowOff>37185</xdr:rowOff>
    </xdr:to>
    <xdr:cxnSp macro="">
      <xdr:nvCxnSpPr>
        <xdr:cNvPr id="243" name="直線コネクタ 242"/>
        <xdr:cNvCxnSpPr/>
      </xdr:nvCxnSpPr>
      <xdr:spPr>
        <a:xfrm>
          <a:off x="2019300" y="16836937"/>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1460</xdr:rowOff>
    </xdr:from>
    <xdr:to>
      <xdr:col>2</xdr:col>
      <xdr:colOff>638175</xdr:colOff>
      <xdr:row>98</xdr:row>
      <xdr:rowOff>34837</xdr:rowOff>
    </xdr:to>
    <xdr:cxnSp macro="">
      <xdr:nvCxnSpPr>
        <xdr:cNvPr id="246" name="直線コネクタ 245"/>
        <xdr:cNvCxnSpPr/>
      </xdr:nvCxnSpPr>
      <xdr:spPr>
        <a:xfrm>
          <a:off x="1130300" y="16803560"/>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168542</xdr:rowOff>
    </xdr:from>
    <xdr:to>
      <xdr:col>6</xdr:col>
      <xdr:colOff>561975</xdr:colOff>
      <xdr:row>98</xdr:row>
      <xdr:rowOff>98692</xdr:rowOff>
    </xdr:to>
    <xdr:sp macro="" textlink="">
      <xdr:nvSpPr>
        <xdr:cNvPr id="256" name="円/楕円 255"/>
        <xdr:cNvSpPr/>
      </xdr:nvSpPr>
      <xdr:spPr>
        <a:xfrm>
          <a:off x="4584700" y="1679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146969</xdr:rowOff>
    </xdr:from>
    <xdr:ext cx="534377" cy="259045"/>
    <xdr:sp macro="" textlink="">
      <xdr:nvSpPr>
        <xdr:cNvPr id="257" name="扶助費該当値テキスト"/>
        <xdr:cNvSpPr txBox="1"/>
      </xdr:nvSpPr>
      <xdr:spPr>
        <a:xfrm>
          <a:off x="4686300" y="167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161049</xdr:rowOff>
    </xdr:from>
    <xdr:to>
      <xdr:col>5</xdr:col>
      <xdr:colOff>409575</xdr:colOff>
      <xdr:row>98</xdr:row>
      <xdr:rowOff>91199</xdr:rowOff>
    </xdr:to>
    <xdr:sp macro="" textlink="">
      <xdr:nvSpPr>
        <xdr:cNvPr id="258" name="円/楕円 257"/>
        <xdr:cNvSpPr/>
      </xdr:nvSpPr>
      <xdr:spPr>
        <a:xfrm>
          <a:off x="3746500" y="167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82326</xdr:rowOff>
    </xdr:from>
    <xdr:ext cx="534377" cy="259045"/>
    <xdr:sp macro="" textlink="">
      <xdr:nvSpPr>
        <xdr:cNvPr id="259" name="テキスト ボックス 258"/>
        <xdr:cNvSpPr txBox="1"/>
      </xdr:nvSpPr>
      <xdr:spPr>
        <a:xfrm>
          <a:off x="3530111"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157835</xdr:rowOff>
    </xdr:from>
    <xdr:to>
      <xdr:col>4</xdr:col>
      <xdr:colOff>206375</xdr:colOff>
      <xdr:row>98</xdr:row>
      <xdr:rowOff>87985</xdr:rowOff>
    </xdr:to>
    <xdr:sp macro="" textlink="">
      <xdr:nvSpPr>
        <xdr:cNvPr id="260" name="円/楕円 259"/>
        <xdr:cNvSpPr/>
      </xdr:nvSpPr>
      <xdr:spPr>
        <a:xfrm>
          <a:off x="2857500" y="167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79112</xdr:rowOff>
    </xdr:from>
    <xdr:ext cx="534377" cy="259045"/>
    <xdr:sp macro="" textlink="">
      <xdr:nvSpPr>
        <xdr:cNvPr id="261" name="テキスト ボックス 260"/>
        <xdr:cNvSpPr txBox="1"/>
      </xdr:nvSpPr>
      <xdr:spPr>
        <a:xfrm>
          <a:off x="2641111" y="1688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155487</xdr:rowOff>
    </xdr:from>
    <xdr:to>
      <xdr:col>3</xdr:col>
      <xdr:colOff>3175</xdr:colOff>
      <xdr:row>98</xdr:row>
      <xdr:rowOff>85637</xdr:rowOff>
    </xdr:to>
    <xdr:sp macro="" textlink="">
      <xdr:nvSpPr>
        <xdr:cNvPr id="262" name="円/楕円 261"/>
        <xdr:cNvSpPr/>
      </xdr:nvSpPr>
      <xdr:spPr>
        <a:xfrm>
          <a:off x="1968500" y="167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76764</xdr:rowOff>
    </xdr:from>
    <xdr:ext cx="534377" cy="259045"/>
    <xdr:sp macro="" textlink="">
      <xdr:nvSpPr>
        <xdr:cNvPr id="263" name="テキスト ボックス 262"/>
        <xdr:cNvSpPr txBox="1"/>
      </xdr:nvSpPr>
      <xdr:spPr>
        <a:xfrm>
          <a:off x="1752111" y="168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122110</xdr:rowOff>
    </xdr:from>
    <xdr:to>
      <xdr:col>1</xdr:col>
      <xdr:colOff>485775</xdr:colOff>
      <xdr:row>98</xdr:row>
      <xdr:rowOff>52260</xdr:rowOff>
    </xdr:to>
    <xdr:sp macro="" textlink="">
      <xdr:nvSpPr>
        <xdr:cNvPr id="264" name="円/楕円 263"/>
        <xdr:cNvSpPr/>
      </xdr:nvSpPr>
      <xdr:spPr>
        <a:xfrm>
          <a:off x="1079500" y="167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43387</xdr:rowOff>
    </xdr:from>
    <xdr:ext cx="534377" cy="259045"/>
    <xdr:sp macro="" textlink="">
      <xdr:nvSpPr>
        <xdr:cNvPr id="265" name="テキスト ボックス 264"/>
        <xdr:cNvSpPr txBox="1"/>
      </xdr:nvSpPr>
      <xdr:spPr>
        <a:xfrm>
          <a:off x="863111" y="168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146400</xdr:rowOff>
    </xdr:from>
    <xdr:to>
      <xdr:col>15</xdr:col>
      <xdr:colOff>180975</xdr:colOff>
      <xdr:row>38</xdr:row>
      <xdr:rowOff>1159</xdr:rowOff>
    </xdr:to>
    <xdr:cxnSp macro="">
      <xdr:nvCxnSpPr>
        <xdr:cNvPr id="294" name="直線コネクタ 293"/>
        <xdr:cNvCxnSpPr/>
      </xdr:nvCxnSpPr>
      <xdr:spPr>
        <a:xfrm flipV="1">
          <a:off x="9639300" y="6490050"/>
          <a:ext cx="838200" cy="2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161168</xdr:rowOff>
    </xdr:from>
    <xdr:to>
      <xdr:col>14</xdr:col>
      <xdr:colOff>28575</xdr:colOff>
      <xdr:row>38</xdr:row>
      <xdr:rowOff>1159</xdr:rowOff>
    </xdr:to>
    <xdr:cxnSp macro="">
      <xdr:nvCxnSpPr>
        <xdr:cNvPr id="297" name="直線コネクタ 296"/>
        <xdr:cNvCxnSpPr/>
      </xdr:nvCxnSpPr>
      <xdr:spPr>
        <a:xfrm>
          <a:off x="8750300" y="6504818"/>
          <a:ext cx="8890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161168</xdr:rowOff>
    </xdr:from>
    <xdr:to>
      <xdr:col>12</xdr:col>
      <xdr:colOff>511175</xdr:colOff>
      <xdr:row>38</xdr:row>
      <xdr:rowOff>26932</xdr:rowOff>
    </xdr:to>
    <xdr:cxnSp macro="">
      <xdr:nvCxnSpPr>
        <xdr:cNvPr id="300" name="直線コネクタ 299"/>
        <xdr:cNvCxnSpPr/>
      </xdr:nvCxnSpPr>
      <xdr:spPr>
        <a:xfrm flipV="1">
          <a:off x="7861300" y="6504818"/>
          <a:ext cx="889000" cy="3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164261</xdr:rowOff>
    </xdr:from>
    <xdr:to>
      <xdr:col>11</xdr:col>
      <xdr:colOff>307975</xdr:colOff>
      <xdr:row>38</xdr:row>
      <xdr:rowOff>26932</xdr:rowOff>
    </xdr:to>
    <xdr:cxnSp macro="">
      <xdr:nvCxnSpPr>
        <xdr:cNvPr id="303" name="直線コネクタ 302"/>
        <xdr:cNvCxnSpPr/>
      </xdr:nvCxnSpPr>
      <xdr:spPr>
        <a:xfrm>
          <a:off x="6972300" y="6507911"/>
          <a:ext cx="889000" cy="3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95600</xdr:rowOff>
    </xdr:from>
    <xdr:to>
      <xdr:col>15</xdr:col>
      <xdr:colOff>231775</xdr:colOff>
      <xdr:row>38</xdr:row>
      <xdr:rowOff>25750</xdr:rowOff>
    </xdr:to>
    <xdr:sp macro="" textlink="">
      <xdr:nvSpPr>
        <xdr:cNvPr id="313" name="円/楕円 312"/>
        <xdr:cNvSpPr/>
      </xdr:nvSpPr>
      <xdr:spPr>
        <a:xfrm>
          <a:off x="10426700" y="64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74027</xdr:rowOff>
    </xdr:from>
    <xdr:ext cx="599010" cy="259045"/>
    <xdr:sp macro="" textlink="">
      <xdr:nvSpPr>
        <xdr:cNvPr id="314" name="補助費等該当値テキスト"/>
        <xdr:cNvSpPr txBox="1"/>
      </xdr:nvSpPr>
      <xdr:spPr>
        <a:xfrm>
          <a:off x="10528300" y="641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121809</xdr:rowOff>
    </xdr:from>
    <xdr:to>
      <xdr:col>14</xdr:col>
      <xdr:colOff>79375</xdr:colOff>
      <xdr:row>38</xdr:row>
      <xdr:rowOff>51959</xdr:rowOff>
    </xdr:to>
    <xdr:sp macro="" textlink="">
      <xdr:nvSpPr>
        <xdr:cNvPr id="315" name="円/楕円 314"/>
        <xdr:cNvSpPr/>
      </xdr:nvSpPr>
      <xdr:spPr>
        <a:xfrm>
          <a:off x="9588500" y="64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43086</xdr:rowOff>
    </xdr:from>
    <xdr:ext cx="599010" cy="259045"/>
    <xdr:sp macro="" textlink="">
      <xdr:nvSpPr>
        <xdr:cNvPr id="316" name="テキスト ボックス 315"/>
        <xdr:cNvSpPr txBox="1"/>
      </xdr:nvSpPr>
      <xdr:spPr>
        <a:xfrm>
          <a:off x="9339794" y="655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110367</xdr:rowOff>
    </xdr:from>
    <xdr:to>
      <xdr:col>12</xdr:col>
      <xdr:colOff>561975</xdr:colOff>
      <xdr:row>38</xdr:row>
      <xdr:rowOff>40517</xdr:rowOff>
    </xdr:to>
    <xdr:sp macro="" textlink="">
      <xdr:nvSpPr>
        <xdr:cNvPr id="317" name="円/楕円 316"/>
        <xdr:cNvSpPr/>
      </xdr:nvSpPr>
      <xdr:spPr>
        <a:xfrm>
          <a:off x="8699500" y="645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31645</xdr:rowOff>
    </xdr:from>
    <xdr:ext cx="599010" cy="259045"/>
    <xdr:sp macro="" textlink="">
      <xdr:nvSpPr>
        <xdr:cNvPr id="318" name="テキスト ボックス 317"/>
        <xdr:cNvSpPr txBox="1"/>
      </xdr:nvSpPr>
      <xdr:spPr>
        <a:xfrm>
          <a:off x="8450794" y="654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118,731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147582</xdr:rowOff>
    </xdr:from>
    <xdr:to>
      <xdr:col>11</xdr:col>
      <xdr:colOff>358775</xdr:colOff>
      <xdr:row>38</xdr:row>
      <xdr:rowOff>77732</xdr:rowOff>
    </xdr:to>
    <xdr:sp macro="" textlink="">
      <xdr:nvSpPr>
        <xdr:cNvPr id="319" name="円/楕円 318"/>
        <xdr:cNvSpPr/>
      </xdr:nvSpPr>
      <xdr:spPr>
        <a:xfrm>
          <a:off x="7810500" y="64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68859</xdr:rowOff>
    </xdr:from>
    <xdr:ext cx="534377" cy="259045"/>
    <xdr:sp macro="" textlink="">
      <xdr:nvSpPr>
        <xdr:cNvPr id="320" name="テキスト ボックス 319"/>
        <xdr:cNvSpPr txBox="1"/>
      </xdr:nvSpPr>
      <xdr:spPr>
        <a:xfrm>
          <a:off x="7594111" y="658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113461</xdr:rowOff>
    </xdr:from>
    <xdr:to>
      <xdr:col>10</xdr:col>
      <xdr:colOff>155575</xdr:colOff>
      <xdr:row>38</xdr:row>
      <xdr:rowOff>43611</xdr:rowOff>
    </xdr:to>
    <xdr:sp macro="" textlink="">
      <xdr:nvSpPr>
        <xdr:cNvPr id="321" name="円/楕円 320"/>
        <xdr:cNvSpPr/>
      </xdr:nvSpPr>
      <xdr:spPr>
        <a:xfrm>
          <a:off x="6921500" y="64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34738</xdr:rowOff>
    </xdr:from>
    <xdr:ext cx="599010" cy="259045"/>
    <xdr:sp macro="" textlink="">
      <xdr:nvSpPr>
        <xdr:cNvPr id="322" name="テキスト ボックス 321"/>
        <xdr:cNvSpPr txBox="1"/>
      </xdr:nvSpPr>
      <xdr:spPr>
        <a:xfrm>
          <a:off x="6672794" y="654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106998</xdr:rowOff>
    </xdr:from>
    <xdr:to>
      <xdr:col>15</xdr:col>
      <xdr:colOff>180975</xdr:colOff>
      <xdr:row>58</xdr:row>
      <xdr:rowOff>139911</xdr:rowOff>
    </xdr:to>
    <xdr:cxnSp macro="">
      <xdr:nvCxnSpPr>
        <xdr:cNvPr id="351" name="直線コネクタ 350"/>
        <xdr:cNvCxnSpPr/>
      </xdr:nvCxnSpPr>
      <xdr:spPr>
        <a:xfrm flipV="1">
          <a:off x="9639300" y="10051098"/>
          <a:ext cx="838200" cy="3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3384</xdr:rowOff>
    </xdr:from>
    <xdr:to>
      <xdr:col>14</xdr:col>
      <xdr:colOff>28575</xdr:colOff>
      <xdr:row>58</xdr:row>
      <xdr:rowOff>139911</xdr:rowOff>
    </xdr:to>
    <xdr:cxnSp macro="">
      <xdr:nvCxnSpPr>
        <xdr:cNvPr id="354" name="直線コネクタ 353"/>
        <xdr:cNvCxnSpPr/>
      </xdr:nvCxnSpPr>
      <xdr:spPr>
        <a:xfrm>
          <a:off x="8750300" y="9947484"/>
          <a:ext cx="889000" cy="1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3384</xdr:rowOff>
    </xdr:from>
    <xdr:to>
      <xdr:col>12</xdr:col>
      <xdr:colOff>511175</xdr:colOff>
      <xdr:row>58</xdr:row>
      <xdr:rowOff>75227</xdr:rowOff>
    </xdr:to>
    <xdr:cxnSp macro="">
      <xdr:nvCxnSpPr>
        <xdr:cNvPr id="357" name="直線コネクタ 356"/>
        <xdr:cNvCxnSpPr/>
      </xdr:nvCxnSpPr>
      <xdr:spPr>
        <a:xfrm flipV="1">
          <a:off x="7861300" y="9947484"/>
          <a:ext cx="889000" cy="7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25721</xdr:rowOff>
    </xdr:from>
    <xdr:to>
      <xdr:col>11</xdr:col>
      <xdr:colOff>307975</xdr:colOff>
      <xdr:row>58</xdr:row>
      <xdr:rowOff>75227</xdr:rowOff>
    </xdr:to>
    <xdr:cxnSp macro="">
      <xdr:nvCxnSpPr>
        <xdr:cNvPr id="360" name="直線コネクタ 359"/>
        <xdr:cNvCxnSpPr/>
      </xdr:nvCxnSpPr>
      <xdr:spPr>
        <a:xfrm>
          <a:off x="6972300" y="9969821"/>
          <a:ext cx="889000" cy="4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56198</xdr:rowOff>
    </xdr:from>
    <xdr:to>
      <xdr:col>15</xdr:col>
      <xdr:colOff>231775</xdr:colOff>
      <xdr:row>58</xdr:row>
      <xdr:rowOff>157798</xdr:rowOff>
    </xdr:to>
    <xdr:sp macro="" textlink="">
      <xdr:nvSpPr>
        <xdr:cNvPr id="370" name="円/楕円 369"/>
        <xdr:cNvSpPr/>
      </xdr:nvSpPr>
      <xdr:spPr>
        <a:xfrm>
          <a:off x="10426700" y="100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142575</xdr:rowOff>
    </xdr:from>
    <xdr:ext cx="599010" cy="259045"/>
    <xdr:sp macro="" textlink="">
      <xdr:nvSpPr>
        <xdr:cNvPr id="371" name="普通建設事業費該当値テキスト"/>
        <xdr:cNvSpPr txBox="1"/>
      </xdr:nvSpPr>
      <xdr:spPr>
        <a:xfrm>
          <a:off x="10528300" y="9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89111</xdr:rowOff>
    </xdr:from>
    <xdr:to>
      <xdr:col>14</xdr:col>
      <xdr:colOff>79375</xdr:colOff>
      <xdr:row>59</xdr:row>
      <xdr:rowOff>19261</xdr:rowOff>
    </xdr:to>
    <xdr:sp macro="" textlink="">
      <xdr:nvSpPr>
        <xdr:cNvPr id="372" name="円/楕円 371"/>
        <xdr:cNvSpPr/>
      </xdr:nvSpPr>
      <xdr:spPr>
        <a:xfrm>
          <a:off x="9588500" y="100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10388</xdr:rowOff>
    </xdr:from>
    <xdr:ext cx="534377" cy="259045"/>
    <xdr:sp macro="" textlink="">
      <xdr:nvSpPr>
        <xdr:cNvPr id="373" name="テキスト ボックス 372"/>
        <xdr:cNvSpPr txBox="1"/>
      </xdr:nvSpPr>
      <xdr:spPr>
        <a:xfrm>
          <a:off x="9372111" y="101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124034</xdr:rowOff>
    </xdr:from>
    <xdr:to>
      <xdr:col>12</xdr:col>
      <xdr:colOff>561975</xdr:colOff>
      <xdr:row>58</xdr:row>
      <xdr:rowOff>54184</xdr:rowOff>
    </xdr:to>
    <xdr:sp macro="" textlink="">
      <xdr:nvSpPr>
        <xdr:cNvPr id="374" name="円/楕円 373"/>
        <xdr:cNvSpPr/>
      </xdr:nvSpPr>
      <xdr:spPr>
        <a:xfrm>
          <a:off x="8699500" y="989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45311</xdr:rowOff>
    </xdr:from>
    <xdr:ext cx="599010" cy="259045"/>
    <xdr:sp macro="" textlink="">
      <xdr:nvSpPr>
        <xdr:cNvPr id="375" name="テキスト ボックス 374"/>
        <xdr:cNvSpPr txBox="1"/>
      </xdr:nvSpPr>
      <xdr:spPr>
        <a:xfrm>
          <a:off x="8450794" y="998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24427</xdr:rowOff>
    </xdr:from>
    <xdr:to>
      <xdr:col>11</xdr:col>
      <xdr:colOff>358775</xdr:colOff>
      <xdr:row>58</xdr:row>
      <xdr:rowOff>126027</xdr:rowOff>
    </xdr:to>
    <xdr:sp macro="" textlink="">
      <xdr:nvSpPr>
        <xdr:cNvPr id="376" name="円/楕円 375"/>
        <xdr:cNvSpPr/>
      </xdr:nvSpPr>
      <xdr:spPr>
        <a:xfrm>
          <a:off x="7810500" y="99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117154</xdr:rowOff>
    </xdr:from>
    <xdr:ext cx="599010" cy="259045"/>
    <xdr:sp macro="" textlink="">
      <xdr:nvSpPr>
        <xdr:cNvPr id="377" name="テキスト ボックス 376"/>
        <xdr:cNvSpPr txBox="1"/>
      </xdr:nvSpPr>
      <xdr:spPr>
        <a:xfrm>
          <a:off x="7561794" y="1006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146371</xdr:rowOff>
    </xdr:from>
    <xdr:to>
      <xdr:col>10</xdr:col>
      <xdr:colOff>155575</xdr:colOff>
      <xdr:row>58</xdr:row>
      <xdr:rowOff>76521</xdr:rowOff>
    </xdr:to>
    <xdr:sp macro="" textlink="">
      <xdr:nvSpPr>
        <xdr:cNvPr id="378" name="円/楕円 377"/>
        <xdr:cNvSpPr/>
      </xdr:nvSpPr>
      <xdr:spPr>
        <a:xfrm>
          <a:off x="6921500" y="99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93048</xdr:rowOff>
    </xdr:from>
    <xdr:ext cx="599010" cy="259045"/>
    <xdr:sp macro="" textlink="">
      <xdr:nvSpPr>
        <xdr:cNvPr id="379" name="テキスト ボックス 378"/>
        <xdr:cNvSpPr txBox="1"/>
      </xdr:nvSpPr>
      <xdr:spPr>
        <a:xfrm>
          <a:off x="6672794" y="969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152048</xdr:rowOff>
    </xdr:from>
    <xdr:to>
      <xdr:col>15</xdr:col>
      <xdr:colOff>180975</xdr:colOff>
      <xdr:row>78</xdr:row>
      <xdr:rowOff>164883</xdr:rowOff>
    </xdr:to>
    <xdr:cxnSp macro="">
      <xdr:nvCxnSpPr>
        <xdr:cNvPr id="408" name="直線コネクタ 407"/>
        <xdr:cNvCxnSpPr/>
      </xdr:nvCxnSpPr>
      <xdr:spPr>
        <a:xfrm>
          <a:off x="9639300" y="13525148"/>
          <a:ext cx="8382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114083</xdr:rowOff>
    </xdr:from>
    <xdr:to>
      <xdr:col>15</xdr:col>
      <xdr:colOff>231775</xdr:colOff>
      <xdr:row>79</xdr:row>
      <xdr:rowOff>44233</xdr:rowOff>
    </xdr:to>
    <xdr:sp macro="" textlink="">
      <xdr:nvSpPr>
        <xdr:cNvPr id="418" name="円/楕円 417"/>
        <xdr:cNvSpPr/>
      </xdr:nvSpPr>
      <xdr:spPr>
        <a:xfrm>
          <a:off x="10426700" y="134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29010</xdr:rowOff>
    </xdr:from>
    <xdr:ext cx="534377" cy="259045"/>
    <xdr:sp macro="" textlink="">
      <xdr:nvSpPr>
        <xdr:cNvPr id="419" name="普通建設事業費 （ うち新規整備　）該当値テキスト"/>
        <xdr:cNvSpPr txBox="1"/>
      </xdr:nvSpPr>
      <xdr:spPr>
        <a:xfrm>
          <a:off x="10528300" y="1340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101248</xdr:rowOff>
    </xdr:from>
    <xdr:to>
      <xdr:col>14</xdr:col>
      <xdr:colOff>79375</xdr:colOff>
      <xdr:row>79</xdr:row>
      <xdr:rowOff>31398</xdr:rowOff>
    </xdr:to>
    <xdr:sp macro="" textlink="">
      <xdr:nvSpPr>
        <xdr:cNvPr id="420" name="円/楕円 419"/>
        <xdr:cNvSpPr/>
      </xdr:nvSpPr>
      <xdr:spPr>
        <a:xfrm>
          <a:off x="9588500" y="134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22525</xdr:rowOff>
    </xdr:from>
    <xdr:ext cx="534377" cy="259045"/>
    <xdr:sp macro="" textlink="">
      <xdr:nvSpPr>
        <xdr:cNvPr id="421" name="テキスト ボックス 420"/>
        <xdr:cNvSpPr txBox="1"/>
      </xdr:nvSpPr>
      <xdr:spPr>
        <a:xfrm>
          <a:off x="9372111" y="135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52274</xdr:rowOff>
    </xdr:from>
    <xdr:to>
      <xdr:col>15</xdr:col>
      <xdr:colOff>180975</xdr:colOff>
      <xdr:row>98</xdr:row>
      <xdr:rowOff>109330</xdr:rowOff>
    </xdr:to>
    <xdr:cxnSp macro="">
      <xdr:nvCxnSpPr>
        <xdr:cNvPr id="448" name="直線コネクタ 447"/>
        <xdr:cNvCxnSpPr/>
      </xdr:nvCxnSpPr>
      <xdr:spPr>
        <a:xfrm flipV="1">
          <a:off x="9639300" y="16854374"/>
          <a:ext cx="838200" cy="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1474</xdr:rowOff>
    </xdr:from>
    <xdr:to>
      <xdr:col>15</xdr:col>
      <xdr:colOff>231775</xdr:colOff>
      <xdr:row>98</xdr:row>
      <xdr:rowOff>103074</xdr:rowOff>
    </xdr:to>
    <xdr:sp macro="" textlink="">
      <xdr:nvSpPr>
        <xdr:cNvPr id="458" name="円/楕円 457"/>
        <xdr:cNvSpPr/>
      </xdr:nvSpPr>
      <xdr:spPr>
        <a:xfrm>
          <a:off x="10426700" y="168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34377" cy="259045"/>
    <xdr:sp macro="" textlink="">
      <xdr:nvSpPr>
        <xdr:cNvPr id="459" name="普通建設事業費 （ うち更新整備　）該当値テキスト"/>
        <xdr:cNvSpPr txBox="1"/>
      </xdr:nvSpPr>
      <xdr:spPr>
        <a:xfrm>
          <a:off x="10528300" y="16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95,610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58530</xdr:rowOff>
    </xdr:from>
    <xdr:to>
      <xdr:col>14</xdr:col>
      <xdr:colOff>79375</xdr:colOff>
      <xdr:row>98</xdr:row>
      <xdr:rowOff>160130</xdr:rowOff>
    </xdr:to>
    <xdr:sp macro="" textlink="">
      <xdr:nvSpPr>
        <xdr:cNvPr id="460" name="円/楕円 459"/>
        <xdr:cNvSpPr/>
      </xdr:nvSpPr>
      <xdr:spPr>
        <a:xfrm>
          <a:off x="9588500" y="168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151257</xdr:rowOff>
    </xdr:from>
    <xdr:ext cx="534377" cy="259045"/>
    <xdr:sp macro="" textlink="">
      <xdr:nvSpPr>
        <xdr:cNvPr id="461" name="テキスト ボックス 460"/>
        <xdr:cNvSpPr txBox="1"/>
      </xdr:nvSpPr>
      <xdr:spPr>
        <a:xfrm>
          <a:off x="9372111" y="1695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135165</xdr:rowOff>
    </xdr:from>
    <xdr:to>
      <xdr:col>23</xdr:col>
      <xdr:colOff>517525</xdr:colOff>
      <xdr:row>38</xdr:row>
      <xdr:rowOff>138057</xdr:rowOff>
    </xdr:to>
    <xdr:cxnSp macro="">
      <xdr:nvCxnSpPr>
        <xdr:cNvPr id="488" name="直線コネクタ 487"/>
        <xdr:cNvCxnSpPr/>
      </xdr:nvCxnSpPr>
      <xdr:spPr>
        <a:xfrm flipV="1">
          <a:off x="15481300" y="6650265"/>
          <a:ext cx="8382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138057</xdr:rowOff>
    </xdr:from>
    <xdr:to>
      <xdr:col>22</xdr:col>
      <xdr:colOff>365125</xdr:colOff>
      <xdr:row>38</xdr:row>
      <xdr:rowOff>138978</xdr:rowOff>
    </xdr:to>
    <xdr:cxnSp macro="">
      <xdr:nvCxnSpPr>
        <xdr:cNvPr id="491" name="直線コネクタ 490"/>
        <xdr:cNvCxnSpPr/>
      </xdr:nvCxnSpPr>
      <xdr:spPr>
        <a:xfrm flipV="1">
          <a:off x="14592300" y="6653157"/>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120632</xdr:rowOff>
    </xdr:from>
    <xdr:to>
      <xdr:col>21</xdr:col>
      <xdr:colOff>161925</xdr:colOff>
      <xdr:row>38</xdr:row>
      <xdr:rowOff>138978</xdr:rowOff>
    </xdr:to>
    <xdr:cxnSp macro="">
      <xdr:nvCxnSpPr>
        <xdr:cNvPr id="494" name="直線コネクタ 493"/>
        <xdr:cNvCxnSpPr/>
      </xdr:nvCxnSpPr>
      <xdr:spPr>
        <a:xfrm>
          <a:off x="13703300" y="6635732"/>
          <a:ext cx="8890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120632</xdr:rowOff>
    </xdr:from>
    <xdr:to>
      <xdr:col>19</xdr:col>
      <xdr:colOff>644525</xdr:colOff>
      <xdr:row>38</xdr:row>
      <xdr:rowOff>132079</xdr:rowOff>
    </xdr:to>
    <xdr:cxnSp macro="">
      <xdr:nvCxnSpPr>
        <xdr:cNvPr id="497" name="直線コネクタ 496"/>
        <xdr:cNvCxnSpPr/>
      </xdr:nvCxnSpPr>
      <xdr:spPr>
        <a:xfrm flipV="1">
          <a:off x="12814300" y="6635732"/>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84365</xdr:rowOff>
    </xdr:from>
    <xdr:to>
      <xdr:col>23</xdr:col>
      <xdr:colOff>568325</xdr:colOff>
      <xdr:row>39</xdr:row>
      <xdr:rowOff>14515</xdr:rowOff>
    </xdr:to>
    <xdr:sp macro="" textlink="">
      <xdr:nvSpPr>
        <xdr:cNvPr id="507" name="円/楕円 506"/>
        <xdr:cNvSpPr/>
      </xdr:nvSpPr>
      <xdr:spPr>
        <a:xfrm>
          <a:off x="16268700" y="65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87257</xdr:rowOff>
    </xdr:from>
    <xdr:to>
      <xdr:col>22</xdr:col>
      <xdr:colOff>415925</xdr:colOff>
      <xdr:row>39</xdr:row>
      <xdr:rowOff>17407</xdr:rowOff>
    </xdr:to>
    <xdr:sp macro="" textlink="">
      <xdr:nvSpPr>
        <xdr:cNvPr id="509" name="円/楕円 508"/>
        <xdr:cNvSpPr/>
      </xdr:nvSpPr>
      <xdr:spPr>
        <a:xfrm>
          <a:off x="15430500" y="660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8534</xdr:rowOff>
    </xdr:from>
    <xdr:ext cx="378565" cy="259045"/>
    <xdr:sp macro="" textlink="">
      <xdr:nvSpPr>
        <xdr:cNvPr id="510" name="テキスト ボックス 509"/>
        <xdr:cNvSpPr txBox="1"/>
      </xdr:nvSpPr>
      <xdr:spPr>
        <a:xfrm>
          <a:off x="15292017" y="669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88178</xdr:rowOff>
    </xdr:from>
    <xdr:to>
      <xdr:col>21</xdr:col>
      <xdr:colOff>212725</xdr:colOff>
      <xdr:row>39</xdr:row>
      <xdr:rowOff>18328</xdr:rowOff>
    </xdr:to>
    <xdr:sp macro="" textlink="">
      <xdr:nvSpPr>
        <xdr:cNvPr id="511" name="円/楕円 510"/>
        <xdr:cNvSpPr/>
      </xdr:nvSpPr>
      <xdr:spPr>
        <a:xfrm>
          <a:off x="14541500" y="66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9455</xdr:rowOff>
    </xdr:from>
    <xdr:ext cx="378565" cy="259045"/>
    <xdr:sp macro="" textlink="">
      <xdr:nvSpPr>
        <xdr:cNvPr id="512" name="テキスト ボックス 511"/>
        <xdr:cNvSpPr txBox="1"/>
      </xdr:nvSpPr>
      <xdr:spPr>
        <a:xfrm>
          <a:off x="14403017" y="669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69832</xdr:rowOff>
    </xdr:from>
    <xdr:to>
      <xdr:col>20</xdr:col>
      <xdr:colOff>9525</xdr:colOff>
      <xdr:row>38</xdr:row>
      <xdr:rowOff>171432</xdr:rowOff>
    </xdr:to>
    <xdr:sp macro="" textlink="">
      <xdr:nvSpPr>
        <xdr:cNvPr id="513" name="円/楕円 512"/>
        <xdr:cNvSpPr/>
      </xdr:nvSpPr>
      <xdr:spPr>
        <a:xfrm>
          <a:off x="13652500" y="65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162559</xdr:rowOff>
    </xdr:from>
    <xdr:ext cx="469744" cy="259045"/>
    <xdr:sp macro="" textlink="">
      <xdr:nvSpPr>
        <xdr:cNvPr id="514" name="テキスト ボックス 513"/>
        <xdr:cNvSpPr txBox="1"/>
      </xdr:nvSpPr>
      <xdr:spPr>
        <a:xfrm>
          <a:off x="13468427" y="667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81279</xdr:rowOff>
    </xdr:from>
    <xdr:to>
      <xdr:col>18</xdr:col>
      <xdr:colOff>492125</xdr:colOff>
      <xdr:row>39</xdr:row>
      <xdr:rowOff>11429</xdr:rowOff>
    </xdr:to>
    <xdr:sp macro="" textlink="">
      <xdr:nvSpPr>
        <xdr:cNvPr id="515" name="円/楕円 514"/>
        <xdr:cNvSpPr/>
      </xdr:nvSpPr>
      <xdr:spPr>
        <a:xfrm>
          <a:off x="12763500" y="65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2556</xdr:rowOff>
    </xdr:from>
    <xdr:ext cx="469744" cy="259045"/>
    <xdr:sp macro="" textlink="">
      <xdr:nvSpPr>
        <xdr:cNvPr id="516" name="テキスト ボックス 515"/>
        <xdr:cNvSpPr txBox="1"/>
      </xdr:nvSpPr>
      <xdr:spPr>
        <a:xfrm>
          <a:off x="12579427" y="668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115274</xdr:rowOff>
    </xdr:from>
    <xdr:to>
      <xdr:col>23</xdr:col>
      <xdr:colOff>517525</xdr:colOff>
      <xdr:row>77</xdr:row>
      <xdr:rowOff>118193</xdr:rowOff>
    </xdr:to>
    <xdr:cxnSp macro="">
      <xdr:nvCxnSpPr>
        <xdr:cNvPr id="600" name="直線コネクタ 599"/>
        <xdr:cNvCxnSpPr/>
      </xdr:nvCxnSpPr>
      <xdr:spPr>
        <a:xfrm flipV="1">
          <a:off x="15481300" y="13316924"/>
          <a:ext cx="8382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107206</xdr:rowOff>
    </xdr:from>
    <xdr:to>
      <xdr:col>22</xdr:col>
      <xdr:colOff>365125</xdr:colOff>
      <xdr:row>77</xdr:row>
      <xdr:rowOff>118193</xdr:rowOff>
    </xdr:to>
    <xdr:cxnSp macro="">
      <xdr:nvCxnSpPr>
        <xdr:cNvPr id="603" name="直線コネクタ 602"/>
        <xdr:cNvCxnSpPr/>
      </xdr:nvCxnSpPr>
      <xdr:spPr>
        <a:xfrm>
          <a:off x="14592300" y="13308856"/>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100902</xdr:rowOff>
    </xdr:from>
    <xdr:to>
      <xdr:col>21</xdr:col>
      <xdr:colOff>161925</xdr:colOff>
      <xdr:row>77</xdr:row>
      <xdr:rowOff>107206</xdr:rowOff>
    </xdr:to>
    <xdr:cxnSp macro="">
      <xdr:nvCxnSpPr>
        <xdr:cNvPr id="606" name="直線コネクタ 605"/>
        <xdr:cNvCxnSpPr/>
      </xdr:nvCxnSpPr>
      <xdr:spPr>
        <a:xfrm>
          <a:off x="13703300" y="13302552"/>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84454</xdr:rowOff>
    </xdr:from>
    <xdr:to>
      <xdr:col>19</xdr:col>
      <xdr:colOff>644525</xdr:colOff>
      <xdr:row>77</xdr:row>
      <xdr:rowOff>100902</xdr:rowOff>
    </xdr:to>
    <xdr:cxnSp macro="">
      <xdr:nvCxnSpPr>
        <xdr:cNvPr id="609" name="直線コネクタ 608"/>
        <xdr:cNvCxnSpPr/>
      </xdr:nvCxnSpPr>
      <xdr:spPr>
        <a:xfrm>
          <a:off x="12814300" y="13286104"/>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64474</xdr:rowOff>
    </xdr:from>
    <xdr:to>
      <xdr:col>23</xdr:col>
      <xdr:colOff>568325</xdr:colOff>
      <xdr:row>77</xdr:row>
      <xdr:rowOff>166074</xdr:rowOff>
    </xdr:to>
    <xdr:sp macro="" textlink="">
      <xdr:nvSpPr>
        <xdr:cNvPr id="619" name="円/楕円 618"/>
        <xdr:cNvSpPr/>
      </xdr:nvSpPr>
      <xdr:spPr>
        <a:xfrm>
          <a:off x="16268700" y="132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42901</xdr:rowOff>
    </xdr:from>
    <xdr:ext cx="599010" cy="259045"/>
    <xdr:sp macro="" textlink="">
      <xdr:nvSpPr>
        <xdr:cNvPr id="620" name="公債費該当値テキスト"/>
        <xdr:cNvSpPr txBox="1"/>
      </xdr:nvSpPr>
      <xdr:spPr>
        <a:xfrm>
          <a:off x="16370300" y="132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67393</xdr:rowOff>
    </xdr:from>
    <xdr:to>
      <xdr:col>22</xdr:col>
      <xdr:colOff>415925</xdr:colOff>
      <xdr:row>77</xdr:row>
      <xdr:rowOff>168993</xdr:rowOff>
    </xdr:to>
    <xdr:sp macro="" textlink="">
      <xdr:nvSpPr>
        <xdr:cNvPr id="621" name="円/楕円 620"/>
        <xdr:cNvSpPr/>
      </xdr:nvSpPr>
      <xdr:spPr>
        <a:xfrm>
          <a:off x="15430500" y="132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160120</xdr:rowOff>
    </xdr:from>
    <xdr:ext cx="599010" cy="259045"/>
    <xdr:sp macro="" textlink="">
      <xdr:nvSpPr>
        <xdr:cNvPr id="622" name="テキスト ボックス 621"/>
        <xdr:cNvSpPr txBox="1"/>
      </xdr:nvSpPr>
      <xdr:spPr>
        <a:xfrm>
          <a:off x="15181794" y="13361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56406</xdr:rowOff>
    </xdr:from>
    <xdr:to>
      <xdr:col>21</xdr:col>
      <xdr:colOff>212725</xdr:colOff>
      <xdr:row>77</xdr:row>
      <xdr:rowOff>158006</xdr:rowOff>
    </xdr:to>
    <xdr:sp macro="" textlink="">
      <xdr:nvSpPr>
        <xdr:cNvPr id="623" name="円/楕円 622"/>
        <xdr:cNvSpPr/>
      </xdr:nvSpPr>
      <xdr:spPr>
        <a:xfrm>
          <a:off x="14541500" y="132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149133</xdr:rowOff>
    </xdr:from>
    <xdr:ext cx="599010" cy="259045"/>
    <xdr:sp macro="" textlink="">
      <xdr:nvSpPr>
        <xdr:cNvPr id="624" name="テキスト ボックス 623"/>
        <xdr:cNvSpPr txBox="1"/>
      </xdr:nvSpPr>
      <xdr:spPr>
        <a:xfrm>
          <a:off x="14292794" y="133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50102</xdr:rowOff>
    </xdr:from>
    <xdr:to>
      <xdr:col>20</xdr:col>
      <xdr:colOff>9525</xdr:colOff>
      <xdr:row>77</xdr:row>
      <xdr:rowOff>151702</xdr:rowOff>
    </xdr:to>
    <xdr:sp macro="" textlink="">
      <xdr:nvSpPr>
        <xdr:cNvPr id="625" name="円/楕円 624"/>
        <xdr:cNvSpPr/>
      </xdr:nvSpPr>
      <xdr:spPr>
        <a:xfrm>
          <a:off x="13652500" y="132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168229</xdr:rowOff>
    </xdr:from>
    <xdr:ext cx="599010" cy="259045"/>
    <xdr:sp macro="" textlink="">
      <xdr:nvSpPr>
        <xdr:cNvPr id="626" name="テキスト ボックス 625"/>
        <xdr:cNvSpPr txBox="1"/>
      </xdr:nvSpPr>
      <xdr:spPr>
        <a:xfrm>
          <a:off x="13403794" y="1302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33654</xdr:rowOff>
    </xdr:from>
    <xdr:to>
      <xdr:col>18</xdr:col>
      <xdr:colOff>492125</xdr:colOff>
      <xdr:row>77</xdr:row>
      <xdr:rowOff>135254</xdr:rowOff>
    </xdr:to>
    <xdr:sp macro="" textlink="">
      <xdr:nvSpPr>
        <xdr:cNvPr id="627" name="円/楕円 626"/>
        <xdr:cNvSpPr/>
      </xdr:nvSpPr>
      <xdr:spPr>
        <a:xfrm>
          <a:off x="12763500" y="132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151781</xdr:rowOff>
    </xdr:from>
    <xdr:ext cx="599010" cy="259045"/>
    <xdr:sp macro="" textlink="">
      <xdr:nvSpPr>
        <xdr:cNvPr id="628" name="テキスト ボックス 627"/>
        <xdr:cNvSpPr txBox="1"/>
      </xdr:nvSpPr>
      <xdr:spPr>
        <a:xfrm>
          <a:off x="12514794" y="1301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18213</xdr:rowOff>
    </xdr:from>
    <xdr:to>
      <xdr:col>23</xdr:col>
      <xdr:colOff>517525</xdr:colOff>
      <xdr:row>99</xdr:row>
      <xdr:rowOff>26057</xdr:rowOff>
    </xdr:to>
    <xdr:cxnSp macro="">
      <xdr:nvCxnSpPr>
        <xdr:cNvPr id="657" name="直線コネクタ 656"/>
        <xdr:cNvCxnSpPr/>
      </xdr:nvCxnSpPr>
      <xdr:spPr>
        <a:xfrm flipV="1">
          <a:off x="15481300" y="16991763"/>
          <a:ext cx="838200" cy="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26057</xdr:rowOff>
    </xdr:from>
    <xdr:to>
      <xdr:col>22</xdr:col>
      <xdr:colOff>365125</xdr:colOff>
      <xdr:row>99</xdr:row>
      <xdr:rowOff>43351</xdr:rowOff>
    </xdr:to>
    <xdr:cxnSp macro="">
      <xdr:nvCxnSpPr>
        <xdr:cNvPr id="660" name="直線コネクタ 659"/>
        <xdr:cNvCxnSpPr/>
      </xdr:nvCxnSpPr>
      <xdr:spPr>
        <a:xfrm flipV="1">
          <a:off x="14592300" y="16999607"/>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43351</xdr:rowOff>
    </xdr:from>
    <xdr:to>
      <xdr:col>21</xdr:col>
      <xdr:colOff>161925</xdr:colOff>
      <xdr:row>99</xdr:row>
      <xdr:rowOff>43473</xdr:rowOff>
    </xdr:to>
    <xdr:cxnSp macro="">
      <xdr:nvCxnSpPr>
        <xdr:cNvPr id="663" name="直線コネクタ 662"/>
        <xdr:cNvCxnSpPr/>
      </xdr:nvCxnSpPr>
      <xdr:spPr>
        <a:xfrm flipV="1">
          <a:off x="13703300" y="17016901"/>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43374</xdr:rowOff>
    </xdr:from>
    <xdr:to>
      <xdr:col>19</xdr:col>
      <xdr:colOff>644525</xdr:colOff>
      <xdr:row>99</xdr:row>
      <xdr:rowOff>43473</xdr:rowOff>
    </xdr:to>
    <xdr:cxnSp macro="">
      <xdr:nvCxnSpPr>
        <xdr:cNvPr id="666" name="直線コネクタ 665"/>
        <xdr:cNvCxnSpPr/>
      </xdr:nvCxnSpPr>
      <xdr:spPr>
        <a:xfrm>
          <a:off x="12814300" y="1701692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138863</xdr:rowOff>
    </xdr:from>
    <xdr:to>
      <xdr:col>23</xdr:col>
      <xdr:colOff>568325</xdr:colOff>
      <xdr:row>99</xdr:row>
      <xdr:rowOff>69013</xdr:rowOff>
    </xdr:to>
    <xdr:sp macro="" textlink="">
      <xdr:nvSpPr>
        <xdr:cNvPr id="676" name="円/楕円 675"/>
        <xdr:cNvSpPr/>
      </xdr:nvSpPr>
      <xdr:spPr>
        <a:xfrm>
          <a:off x="16268700" y="169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53790</xdr:rowOff>
    </xdr:from>
    <xdr:ext cx="534377" cy="259045"/>
    <xdr:sp macro="" textlink="">
      <xdr:nvSpPr>
        <xdr:cNvPr id="677" name="積立金該当値テキスト"/>
        <xdr:cNvSpPr txBox="1"/>
      </xdr:nvSpPr>
      <xdr:spPr>
        <a:xfrm>
          <a:off x="16370300" y="168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146707</xdr:rowOff>
    </xdr:from>
    <xdr:to>
      <xdr:col>22</xdr:col>
      <xdr:colOff>415925</xdr:colOff>
      <xdr:row>99</xdr:row>
      <xdr:rowOff>76857</xdr:rowOff>
    </xdr:to>
    <xdr:sp macro="" textlink="">
      <xdr:nvSpPr>
        <xdr:cNvPr id="678" name="円/楕円 677"/>
        <xdr:cNvSpPr/>
      </xdr:nvSpPr>
      <xdr:spPr>
        <a:xfrm>
          <a:off x="15430500" y="169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67984</xdr:rowOff>
    </xdr:from>
    <xdr:ext cx="534377" cy="259045"/>
    <xdr:sp macro="" textlink="">
      <xdr:nvSpPr>
        <xdr:cNvPr id="679" name="テキスト ボックス 678"/>
        <xdr:cNvSpPr txBox="1"/>
      </xdr:nvSpPr>
      <xdr:spPr>
        <a:xfrm>
          <a:off x="15214111" y="170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164001</xdr:rowOff>
    </xdr:from>
    <xdr:to>
      <xdr:col>21</xdr:col>
      <xdr:colOff>212725</xdr:colOff>
      <xdr:row>99</xdr:row>
      <xdr:rowOff>94151</xdr:rowOff>
    </xdr:to>
    <xdr:sp macro="" textlink="">
      <xdr:nvSpPr>
        <xdr:cNvPr id="680" name="円/楕円 679"/>
        <xdr:cNvSpPr/>
      </xdr:nvSpPr>
      <xdr:spPr>
        <a:xfrm>
          <a:off x="14541500" y="1696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85278</xdr:rowOff>
    </xdr:from>
    <xdr:ext cx="378565" cy="259045"/>
    <xdr:sp macro="" textlink="">
      <xdr:nvSpPr>
        <xdr:cNvPr id="681" name="テキスト ボックス 680"/>
        <xdr:cNvSpPr txBox="1"/>
      </xdr:nvSpPr>
      <xdr:spPr>
        <a:xfrm>
          <a:off x="14403017" y="1705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164123</xdr:rowOff>
    </xdr:from>
    <xdr:to>
      <xdr:col>20</xdr:col>
      <xdr:colOff>9525</xdr:colOff>
      <xdr:row>99</xdr:row>
      <xdr:rowOff>94273</xdr:rowOff>
    </xdr:to>
    <xdr:sp macro="" textlink="">
      <xdr:nvSpPr>
        <xdr:cNvPr id="682" name="円/楕円 681"/>
        <xdr:cNvSpPr/>
      </xdr:nvSpPr>
      <xdr:spPr>
        <a:xfrm>
          <a:off x="13652500" y="1696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85400</xdr:rowOff>
    </xdr:from>
    <xdr:ext cx="378565" cy="259045"/>
    <xdr:sp macro="" textlink="">
      <xdr:nvSpPr>
        <xdr:cNvPr id="683" name="テキスト ボックス 682"/>
        <xdr:cNvSpPr txBox="1"/>
      </xdr:nvSpPr>
      <xdr:spPr>
        <a:xfrm>
          <a:off x="13514017" y="17058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164024</xdr:rowOff>
    </xdr:from>
    <xdr:to>
      <xdr:col>18</xdr:col>
      <xdr:colOff>492125</xdr:colOff>
      <xdr:row>99</xdr:row>
      <xdr:rowOff>94174</xdr:rowOff>
    </xdr:to>
    <xdr:sp macro="" textlink="">
      <xdr:nvSpPr>
        <xdr:cNvPr id="684" name="円/楕円 683"/>
        <xdr:cNvSpPr/>
      </xdr:nvSpPr>
      <xdr:spPr>
        <a:xfrm>
          <a:off x="12763500" y="169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85301</xdr:rowOff>
    </xdr:from>
    <xdr:ext cx="378565" cy="259045"/>
    <xdr:sp macro="" textlink="">
      <xdr:nvSpPr>
        <xdr:cNvPr id="685" name="テキスト ボックス 684"/>
        <xdr:cNvSpPr txBox="1"/>
      </xdr:nvSpPr>
      <xdr:spPr>
        <a:xfrm>
          <a:off x="12625017" y="1705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29377</xdr:rowOff>
    </xdr:from>
    <xdr:to>
      <xdr:col>32</xdr:col>
      <xdr:colOff>187325</xdr:colOff>
      <xdr:row>59</xdr:row>
      <xdr:rowOff>31755</xdr:rowOff>
    </xdr:to>
    <xdr:cxnSp macro="">
      <xdr:nvCxnSpPr>
        <xdr:cNvPr id="771" name="直線コネクタ 770"/>
        <xdr:cNvCxnSpPr/>
      </xdr:nvCxnSpPr>
      <xdr:spPr>
        <a:xfrm flipV="1">
          <a:off x="21323300" y="10144927"/>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21704</xdr:rowOff>
    </xdr:from>
    <xdr:to>
      <xdr:col>31</xdr:col>
      <xdr:colOff>34925</xdr:colOff>
      <xdr:row>59</xdr:row>
      <xdr:rowOff>31755</xdr:rowOff>
    </xdr:to>
    <xdr:cxnSp macro="">
      <xdr:nvCxnSpPr>
        <xdr:cNvPr id="774" name="直線コネクタ 773"/>
        <xdr:cNvCxnSpPr/>
      </xdr:nvCxnSpPr>
      <xdr:spPr>
        <a:xfrm>
          <a:off x="20434300" y="10137254"/>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6510</xdr:rowOff>
    </xdr:from>
    <xdr:to>
      <xdr:col>29</xdr:col>
      <xdr:colOff>517525</xdr:colOff>
      <xdr:row>59</xdr:row>
      <xdr:rowOff>21704</xdr:rowOff>
    </xdr:to>
    <xdr:cxnSp macro="">
      <xdr:nvCxnSpPr>
        <xdr:cNvPr id="777" name="直線コネクタ 776"/>
        <xdr:cNvCxnSpPr/>
      </xdr:nvCxnSpPr>
      <xdr:spPr>
        <a:xfrm>
          <a:off x="19545300" y="10122060"/>
          <a:ext cx="889000" cy="1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169113</xdr:rowOff>
    </xdr:from>
    <xdr:to>
      <xdr:col>28</xdr:col>
      <xdr:colOff>314325</xdr:colOff>
      <xdr:row>59</xdr:row>
      <xdr:rowOff>6510</xdr:rowOff>
    </xdr:to>
    <xdr:cxnSp macro="">
      <xdr:nvCxnSpPr>
        <xdr:cNvPr id="780" name="直線コネクタ 779"/>
        <xdr:cNvCxnSpPr/>
      </xdr:nvCxnSpPr>
      <xdr:spPr>
        <a:xfrm>
          <a:off x="18656300" y="1011321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150027</xdr:rowOff>
    </xdr:from>
    <xdr:to>
      <xdr:col>32</xdr:col>
      <xdr:colOff>238125</xdr:colOff>
      <xdr:row>59</xdr:row>
      <xdr:rowOff>80177</xdr:rowOff>
    </xdr:to>
    <xdr:sp macro="" textlink="">
      <xdr:nvSpPr>
        <xdr:cNvPr id="790" name="円/楕円 789"/>
        <xdr:cNvSpPr/>
      </xdr:nvSpPr>
      <xdr:spPr>
        <a:xfrm>
          <a:off x="22110700" y="100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152405</xdr:rowOff>
    </xdr:from>
    <xdr:to>
      <xdr:col>31</xdr:col>
      <xdr:colOff>85725</xdr:colOff>
      <xdr:row>59</xdr:row>
      <xdr:rowOff>82555</xdr:rowOff>
    </xdr:to>
    <xdr:sp macro="" textlink="">
      <xdr:nvSpPr>
        <xdr:cNvPr id="792" name="円/楕円 791"/>
        <xdr:cNvSpPr/>
      </xdr:nvSpPr>
      <xdr:spPr>
        <a:xfrm>
          <a:off x="21272500" y="100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73682</xdr:rowOff>
    </xdr:from>
    <xdr:ext cx="469744" cy="259045"/>
    <xdr:sp macro="" textlink="">
      <xdr:nvSpPr>
        <xdr:cNvPr id="793" name="テキスト ボックス 792"/>
        <xdr:cNvSpPr txBox="1"/>
      </xdr:nvSpPr>
      <xdr:spPr>
        <a:xfrm>
          <a:off x="21088427" y="1018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142354</xdr:rowOff>
    </xdr:from>
    <xdr:to>
      <xdr:col>29</xdr:col>
      <xdr:colOff>568325</xdr:colOff>
      <xdr:row>59</xdr:row>
      <xdr:rowOff>72504</xdr:rowOff>
    </xdr:to>
    <xdr:sp macro="" textlink="">
      <xdr:nvSpPr>
        <xdr:cNvPr id="794" name="円/楕円 793"/>
        <xdr:cNvSpPr/>
      </xdr:nvSpPr>
      <xdr:spPr>
        <a:xfrm>
          <a:off x="20383500" y="100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63631</xdr:rowOff>
    </xdr:from>
    <xdr:ext cx="469744" cy="259045"/>
    <xdr:sp macro="" textlink="">
      <xdr:nvSpPr>
        <xdr:cNvPr id="795" name="テキスト ボックス 794"/>
        <xdr:cNvSpPr txBox="1"/>
      </xdr:nvSpPr>
      <xdr:spPr>
        <a:xfrm>
          <a:off x="20199427" y="1017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127160</xdr:rowOff>
    </xdr:from>
    <xdr:to>
      <xdr:col>28</xdr:col>
      <xdr:colOff>365125</xdr:colOff>
      <xdr:row>59</xdr:row>
      <xdr:rowOff>57310</xdr:rowOff>
    </xdr:to>
    <xdr:sp macro="" textlink="">
      <xdr:nvSpPr>
        <xdr:cNvPr id="796" name="円/楕円 795"/>
        <xdr:cNvSpPr/>
      </xdr:nvSpPr>
      <xdr:spPr>
        <a:xfrm>
          <a:off x="19494500" y="100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48437</xdr:rowOff>
    </xdr:from>
    <xdr:ext cx="469744" cy="259045"/>
    <xdr:sp macro="" textlink="">
      <xdr:nvSpPr>
        <xdr:cNvPr id="797" name="テキスト ボックス 796"/>
        <xdr:cNvSpPr txBox="1"/>
      </xdr:nvSpPr>
      <xdr:spPr>
        <a:xfrm>
          <a:off x="19310427" y="1016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118313</xdr:rowOff>
    </xdr:from>
    <xdr:to>
      <xdr:col>27</xdr:col>
      <xdr:colOff>161925</xdr:colOff>
      <xdr:row>59</xdr:row>
      <xdr:rowOff>48463</xdr:rowOff>
    </xdr:to>
    <xdr:sp macro="" textlink="">
      <xdr:nvSpPr>
        <xdr:cNvPr id="798" name="円/楕円 797"/>
        <xdr:cNvSpPr/>
      </xdr:nvSpPr>
      <xdr:spPr>
        <a:xfrm>
          <a:off x="18605500" y="100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39590</xdr:rowOff>
    </xdr:from>
    <xdr:ext cx="469744" cy="259045"/>
    <xdr:sp macro="" textlink="">
      <xdr:nvSpPr>
        <xdr:cNvPr id="799" name="テキスト ボックス 798"/>
        <xdr:cNvSpPr txBox="1"/>
      </xdr:nvSpPr>
      <xdr:spPr>
        <a:xfrm>
          <a:off x="18421427" y="1015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101177</xdr:rowOff>
    </xdr:from>
    <xdr:to>
      <xdr:col>32</xdr:col>
      <xdr:colOff>187325</xdr:colOff>
      <xdr:row>77</xdr:row>
      <xdr:rowOff>103296</xdr:rowOff>
    </xdr:to>
    <xdr:cxnSp macro="">
      <xdr:nvCxnSpPr>
        <xdr:cNvPr id="828" name="直線コネクタ 827"/>
        <xdr:cNvCxnSpPr/>
      </xdr:nvCxnSpPr>
      <xdr:spPr>
        <a:xfrm flipV="1">
          <a:off x="21323300" y="13302827"/>
          <a:ext cx="8382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58685</xdr:rowOff>
    </xdr:from>
    <xdr:to>
      <xdr:col>31</xdr:col>
      <xdr:colOff>34925</xdr:colOff>
      <xdr:row>77</xdr:row>
      <xdr:rowOff>103296</xdr:rowOff>
    </xdr:to>
    <xdr:cxnSp macro="">
      <xdr:nvCxnSpPr>
        <xdr:cNvPr id="831" name="直線コネクタ 830"/>
        <xdr:cNvCxnSpPr/>
      </xdr:nvCxnSpPr>
      <xdr:spPr>
        <a:xfrm>
          <a:off x="20434300" y="13260335"/>
          <a:ext cx="889000" cy="4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58685</xdr:rowOff>
    </xdr:from>
    <xdr:to>
      <xdr:col>29</xdr:col>
      <xdr:colOff>517525</xdr:colOff>
      <xdr:row>77</xdr:row>
      <xdr:rowOff>96079</xdr:rowOff>
    </xdr:to>
    <xdr:cxnSp macro="">
      <xdr:nvCxnSpPr>
        <xdr:cNvPr id="834" name="直線コネクタ 833"/>
        <xdr:cNvCxnSpPr/>
      </xdr:nvCxnSpPr>
      <xdr:spPr>
        <a:xfrm flipV="1">
          <a:off x="19545300" y="13260335"/>
          <a:ext cx="889000" cy="3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87953</xdr:rowOff>
    </xdr:from>
    <xdr:to>
      <xdr:col>28</xdr:col>
      <xdr:colOff>314325</xdr:colOff>
      <xdr:row>77</xdr:row>
      <xdr:rowOff>96079</xdr:rowOff>
    </xdr:to>
    <xdr:cxnSp macro="">
      <xdr:nvCxnSpPr>
        <xdr:cNvPr id="837" name="直線コネクタ 836"/>
        <xdr:cNvCxnSpPr/>
      </xdr:nvCxnSpPr>
      <xdr:spPr>
        <a:xfrm>
          <a:off x="18656300" y="13289603"/>
          <a:ext cx="8890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50377</xdr:rowOff>
    </xdr:from>
    <xdr:to>
      <xdr:col>32</xdr:col>
      <xdr:colOff>238125</xdr:colOff>
      <xdr:row>77</xdr:row>
      <xdr:rowOff>151977</xdr:rowOff>
    </xdr:to>
    <xdr:sp macro="" textlink="">
      <xdr:nvSpPr>
        <xdr:cNvPr id="847" name="円/楕円 846"/>
        <xdr:cNvSpPr/>
      </xdr:nvSpPr>
      <xdr:spPr>
        <a:xfrm>
          <a:off x="22110700" y="132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136754</xdr:rowOff>
    </xdr:from>
    <xdr:ext cx="534377" cy="259045"/>
    <xdr:sp macro="" textlink="">
      <xdr:nvSpPr>
        <xdr:cNvPr id="848" name="繰出金該当値テキスト"/>
        <xdr:cNvSpPr txBox="1"/>
      </xdr:nvSpPr>
      <xdr:spPr>
        <a:xfrm>
          <a:off x="22212300" y="1316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75,111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52496</xdr:rowOff>
    </xdr:from>
    <xdr:to>
      <xdr:col>31</xdr:col>
      <xdr:colOff>85725</xdr:colOff>
      <xdr:row>77</xdr:row>
      <xdr:rowOff>154096</xdr:rowOff>
    </xdr:to>
    <xdr:sp macro="" textlink="">
      <xdr:nvSpPr>
        <xdr:cNvPr id="849" name="円/楕円 848"/>
        <xdr:cNvSpPr/>
      </xdr:nvSpPr>
      <xdr:spPr>
        <a:xfrm>
          <a:off x="21272500" y="132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145223</xdr:rowOff>
    </xdr:from>
    <xdr:ext cx="534377" cy="259045"/>
    <xdr:sp macro="" textlink="">
      <xdr:nvSpPr>
        <xdr:cNvPr id="850" name="テキスト ボックス 849"/>
        <xdr:cNvSpPr txBox="1"/>
      </xdr:nvSpPr>
      <xdr:spPr>
        <a:xfrm>
          <a:off x="21056111" y="13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7885</xdr:rowOff>
    </xdr:from>
    <xdr:to>
      <xdr:col>29</xdr:col>
      <xdr:colOff>568325</xdr:colOff>
      <xdr:row>77</xdr:row>
      <xdr:rowOff>109485</xdr:rowOff>
    </xdr:to>
    <xdr:sp macro="" textlink="">
      <xdr:nvSpPr>
        <xdr:cNvPr id="851" name="円/楕円 850"/>
        <xdr:cNvSpPr/>
      </xdr:nvSpPr>
      <xdr:spPr>
        <a:xfrm>
          <a:off x="20383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100612</xdr:rowOff>
    </xdr:from>
    <xdr:ext cx="534377" cy="259045"/>
    <xdr:sp macro="" textlink="">
      <xdr:nvSpPr>
        <xdr:cNvPr id="852" name="テキスト ボックス 851"/>
        <xdr:cNvSpPr txBox="1"/>
      </xdr:nvSpPr>
      <xdr:spPr>
        <a:xfrm>
          <a:off x="20167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45279</xdr:rowOff>
    </xdr:from>
    <xdr:to>
      <xdr:col>28</xdr:col>
      <xdr:colOff>365125</xdr:colOff>
      <xdr:row>77</xdr:row>
      <xdr:rowOff>146879</xdr:rowOff>
    </xdr:to>
    <xdr:sp macro="" textlink="">
      <xdr:nvSpPr>
        <xdr:cNvPr id="853" name="円/楕円 852"/>
        <xdr:cNvSpPr/>
      </xdr:nvSpPr>
      <xdr:spPr>
        <a:xfrm>
          <a:off x="19494500" y="1324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138006</xdr:rowOff>
    </xdr:from>
    <xdr:ext cx="534377" cy="259045"/>
    <xdr:sp macro="" textlink="">
      <xdr:nvSpPr>
        <xdr:cNvPr id="854" name="テキスト ボックス 853"/>
        <xdr:cNvSpPr txBox="1"/>
      </xdr:nvSpPr>
      <xdr:spPr>
        <a:xfrm>
          <a:off x="19278111" y="1333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76,449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37153</xdr:rowOff>
    </xdr:from>
    <xdr:to>
      <xdr:col>27</xdr:col>
      <xdr:colOff>161925</xdr:colOff>
      <xdr:row>77</xdr:row>
      <xdr:rowOff>138753</xdr:rowOff>
    </xdr:to>
    <xdr:sp macro="" textlink="">
      <xdr:nvSpPr>
        <xdr:cNvPr id="855" name="円/楕円 854"/>
        <xdr:cNvSpPr/>
      </xdr:nvSpPr>
      <xdr:spPr>
        <a:xfrm>
          <a:off x="18605500" y="132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129880</xdr:rowOff>
    </xdr:from>
    <xdr:ext cx="534377" cy="259045"/>
    <xdr:sp macro="" textlink="">
      <xdr:nvSpPr>
        <xdr:cNvPr id="856" name="テキスト ボックス 855"/>
        <xdr:cNvSpPr txBox="1"/>
      </xdr:nvSpPr>
      <xdr:spPr>
        <a:xfrm>
          <a:off x="18389111" y="133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全体として、人口規模から全国平均・北海道平均より高い数値となっている。また、類似団体分類上（５０００人未満）、本町は人口の多い自治体であることから、類似団体平均よりは低い数値となっている。</a:t>
          </a:r>
          <a:endParaRPr lang="ja-JP" altLang="ja-JP" sz="1400">
            <a:effectLst/>
          </a:endParaRPr>
        </a:p>
        <a:p>
          <a:r>
            <a:rPr kumimoji="1" lang="ja-JP" altLang="ja-JP" sz="1100">
              <a:solidFill>
                <a:schemeClr val="dk1"/>
              </a:solidFill>
              <a:effectLst/>
              <a:latin typeface="+mn-lt"/>
              <a:ea typeface="+mn-ea"/>
              <a:cs typeface="+mn-cs"/>
            </a:rPr>
            <a:t>　そのうえで類似団体平均に近い科（</a:t>
          </a:r>
          <a:r>
            <a:rPr kumimoji="1" lang="ja-JP" altLang="en-US" sz="1100">
              <a:solidFill>
                <a:schemeClr val="dk1"/>
              </a:solidFill>
              <a:effectLst/>
              <a:latin typeface="+mn-lt"/>
              <a:ea typeface="+mn-ea"/>
              <a:cs typeface="+mn-cs"/>
            </a:rPr>
            <a:t>人件費・物件費・交際費</a:t>
          </a:r>
          <a:r>
            <a:rPr kumimoji="1" lang="ja-JP" altLang="ja-JP" sz="1100">
              <a:solidFill>
                <a:schemeClr val="dk1"/>
              </a:solidFill>
              <a:effectLst/>
              <a:latin typeface="+mn-lt"/>
              <a:ea typeface="+mn-ea"/>
              <a:cs typeface="+mn-cs"/>
            </a:rPr>
            <a:t>）は、本町として負担割合の高い科目といえる。</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職員のほかＪＥＴ プログラムによる国際交流員や外国語指導助手の配置、地域おこし協力隊や集落支援員の配置など多様な人材の活用によるまちづくりの推進、物件</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これまで民間委託化や指定管理者制度の活用を進めてきたことなど</a:t>
          </a:r>
          <a:r>
            <a:rPr kumimoji="1" lang="ja-JP" altLang="ja-JP" sz="1100">
              <a:solidFill>
                <a:schemeClr val="dk1"/>
              </a:solidFill>
              <a:effectLst/>
              <a:latin typeface="+mn-lt"/>
              <a:ea typeface="+mn-ea"/>
              <a:cs typeface="+mn-cs"/>
            </a:rPr>
            <a:t>、本町の特徴・独自の取組みによるものといえる。</a:t>
          </a:r>
          <a:endParaRPr kumimoji="1" lang="en-US" altLang="ja-JP" sz="1100">
            <a:solidFill>
              <a:schemeClr val="dk1"/>
            </a:solidFill>
            <a:effectLst/>
            <a:latin typeface="+mn-lt"/>
            <a:ea typeface="+mn-ea"/>
            <a:cs typeface="+mn-cs"/>
          </a:endParaRPr>
        </a:p>
        <a:p>
          <a:r>
            <a:rPr lang="ja-JP" altLang="en-US" sz="1100">
              <a:effectLst/>
            </a:rPr>
            <a:t>　ただし、これらの経費を含む経常的経費の増加には留意し、事務事業の見直しも進めながらまちづくりと財政運営のバランスを図っていく必要がある。</a:t>
          </a:r>
          <a:endParaRPr lang="ja-JP" altLang="ja-JP" sz="1100">
            <a:effectLst/>
          </a:endParaRPr>
        </a:p>
        <a:p>
          <a:r>
            <a:rPr kumimoji="1" lang="ja-JP" altLang="ja-JP" sz="1100">
              <a:solidFill>
                <a:schemeClr val="dk1"/>
              </a:solidFill>
              <a:effectLst/>
              <a:latin typeface="+mn-lt"/>
              <a:ea typeface="+mn-ea"/>
              <a:cs typeface="+mn-cs"/>
            </a:rPr>
            <a:t>　一方、公債費については、過去の施設整備の</a:t>
          </a:r>
          <a:r>
            <a:rPr kumimoji="1" lang="ja-JP" altLang="en-US" sz="1100">
              <a:solidFill>
                <a:schemeClr val="dk1"/>
              </a:solidFill>
              <a:effectLst/>
              <a:latin typeface="+mn-lt"/>
              <a:ea typeface="+mn-ea"/>
              <a:cs typeface="+mn-cs"/>
            </a:rPr>
            <a:t>事業費の</a:t>
          </a:r>
          <a:r>
            <a:rPr kumimoji="1" lang="ja-JP" altLang="ja-JP" sz="1100">
              <a:solidFill>
                <a:schemeClr val="dk1"/>
              </a:solidFill>
              <a:effectLst/>
              <a:latin typeface="+mn-lt"/>
              <a:ea typeface="+mn-ea"/>
              <a:cs typeface="+mn-cs"/>
            </a:rPr>
            <a:t>大きさ、集中的実施となったことによるものであり、財政運営圧迫の要因となってくることから、計画的な投資的事業展開による新規発行債の抑制等を進めており、着実な地方債残高の減少と将来的な公債費抑制の取組を継続して実施してい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北海道ニセコ町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5,056
4,769
197.13
4,688,901
4,492,794
166,248
2,718,943
6,154,269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66.8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77211</xdr:rowOff>
    </xdr:from>
    <xdr:to>
      <xdr:col>6</xdr:col>
      <xdr:colOff>511175</xdr:colOff>
      <xdr:row>38</xdr:row>
      <xdr:rowOff>78223</xdr:rowOff>
    </xdr:to>
    <xdr:cxnSp macro="">
      <xdr:nvCxnSpPr>
        <xdr:cNvPr id="62" name="直線コネクタ 61"/>
        <xdr:cNvCxnSpPr/>
      </xdr:nvCxnSpPr>
      <xdr:spPr>
        <a:xfrm flipV="1">
          <a:off x="3797300" y="6592311"/>
          <a:ext cx="8382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70157</xdr:rowOff>
    </xdr:from>
    <xdr:to>
      <xdr:col>5</xdr:col>
      <xdr:colOff>358775</xdr:colOff>
      <xdr:row>38</xdr:row>
      <xdr:rowOff>78223</xdr:rowOff>
    </xdr:to>
    <xdr:cxnSp macro="">
      <xdr:nvCxnSpPr>
        <xdr:cNvPr id="65" name="直線コネクタ 64"/>
        <xdr:cNvCxnSpPr/>
      </xdr:nvCxnSpPr>
      <xdr:spPr>
        <a:xfrm>
          <a:off x="2908300" y="658525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63691</xdr:rowOff>
    </xdr:from>
    <xdr:to>
      <xdr:col>4</xdr:col>
      <xdr:colOff>155575</xdr:colOff>
      <xdr:row>38</xdr:row>
      <xdr:rowOff>70157</xdr:rowOff>
    </xdr:to>
    <xdr:cxnSp macro="">
      <xdr:nvCxnSpPr>
        <xdr:cNvPr id="68" name="直線コネクタ 67"/>
        <xdr:cNvCxnSpPr/>
      </xdr:nvCxnSpPr>
      <xdr:spPr>
        <a:xfrm>
          <a:off x="2019300" y="6578791"/>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60621</xdr:rowOff>
    </xdr:from>
    <xdr:to>
      <xdr:col>2</xdr:col>
      <xdr:colOff>638175</xdr:colOff>
      <xdr:row>38</xdr:row>
      <xdr:rowOff>63691</xdr:rowOff>
    </xdr:to>
    <xdr:cxnSp macro="">
      <xdr:nvCxnSpPr>
        <xdr:cNvPr id="71" name="直線コネクタ 70"/>
        <xdr:cNvCxnSpPr/>
      </xdr:nvCxnSpPr>
      <xdr:spPr>
        <a:xfrm>
          <a:off x="1130300" y="6575721"/>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26411</xdr:rowOff>
    </xdr:from>
    <xdr:to>
      <xdr:col>6</xdr:col>
      <xdr:colOff>561975</xdr:colOff>
      <xdr:row>38</xdr:row>
      <xdr:rowOff>128011</xdr:rowOff>
    </xdr:to>
    <xdr:sp macro="" textlink="">
      <xdr:nvSpPr>
        <xdr:cNvPr id="81" name="円/楕円 80"/>
        <xdr:cNvSpPr/>
      </xdr:nvSpPr>
      <xdr:spPr>
        <a:xfrm>
          <a:off x="4584700" y="65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112787</xdr:rowOff>
    </xdr:from>
    <xdr:ext cx="534377" cy="259045"/>
    <xdr:sp macro="" textlink="">
      <xdr:nvSpPr>
        <xdr:cNvPr id="82" name="議会費該当値テキスト"/>
        <xdr:cNvSpPr txBox="1"/>
      </xdr:nvSpPr>
      <xdr:spPr>
        <a:xfrm>
          <a:off x="4686300" y="64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27423</xdr:rowOff>
    </xdr:from>
    <xdr:to>
      <xdr:col>5</xdr:col>
      <xdr:colOff>409575</xdr:colOff>
      <xdr:row>38</xdr:row>
      <xdr:rowOff>129023</xdr:rowOff>
    </xdr:to>
    <xdr:sp macro="" textlink="">
      <xdr:nvSpPr>
        <xdr:cNvPr id="83" name="円/楕円 82"/>
        <xdr:cNvSpPr/>
      </xdr:nvSpPr>
      <xdr:spPr>
        <a:xfrm>
          <a:off x="3746500" y="654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120150</xdr:rowOff>
    </xdr:from>
    <xdr:ext cx="534377" cy="259045"/>
    <xdr:sp macro="" textlink="">
      <xdr:nvSpPr>
        <xdr:cNvPr id="84" name="テキスト ボックス 83"/>
        <xdr:cNvSpPr txBox="1"/>
      </xdr:nvSpPr>
      <xdr:spPr>
        <a:xfrm>
          <a:off x="3530111" y="663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19357</xdr:rowOff>
    </xdr:from>
    <xdr:to>
      <xdr:col>4</xdr:col>
      <xdr:colOff>206375</xdr:colOff>
      <xdr:row>38</xdr:row>
      <xdr:rowOff>120957</xdr:rowOff>
    </xdr:to>
    <xdr:sp macro="" textlink="">
      <xdr:nvSpPr>
        <xdr:cNvPr id="85" name="円/楕円 84"/>
        <xdr:cNvSpPr/>
      </xdr:nvSpPr>
      <xdr:spPr>
        <a:xfrm>
          <a:off x="2857500" y="65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112084</xdr:rowOff>
    </xdr:from>
    <xdr:ext cx="534377" cy="259045"/>
    <xdr:sp macro="" textlink="">
      <xdr:nvSpPr>
        <xdr:cNvPr id="86" name="テキスト ボックス 85"/>
        <xdr:cNvSpPr txBox="1"/>
      </xdr:nvSpPr>
      <xdr:spPr>
        <a:xfrm>
          <a:off x="2641111" y="66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12891</xdr:rowOff>
    </xdr:from>
    <xdr:to>
      <xdr:col>3</xdr:col>
      <xdr:colOff>3175</xdr:colOff>
      <xdr:row>38</xdr:row>
      <xdr:rowOff>114491</xdr:rowOff>
    </xdr:to>
    <xdr:sp macro="" textlink="">
      <xdr:nvSpPr>
        <xdr:cNvPr id="87" name="円/楕円 86"/>
        <xdr:cNvSpPr/>
      </xdr:nvSpPr>
      <xdr:spPr>
        <a:xfrm>
          <a:off x="1968500" y="65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105618</xdr:rowOff>
    </xdr:from>
    <xdr:ext cx="534377" cy="259045"/>
    <xdr:sp macro="" textlink="">
      <xdr:nvSpPr>
        <xdr:cNvPr id="88" name="テキスト ボックス 87"/>
        <xdr:cNvSpPr txBox="1"/>
      </xdr:nvSpPr>
      <xdr:spPr>
        <a:xfrm>
          <a:off x="1752111" y="66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9821</xdr:rowOff>
    </xdr:from>
    <xdr:to>
      <xdr:col>1</xdr:col>
      <xdr:colOff>485775</xdr:colOff>
      <xdr:row>38</xdr:row>
      <xdr:rowOff>111421</xdr:rowOff>
    </xdr:to>
    <xdr:sp macro="" textlink="">
      <xdr:nvSpPr>
        <xdr:cNvPr id="89" name="円/楕円 88"/>
        <xdr:cNvSpPr/>
      </xdr:nvSpPr>
      <xdr:spPr>
        <a:xfrm>
          <a:off x="1079500" y="652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102548</xdr:rowOff>
    </xdr:from>
    <xdr:ext cx="534377" cy="259045"/>
    <xdr:sp macro="" textlink="">
      <xdr:nvSpPr>
        <xdr:cNvPr id="90" name="テキスト ボックス 89"/>
        <xdr:cNvSpPr txBox="1"/>
      </xdr:nvSpPr>
      <xdr:spPr>
        <a:xfrm>
          <a:off x="863111" y="66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122058</xdr:rowOff>
    </xdr:from>
    <xdr:to>
      <xdr:col>6</xdr:col>
      <xdr:colOff>511175</xdr:colOff>
      <xdr:row>58</xdr:row>
      <xdr:rowOff>128767</xdr:rowOff>
    </xdr:to>
    <xdr:cxnSp macro="">
      <xdr:nvCxnSpPr>
        <xdr:cNvPr id="121" name="直線コネクタ 120"/>
        <xdr:cNvCxnSpPr/>
      </xdr:nvCxnSpPr>
      <xdr:spPr>
        <a:xfrm flipV="1">
          <a:off x="3797300" y="10066158"/>
          <a:ext cx="8382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128767</xdr:rowOff>
    </xdr:from>
    <xdr:to>
      <xdr:col>5</xdr:col>
      <xdr:colOff>358775</xdr:colOff>
      <xdr:row>58</xdr:row>
      <xdr:rowOff>147713</xdr:rowOff>
    </xdr:to>
    <xdr:cxnSp macro="">
      <xdr:nvCxnSpPr>
        <xdr:cNvPr id="124" name="直線コネクタ 123"/>
        <xdr:cNvCxnSpPr/>
      </xdr:nvCxnSpPr>
      <xdr:spPr>
        <a:xfrm flipV="1">
          <a:off x="2908300" y="10072867"/>
          <a:ext cx="889000" cy="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138825</xdr:rowOff>
    </xdr:from>
    <xdr:to>
      <xdr:col>4</xdr:col>
      <xdr:colOff>155575</xdr:colOff>
      <xdr:row>58</xdr:row>
      <xdr:rowOff>147713</xdr:rowOff>
    </xdr:to>
    <xdr:cxnSp macro="">
      <xdr:nvCxnSpPr>
        <xdr:cNvPr id="127" name="直線コネクタ 126"/>
        <xdr:cNvCxnSpPr/>
      </xdr:nvCxnSpPr>
      <xdr:spPr>
        <a:xfrm>
          <a:off x="2019300" y="10082925"/>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133242</xdr:rowOff>
    </xdr:from>
    <xdr:to>
      <xdr:col>2</xdr:col>
      <xdr:colOff>638175</xdr:colOff>
      <xdr:row>58</xdr:row>
      <xdr:rowOff>138825</xdr:rowOff>
    </xdr:to>
    <xdr:cxnSp macro="">
      <xdr:nvCxnSpPr>
        <xdr:cNvPr id="130" name="直線コネクタ 129"/>
        <xdr:cNvCxnSpPr/>
      </xdr:nvCxnSpPr>
      <xdr:spPr>
        <a:xfrm>
          <a:off x="1130300" y="9905892"/>
          <a:ext cx="889000" cy="17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71258</xdr:rowOff>
    </xdr:from>
    <xdr:to>
      <xdr:col>6</xdr:col>
      <xdr:colOff>561975</xdr:colOff>
      <xdr:row>59</xdr:row>
      <xdr:rowOff>1408</xdr:rowOff>
    </xdr:to>
    <xdr:sp macro="" textlink="">
      <xdr:nvSpPr>
        <xdr:cNvPr id="140" name="円/楕円 139"/>
        <xdr:cNvSpPr/>
      </xdr:nvSpPr>
      <xdr:spPr>
        <a:xfrm>
          <a:off x="4584700" y="1001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157635</xdr:rowOff>
    </xdr:from>
    <xdr:ext cx="599010" cy="259045"/>
    <xdr:sp macro="" textlink="">
      <xdr:nvSpPr>
        <xdr:cNvPr id="141" name="総務費該当値テキスト"/>
        <xdr:cNvSpPr txBox="1"/>
      </xdr:nvSpPr>
      <xdr:spPr>
        <a:xfrm>
          <a:off x="4686300" y="993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77967</xdr:rowOff>
    </xdr:from>
    <xdr:to>
      <xdr:col>5</xdr:col>
      <xdr:colOff>409575</xdr:colOff>
      <xdr:row>59</xdr:row>
      <xdr:rowOff>8117</xdr:rowOff>
    </xdr:to>
    <xdr:sp macro="" textlink="">
      <xdr:nvSpPr>
        <xdr:cNvPr id="142" name="円/楕円 141"/>
        <xdr:cNvSpPr/>
      </xdr:nvSpPr>
      <xdr:spPr>
        <a:xfrm>
          <a:off x="3746500" y="100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170694</xdr:rowOff>
    </xdr:from>
    <xdr:ext cx="599010" cy="259045"/>
    <xdr:sp macro="" textlink="">
      <xdr:nvSpPr>
        <xdr:cNvPr id="143" name="テキスト ボックス 142"/>
        <xdr:cNvSpPr txBox="1"/>
      </xdr:nvSpPr>
      <xdr:spPr>
        <a:xfrm>
          <a:off x="3497794" y="1011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96913</xdr:rowOff>
    </xdr:from>
    <xdr:to>
      <xdr:col>4</xdr:col>
      <xdr:colOff>206375</xdr:colOff>
      <xdr:row>59</xdr:row>
      <xdr:rowOff>27063</xdr:rowOff>
    </xdr:to>
    <xdr:sp macro="" textlink="">
      <xdr:nvSpPr>
        <xdr:cNvPr id="144" name="円/楕円 143"/>
        <xdr:cNvSpPr/>
      </xdr:nvSpPr>
      <xdr:spPr>
        <a:xfrm>
          <a:off x="2857500" y="1004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18190</xdr:rowOff>
    </xdr:from>
    <xdr:ext cx="599010" cy="259045"/>
    <xdr:sp macro="" textlink="">
      <xdr:nvSpPr>
        <xdr:cNvPr id="145" name="テキスト ボックス 144"/>
        <xdr:cNvSpPr txBox="1"/>
      </xdr:nvSpPr>
      <xdr:spPr>
        <a:xfrm>
          <a:off x="2608794" y="1013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112,639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88025</xdr:rowOff>
    </xdr:from>
    <xdr:to>
      <xdr:col>3</xdr:col>
      <xdr:colOff>3175</xdr:colOff>
      <xdr:row>59</xdr:row>
      <xdr:rowOff>18175</xdr:rowOff>
    </xdr:to>
    <xdr:sp macro="" textlink="">
      <xdr:nvSpPr>
        <xdr:cNvPr id="146" name="円/楕円 145"/>
        <xdr:cNvSpPr/>
      </xdr:nvSpPr>
      <xdr:spPr>
        <a:xfrm>
          <a:off x="1968500" y="100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9302</xdr:rowOff>
    </xdr:from>
    <xdr:ext cx="599010" cy="259045"/>
    <xdr:sp macro="" textlink="">
      <xdr:nvSpPr>
        <xdr:cNvPr id="147" name="テキスト ボックス 146"/>
        <xdr:cNvSpPr txBox="1"/>
      </xdr:nvSpPr>
      <xdr:spPr>
        <a:xfrm>
          <a:off x="1719794" y="1012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82442</xdr:rowOff>
    </xdr:from>
    <xdr:to>
      <xdr:col>1</xdr:col>
      <xdr:colOff>485775</xdr:colOff>
      <xdr:row>58</xdr:row>
      <xdr:rowOff>12592</xdr:rowOff>
    </xdr:to>
    <xdr:sp macro="" textlink="">
      <xdr:nvSpPr>
        <xdr:cNvPr id="148" name="円/楕円 147"/>
        <xdr:cNvSpPr/>
      </xdr:nvSpPr>
      <xdr:spPr>
        <a:xfrm>
          <a:off x="1079500" y="98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29119</xdr:rowOff>
    </xdr:from>
    <xdr:ext cx="599010" cy="259045"/>
    <xdr:sp macro="" textlink="">
      <xdr:nvSpPr>
        <xdr:cNvPr id="149" name="テキスト ボックス 148"/>
        <xdr:cNvSpPr txBox="1"/>
      </xdr:nvSpPr>
      <xdr:spPr>
        <a:xfrm>
          <a:off x="830794" y="96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29755</xdr:rowOff>
    </xdr:from>
    <xdr:to>
      <xdr:col>6</xdr:col>
      <xdr:colOff>511175</xdr:colOff>
      <xdr:row>78</xdr:row>
      <xdr:rowOff>43148</xdr:rowOff>
    </xdr:to>
    <xdr:cxnSp macro="">
      <xdr:nvCxnSpPr>
        <xdr:cNvPr id="178" name="直線コネクタ 177"/>
        <xdr:cNvCxnSpPr/>
      </xdr:nvCxnSpPr>
      <xdr:spPr>
        <a:xfrm flipV="1">
          <a:off x="3797300" y="13402855"/>
          <a:ext cx="8382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164182</xdr:rowOff>
    </xdr:from>
    <xdr:to>
      <xdr:col>5</xdr:col>
      <xdr:colOff>358775</xdr:colOff>
      <xdr:row>78</xdr:row>
      <xdr:rowOff>43148</xdr:rowOff>
    </xdr:to>
    <xdr:cxnSp macro="">
      <xdr:nvCxnSpPr>
        <xdr:cNvPr id="181" name="直線コネクタ 180"/>
        <xdr:cNvCxnSpPr/>
      </xdr:nvCxnSpPr>
      <xdr:spPr>
        <a:xfrm>
          <a:off x="2908300" y="13365832"/>
          <a:ext cx="889000" cy="5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164182</xdr:rowOff>
    </xdr:from>
    <xdr:to>
      <xdr:col>4</xdr:col>
      <xdr:colOff>155575</xdr:colOff>
      <xdr:row>78</xdr:row>
      <xdr:rowOff>66805</xdr:rowOff>
    </xdr:to>
    <xdr:cxnSp macro="">
      <xdr:nvCxnSpPr>
        <xdr:cNvPr id="184" name="直線コネクタ 183"/>
        <xdr:cNvCxnSpPr/>
      </xdr:nvCxnSpPr>
      <xdr:spPr>
        <a:xfrm flipV="1">
          <a:off x="2019300" y="13365832"/>
          <a:ext cx="889000" cy="7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66805</xdr:rowOff>
    </xdr:from>
    <xdr:to>
      <xdr:col>2</xdr:col>
      <xdr:colOff>638175</xdr:colOff>
      <xdr:row>78</xdr:row>
      <xdr:rowOff>68100</xdr:rowOff>
    </xdr:to>
    <xdr:cxnSp macro="">
      <xdr:nvCxnSpPr>
        <xdr:cNvPr id="187" name="直線コネクタ 186"/>
        <xdr:cNvCxnSpPr/>
      </xdr:nvCxnSpPr>
      <xdr:spPr>
        <a:xfrm flipV="1">
          <a:off x="1130300" y="1343990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150405</xdr:rowOff>
    </xdr:from>
    <xdr:to>
      <xdr:col>6</xdr:col>
      <xdr:colOff>561975</xdr:colOff>
      <xdr:row>78</xdr:row>
      <xdr:rowOff>80555</xdr:rowOff>
    </xdr:to>
    <xdr:sp macro="" textlink="">
      <xdr:nvSpPr>
        <xdr:cNvPr id="197" name="円/楕円 196"/>
        <xdr:cNvSpPr/>
      </xdr:nvSpPr>
      <xdr:spPr>
        <a:xfrm>
          <a:off x="4584700" y="133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65332</xdr:rowOff>
    </xdr:from>
    <xdr:ext cx="599010" cy="259045"/>
    <xdr:sp macro="" textlink="">
      <xdr:nvSpPr>
        <xdr:cNvPr id="198" name="民生費該当値テキスト"/>
        <xdr:cNvSpPr txBox="1"/>
      </xdr:nvSpPr>
      <xdr:spPr>
        <a:xfrm>
          <a:off x="4686300" y="1326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146,571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163798</xdr:rowOff>
    </xdr:from>
    <xdr:to>
      <xdr:col>5</xdr:col>
      <xdr:colOff>409575</xdr:colOff>
      <xdr:row>78</xdr:row>
      <xdr:rowOff>93948</xdr:rowOff>
    </xdr:to>
    <xdr:sp macro="" textlink="">
      <xdr:nvSpPr>
        <xdr:cNvPr id="199" name="円/楕円 198"/>
        <xdr:cNvSpPr/>
      </xdr:nvSpPr>
      <xdr:spPr>
        <a:xfrm>
          <a:off x="3746500" y="133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85075</xdr:rowOff>
    </xdr:from>
    <xdr:ext cx="599010" cy="259045"/>
    <xdr:sp macro="" textlink="">
      <xdr:nvSpPr>
        <xdr:cNvPr id="200" name="テキスト ボックス 199"/>
        <xdr:cNvSpPr txBox="1"/>
      </xdr:nvSpPr>
      <xdr:spPr>
        <a:xfrm>
          <a:off x="3497794" y="1345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136,025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113382</xdr:rowOff>
    </xdr:from>
    <xdr:to>
      <xdr:col>4</xdr:col>
      <xdr:colOff>206375</xdr:colOff>
      <xdr:row>78</xdr:row>
      <xdr:rowOff>43532</xdr:rowOff>
    </xdr:to>
    <xdr:sp macro="" textlink="">
      <xdr:nvSpPr>
        <xdr:cNvPr id="201" name="円/楕円 200"/>
        <xdr:cNvSpPr/>
      </xdr:nvSpPr>
      <xdr:spPr>
        <a:xfrm>
          <a:off x="2857500" y="13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34659</xdr:rowOff>
    </xdr:from>
    <xdr:ext cx="599010" cy="259045"/>
    <xdr:sp macro="" textlink="">
      <xdr:nvSpPr>
        <xdr:cNvPr id="202" name="テキスト ボックス 201"/>
        <xdr:cNvSpPr txBox="1"/>
      </xdr:nvSpPr>
      <xdr:spPr>
        <a:xfrm>
          <a:off x="2608794" y="1340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175,723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16005</xdr:rowOff>
    </xdr:from>
    <xdr:to>
      <xdr:col>3</xdr:col>
      <xdr:colOff>3175</xdr:colOff>
      <xdr:row>78</xdr:row>
      <xdr:rowOff>117605</xdr:rowOff>
    </xdr:to>
    <xdr:sp macro="" textlink="">
      <xdr:nvSpPr>
        <xdr:cNvPr id="203" name="円/楕円 202"/>
        <xdr:cNvSpPr/>
      </xdr:nvSpPr>
      <xdr:spPr>
        <a:xfrm>
          <a:off x="1968500" y="133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108732</xdr:rowOff>
    </xdr:from>
    <xdr:ext cx="599010" cy="259045"/>
    <xdr:sp macro="" textlink="">
      <xdr:nvSpPr>
        <xdr:cNvPr id="204" name="テキスト ボックス 203"/>
        <xdr:cNvSpPr txBox="1"/>
      </xdr:nvSpPr>
      <xdr:spPr>
        <a:xfrm>
          <a:off x="1719794" y="1348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17300</xdr:rowOff>
    </xdr:from>
    <xdr:to>
      <xdr:col>1</xdr:col>
      <xdr:colOff>485775</xdr:colOff>
      <xdr:row>78</xdr:row>
      <xdr:rowOff>118900</xdr:rowOff>
    </xdr:to>
    <xdr:sp macro="" textlink="">
      <xdr:nvSpPr>
        <xdr:cNvPr id="205" name="円/楕円 204"/>
        <xdr:cNvSpPr/>
      </xdr:nvSpPr>
      <xdr:spPr>
        <a:xfrm>
          <a:off x="1079500" y="133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110027</xdr:rowOff>
    </xdr:from>
    <xdr:ext cx="599010" cy="259045"/>
    <xdr:sp macro="" textlink="">
      <xdr:nvSpPr>
        <xdr:cNvPr id="206" name="テキスト ボックス 205"/>
        <xdr:cNvSpPr txBox="1"/>
      </xdr:nvSpPr>
      <xdr:spPr>
        <a:xfrm>
          <a:off x="830794" y="1348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118757</xdr:rowOff>
    </xdr:from>
    <xdr:to>
      <xdr:col>6</xdr:col>
      <xdr:colOff>511175</xdr:colOff>
      <xdr:row>97</xdr:row>
      <xdr:rowOff>123724</xdr:rowOff>
    </xdr:to>
    <xdr:cxnSp macro="">
      <xdr:nvCxnSpPr>
        <xdr:cNvPr id="235" name="直線コネクタ 234"/>
        <xdr:cNvCxnSpPr/>
      </xdr:nvCxnSpPr>
      <xdr:spPr>
        <a:xfrm flipV="1">
          <a:off x="3797300" y="16749407"/>
          <a:ext cx="8382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80992</xdr:rowOff>
    </xdr:from>
    <xdr:to>
      <xdr:col>5</xdr:col>
      <xdr:colOff>358775</xdr:colOff>
      <xdr:row>97</xdr:row>
      <xdr:rowOff>123724</xdr:rowOff>
    </xdr:to>
    <xdr:cxnSp macro="">
      <xdr:nvCxnSpPr>
        <xdr:cNvPr id="238" name="直線コネクタ 237"/>
        <xdr:cNvCxnSpPr/>
      </xdr:nvCxnSpPr>
      <xdr:spPr>
        <a:xfrm>
          <a:off x="2908300" y="16711642"/>
          <a:ext cx="8890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80992</xdr:rowOff>
    </xdr:from>
    <xdr:to>
      <xdr:col>4</xdr:col>
      <xdr:colOff>155575</xdr:colOff>
      <xdr:row>97</xdr:row>
      <xdr:rowOff>133228</xdr:rowOff>
    </xdr:to>
    <xdr:cxnSp macro="">
      <xdr:nvCxnSpPr>
        <xdr:cNvPr id="241" name="直線コネクタ 240"/>
        <xdr:cNvCxnSpPr/>
      </xdr:nvCxnSpPr>
      <xdr:spPr>
        <a:xfrm flipV="1">
          <a:off x="2019300" y="16711642"/>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105403</xdr:rowOff>
    </xdr:from>
    <xdr:to>
      <xdr:col>2</xdr:col>
      <xdr:colOff>638175</xdr:colOff>
      <xdr:row>97</xdr:row>
      <xdr:rowOff>133228</xdr:rowOff>
    </xdr:to>
    <xdr:cxnSp macro="">
      <xdr:nvCxnSpPr>
        <xdr:cNvPr id="244" name="直線コネクタ 243"/>
        <xdr:cNvCxnSpPr/>
      </xdr:nvCxnSpPr>
      <xdr:spPr>
        <a:xfrm>
          <a:off x="1130300" y="16736053"/>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67957</xdr:rowOff>
    </xdr:from>
    <xdr:to>
      <xdr:col>6</xdr:col>
      <xdr:colOff>561975</xdr:colOff>
      <xdr:row>97</xdr:row>
      <xdr:rowOff>169557</xdr:rowOff>
    </xdr:to>
    <xdr:sp macro="" textlink="">
      <xdr:nvSpPr>
        <xdr:cNvPr id="254" name="円/楕円 253"/>
        <xdr:cNvSpPr/>
      </xdr:nvSpPr>
      <xdr:spPr>
        <a:xfrm>
          <a:off x="4584700" y="166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46384</xdr:rowOff>
    </xdr:from>
    <xdr:ext cx="534377" cy="259045"/>
    <xdr:sp macro="" textlink="">
      <xdr:nvSpPr>
        <xdr:cNvPr id="255" name="衛生費該当値テキスト"/>
        <xdr:cNvSpPr txBox="1"/>
      </xdr:nvSpPr>
      <xdr:spPr>
        <a:xfrm>
          <a:off x="4686300" y="1667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70,497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72924</xdr:rowOff>
    </xdr:from>
    <xdr:to>
      <xdr:col>5</xdr:col>
      <xdr:colOff>409575</xdr:colOff>
      <xdr:row>98</xdr:row>
      <xdr:rowOff>3074</xdr:rowOff>
    </xdr:to>
    <xdr:sp macro="" textlink="">
      <xdr:nvSpPr>
        <xdr:cNvPr id="256" name="円/楕円 255"/>
        <xdr:cNvSpPr/>
      </xdr:nvSpPr>
      <xdr:spPr>
        <a:xfrm>
          <a:off x="3746500" y="167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165651</xdr:rowOff>
    </xdr:from>
    <xdr:ext cx="534377" cy="259045"/>
    <xdr:sp macro="" textlink="">
      <xdr:nvSpPr>
        <xdr:cNvPr id="257" name="テキスト ボックス 256"/>
        <xdr:cNvSpPr txBox="1"/>
      </xdr:nvSpPr>
      <xdr:spPr>
        <a:xfrm>
          <a:off x="3530111" y="167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30192</xdr:rowOff>
    </xdr:from>
    <xdr:to>
      <xdr:col>4</xdr:col>
      <xdr:colOff>206375</xdr:colOff>
      <xdr:row>97</xdr:row>
      <xdr:rowOff>131792</xdr:rowOff>
    </xdr:to>
    <xdr:sp macro="" textlink="">
      <xdr:nvSpPr>
        <xdr:cNvPr id="258" name="円/楕円 257"/>
        <xdr:cNvSpPr/>
      </xdr:nvSpPr>
      <xdr:spPr>
        <a:xfrm>
          <a:off x="2857500" y="166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122919</xdr:rowOff>
    </xdr:from>
    <xdr:ext cx="534377" cy="259045"/>
    <xdr:sp macro="" textlink="">
      <xdr:nvSpPr>
        <xdr:cNvPr id="259" name="テキスト ボックス 258"/>
        <xdr:cNvSpPr txBox="1"/>
      </xdr:nvSpPr>
      <xdr:spPr>
        <a:xfrm>
          <a:off x="2641111" y="167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82428</xdr:rowOff>
    </xdr:from>
    <xdr:to>
      <xdr:col>3</xdr:col>
      <xdr:colOff>3175</xdr:colOff>
      <xdr:row>98</xdr:row>
      <xdr:rowOff>12578</xdr:rowOff>
    </xdr:to>
    <xdr:sp macro="" textlink="">
      <xdr:nvSpPr>
        <xdr:cNvPr id="260" name="円/楕円 259"/>
        <xdr:cNvSpPr/>
      </xdr:nvSpPr>
      <xdr:spPr>
        <a:xfrm>
          <a:off x="1968500" y="167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3705</xdr:rowOff>
    </xdr:from>
    <xdr:ext cx="534377" cy="259045"/>
    <xdr:sp macro="" textlink="">
      <xdr:nvSpPr>
        <xdr:cNvPr id="261" name="テキスト ボックス 260"/>
        <xdr:cNvSpPr txBox="1"/>
      </xdr:nvSpPr>
      <xdr:spPr>
        <a:xfrm>
          <a:off x="1752111" y="1680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54603</xdr:rowOff>
    </xdr:from>
    <xdr:to>
      <xdr:col>1</xdr:col>
      <xdr:colOff>485775</xdr:colOff>
      <xdr:row>97</xdr:row>
      <xdr:rowOff>156203</xdr:rowOff>
    </xdr:to>
    <xdr:sp macro="" textlink="">
      <xdr:nvSpPr>
        <xdr:cNvPr id="262" name="円/楕円 261"/>
        <xdr:cNvSpPr/>
      </xdr:nvSpPr>
      <xdr:spPr>
        <a:xfrm>
          <a:off x="1079500" y="166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147330</xdr:rowOff>
    </xdr:from>
    <xdr:ext cx="534377" cy="259045"/>
    <xdr:sp macro="" textlink="">
      <xdr:nvSpPr>
        <xdr:cNvPr id="263" name="テキスト ボックス 262"/>
        <xdr:cNvSpPr txBox="1"/>
      </xdr:nvSpPr>
      <xdr:spPr>
        <a:xfrm>
          <a:off x="863111" y="167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92200</xdr:rowOff>
    </xdr:from>
    <xdr:to>
      <xdr:col>15</xdr:col>
      <xdr:colOff>180975</xdr:colOff>
      <xdr:row>39</xdr:row>
      <xdr:rowOff>92315</xdr:rowOff>
    </xdr:to>
    <xdr:cxnSp macro="">
      <xdr:nvCxnSpPr>
        <xdr:cNvPr id="294" name="直線コネクタ 293"/>
        <xdr:cNvCxnSpPr/>
      </xdr:nvCxnSpPr>
      <xdr:spPr>
        <a:xfrm>
          <a:off x="9639300" y="6778750"/>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92037</xdr:rowOff>
    </xdr:from>
    <xdr:to>
      <xdr:col>14</xdr:col>
      <xdr:colOff>28575</xdr:colOff>
      <xdr:row>39</xdr:row>
      <xdr:rowOff>92200</xdr:rowOff>
    </xdr:to>
    <xdr:cxnSp macro="">
      <xdr:nvCxnSpPr>
        <xdr:cNvPr id="297" name="直線コネクタ 296"/>
        <xdr:cNvCxnSpPr/>
      </xdr:nvCxnSpPr>
      <xdr:spPr>
        <a:xfrm>
          <a:off x="8750300" y="677858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91988</xdr:rowOff>
    </xdr:from>
    <xdr:to>
      <xdr:col>12</xdr:col>
      <xdr:colOff>511175</xdr:colOff>
      <xdr:row>39</xdr:row>
      <xdr:rowOff>92037</xdr:rowOff>
    </xdr:to>
    <xdr:cxnSp macro="">
      <xdr:nvCxnSpPr>
        <xdr:cNvPr id="300" name="直線コネクタ 299"/>
        <xdr:cNvCxnSpPr/>
      </xdr:nvCxnSpPr>
      <xdr:spPr>
        <a:xfrm>
          <a:off x="7861300" y="6778538"/>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91873</xdr:rowOff>
    </xdr:from>
    <xdr:to>
      <xdr:col>11</xdr:col>
      <xdr:colOff>307975</xdr:colOff>
      <xdr:row>39</xdr:row>
      <xdr:rowOff>91988</xdr:rowOff>
    </xdr:to>
    <xdr:cxnSp macro="">
      <xdr:nvCxnSpPr>
        <xdr:cNvPr id="303" name="直線コネクタ 302"/>
        <xdr:cNvCxnSpPr/>
      </xdr:nvCxnSpPr>
      <xdr:spPr>
        <a:xfrm>
          <a:off x="6972300" y="677842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41515</xdr:rowOff>
    </xdr:from>
    <xdr:to>
      <xdr:col>15</xdr:col>
      <xdr:colOff>231775</xdr:colOff>
      <xdr:row>39</xdr:row>
      <xdr:rowOff>143115</xdr:rowOff>
    </xdr:to>
    <xdr:sp macro="" textlink="">
      <xdr:nvSpPr>
        <xdr:cNvPr id="313" name="円/楕円 312"/>
        <xdr:cNvSpPr/>
      </xdr:nvSpPr>
      <xdr:spPr>
        <a:xfrm>
          <a:off x="10426700" y="67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78565" cy="259045"/>
    <xdr:sp macro="" textlink="">
      <xdr:nvSpPr>
        <xdr:cNvPr id="314" name="労働費該当値テキスト"/>
        <xdr:cNvSpPr txBox="1"/>
      </xdr:nvSpPr>
      <xdr:spPr>
        <a:xfrm>
          <a:off x="10528300" y="6696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41400</xdr:rowOff>
    </xdr:from>
    <xdr:to>
      <xdr:col>14</xdr:col>
      <xdr:colOff>79375</xdr:colOff>
      <xdr:row>39</xdr:row>
      <xdr:rowOff>143000</xdr:rowOff>
    </xdr:to>
    <xdr:sp macro="" textlink="">
      <xdr:nvSpPr>
        <xdr:cNvPr id="315" name="円/楕円 314"/>
        <xdr:cNvSpPr/>
      </xdr:nvSpPr>
      <xdr:spPr>
        <a:xfrm>
          <a:off x="9588500" y="672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134127</xdr:rowOff>
    </xdr:from>
    <xdr:ext cx="378565" cy="259045"/>
    <xdr:sp macro="" textlink="">
      <xdr:nvSpPr>
        <xdr:cNvPr id="316" name="テキスト ボックス 315"/>
        <xdr:cNvSpPr txBox="1"/>
      </xdr:nvSpPr>
      <xdr:spPr>
        <a:xfrm>
          <a:off x="9450017" y="682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41237</xdr:rowOff>
    </xdr:from>
    <xdr:to>
      <xdr:col>12</xdr:col>
      <xdr:colOff>561975</xdr:colOff>
      <xdr:row>39</xdr:row>
      <xdr:rowOff>142837</xdr:rowOff>
    </xdr:to>
    <xdr:sp macro="" textlink="">
      <xdr:nvSpPr>
        <xdr:cNvPr id="317" name="円/楕円 316"/>
        <xdr:cNvSpPr/>
      </xdr:nvSpPr>
      <xdr:spPr>
        <a:xfrm>
          <a:off x="8699500" y="67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133964</xdr:rowOff>
    </xdr:from>
    <xdr:ext cx="378565" cy="259045"/>
    <xdr:sp macro="" textlink="">
      <xdr:nvSpPr>
        <xdr:cNvPr id="318" name="テキスト ボックス 317"/>
        <xdr:cNvSpPr txBox="1"/>
      </xdr:nvSpPr>
      <xdr:spPr>
        <a:xfrm>
          <a:off x="8561017" y="682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41188</xdr:rowOff>
    </xdr:from>
    <xdr:to>
      <xdr:col>11</xdr:col>
      <xdr:colOff>358775</xdr:colOff>
      <xdr:row>39</xdr:row>
      <xdr:rowOff>142788</xdr:rowOff>
    </xdr:to>
    <xdr:sp macro="" textlink="">
      <xdr:nvSpPr>
        <xdr:cNvPr id="319" name="円/楕円 318"/>
        <xdr:cNvSpPr/>
      </xdr:nvSpPr>
      <xdr:spPr>
        <a:xfrm>
          <a:off x="7810500" y="67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133915</xdr:rowOff>
    </xdr:from>
    <xdr:ext cx="378565" cy="259045"/>
    <xdr:sp macro="" textlink="">
      <xdr:nvSpPr>
        <xdr:cNvPr id="320" name="テキスト ボックス 319"/>
        <xdr:cNvSpPr txBox="1"/>
      </xdr:nvSpPr>
      <xdr:spPr>
        <a:xfrm>
          <a:off x="7672017" y="682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41073</xdr:rowOff>
    </xdr:from>
    <xdr:to>
      <xdr:col>10</xdr:col>
      <xdr:colOff>155575</xdr:colOff>
      <xdr:row>39</xdr:row>
      <xdr:rowOff>142673</xdr:rowOff>
    </xdr:to>
    <xdr:sp macro="" textlink="">
      <xdr:nvSpPr>
        <xdr:cNvPr id="321" name="円/楕円 320"/>
        <xdr:cNvSpPr/>
      </xdr:nvSpPr>
      <xdr:spPr>
        <a:xfrm>
          <a:off x="6921500" y="67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133800</xdr:rowOff>
    </xdr:from>
    <xdr:ext cx="378565" cy="259045"/>
    <xdr:sp macro="" textlink="">
      <xdr:nvSpPr>
        <xdr:cNvPr id="322" name="テキスト ボックス 321"/>
        <xdr:cNvSpPr txBox="1"/>
      </xdr:nvSpPr>
      <xdr:spPr>
        <a:xfrm>
          <a:off x="6783017" y="682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31614</xdr:rowOff>
    </xdr:from>
    <xdr:to>
      <xdr:col>15</xdr:col>
      <xdr:colOff>180975</xdr:colOff>
      <xdr:row>59</xdr:row>
      <xdr:rowOff>39278</xdr:rowOff>
    </xdr:to>
    <xdr:cxnSp macro="">
      <xdr:nvCxnSpPr>
        <xdr:cNvPr id="353" name="直線コネクタ 352"/>
        <xdr:cNvCxnSpPr/>
      </xdr:nvCxnSpPr>
      <xdr:spPr>
        <a:xfrm flipV="1">
          <a:off x="9639300" y="10147164"/>
          <a:ext cx="8382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93384</xdr:rowOff>
    </xdr:from>
    <xdr:to>
      <xdr:col>14</xdr:col>
      <xdr:colOff>28575</xdr:colOff>
      <xdr:row>59</xdr:row>
      <xdr:rowOff>39278</xdr:rowOff>
    </xdr:to>
    <xdr:cxnSp macro="">
      <xdr:nvCxnSpPr>
        <xdr:cNvPr id="356" name="直線コネクタ 355"/>
        <xdr:cNvCxnSpPr/>
      </xdr:nvCxnSpPr>
      <xdr:spPr>
        <a:xfrm>
          <a:off x="8750300" y="10037484"/>
          <a:ext cx="889000" cy="1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93384</xdr:rowOff>
    </xdr:from>
    <xdr:to>
      <xdr:col>12</xdr:col>
      <xdr:colOff>511175</xdr:colOff>
      <xdr:row>59</xdr:row>
      <xdr:rowOff>10378</xdr:rowOff>
    </xdr:to>
    <xdr:cxnSp macro="">
      <xdr:nvCxnSpPr>
        <xdr:cNvPr id="359" name="直線コネクタ 358"/>
        <xdr:cNvCxnSpPr/>
      </xdr:nvCxnSpPr>
      <xdr:spPr>
        <a:xfrm flipV="1">
          <a:off x="7861300" y="10037484"/>
          <a:ext cx="889000" cy="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10378</xdr:rowOff>
    </xdr:from>
    <xdr:to>
      <xdr:col>11</xdr:col>
      <xdr:colOff>307975</xdr:colOff>
      <xdr:row>59</xdr:row>
      <xdr:rowOff>57983</xdr:rowOff>
    </xdr:to>
    <xdr:cxnSp macro="">
      <xdr:nvCxnSpPr>
        <xdr:cNvPr id="362" name="直線コネクタ 361"/>
        <xdr:cNvCxnSpPr/>
      </xdr:nvCxnSpPr>
      <xdr:spPr>
        <a:xfrm flipV="1">
          <a:off x="6972300" y="10125928"/>
          <a:ext cx="889000" cy="4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152264</xdr:rowOff>
    </xdr:from>
    <xdr:to>
      <xdr:col>15</xdr:col>
      <xdr:colOff>231775</xdr:colOff>
      <xdr:row>59</xdr:row>
      <xdr:rowOff>82414</xdr:rowOff>
    </xdr:to>
    <xdr:sp macro="" textlink="">
      <xdr:nvSpPr>
        <xdr:cNvPr id="372" name="円/楕円 371"/>
        <xdr:cNvSpPr/>
      </xdr:nvSpPr>
      <xdr:spPr>
        <a:xfrm>
          <a:off x="10426700" y="100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67191</xdr:rowOff>
    </xdr:from>
    <xdr:ext cx="534377" cy="259045"/>
    <xdr:sp macro="" textlink="">
      <xdr:nvSpPr>
        <xdr:cNvPr id="373" name="農林水産業費該当値テキスト"/>
        <xdr:cNvSpPr txBox="1"/>
      </xdr:nvSpPr>
      <xdr:spPr>
        <a:xfrm>
          <a:off x="10528300" y="100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159928</xdr:rowOff>
    </xdr:from>
    <xdr:to>
      <xdr:col>14</xdr:col>
      <xdr:colOff>79375</xdr:colOff>
      <xdr:row>59</xdr:row>
      <xdr:rowOff>90078</xdr:rowOff>
    </xdr:to>
    <xdr:sp macro="" textlink="">
      <xdr:nvSpPr>
        <xdr:cNvPr id="374" name="円/楕円 373"/>
        <xdr:cNvSpPr/>
      </xdr:nvSpPr>
      <xdr:spPr>
        <a:xfrm>
          <a:off x="9588500" y="101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81205</xdr:rowOff>
    </xdr:from>
    <xdr:ext cx="534377" cy="259045"/>
    <xdr:sp macro="" textlink="">
      <xdr:nvSpPr>
        <xdr:cNvPr id="375" name="テキスト ボックス 374"/>
        <xdr:cNvSpPr txBox="1"/>
      </xdr:nvSpPr>
      <xdr:spPr>
        <a:xfrm>
          <a:off x="9372111" y="101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42584</xdr:rowOff>
    </xdr:from>
    <xdr:to>
      <xdr:col>12</xdr:col>
      <xdr:colOff>561975</xdr:colOff>
      <xdr:row>58</xdr:row>
      <xdr:rowOff>144184</xdr:rowOff>
    </xdr:to>
    <xdr:sp macro="" textlink="">
      <xdr:nvSpPr>
        <xdr:cNvPr id="376" name="円/楕円 375"/>
        <xdr:cNvSpPr/>
      </xdr:nvSpPr>
      <xdr:spPr>
        <a:xfrm>
          <a:off x="8699500" y="998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135311</xdr:rowOff>
    </xdr:from>
    <xdr:ext cx="599010" cy="259045"/>
    <xdr:sp macro="" textlink="">
      <xdr:nvSpPr>
        <xdr:cNvPr id="377" name="テキスト ボックス 376"/>
        <xdr:cNvSpPr txBox="1"/>
      </xdr:nvSpPr>
      <xdr:spPr>
        <a:xfrm>
          <a:off x="8450794" y="1007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131028</xdr:rowOff>
    </xdr:from>
    <xdr:to>
      <xdr:col>11</xdr:col>
      <xdr:colOff>358775</xdr:colOff>
      <xdr:row>59</xdr:row>
      <xdr:rowOff>61178</xdr:rowOff>
    </xdr:to>
    <xdr:sp macro="" textlink="">
      <xdr:nvSpPr>
        <xdr:cNvPr id="378" name="円/楕円 377"/>
        <xdr:cNvSpPr/>
      </xdr:nvSpPr>
      <xdr:spPr>
        <a:xfrm>
          <a:off x="7810500" y="100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52305</xdr:rowOff>
    </xdr:from>
    <xdr:ext cx="534377" cy="259045"/>
    <xdr:sp macro="" textlink="">
      <xdr:nvSpPr>
        <xdr:cNvPr id="379" name="テキスト ボックス 378"/>
        <xdr:cNvSpPr txBox="1"/>
      </xdr:nvSpPr>
      <xdr:spPr>
        <a:xfrm>
          <a:off x="7594111" y="101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81,299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7183</xdr:rowOff>
    </xdr:from>
    <xdr:to>
      <xdr:col>10</xdr:col>
      <xdr:colOff>155575</xdr:colOff>
      <xdr:row>59</xdr:row>
      <xdr:rowOff>108783</xdr:rowOff>
    </xdr:to>
    <xdr:sp macro="" textlink="">
      <xdr:nvSpPr>
        <xdr:cNvPr id="380" name="円/楕円 379"/>
        <xdr:cNvSpPr/>
      </xdr:nvSpPr>
      <xdr:spPr>
        <a:xfrm>
          <a:off x="6921500" y="101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99910</xdr:rowOff>
    </xdr:from>
    <xdr:ext cx="534377" cy="259045"/>
    <xdr:sp macro="" textlink="">
      <xdr:nvSpPr>
        <xdr:cNvPr id="381" name="テキスト ボックス 380"/>
        <xdr:cNvSpPr txBox="1"/>
      </xdr:nvSpPr>
      <xdr:spPr>
        <a:xfrm>
          <a:off x="6705111" y="102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58102</xdr:rowOff>
    </xdr:from>
    <xdr:to>
      <xdr:col>15</xdr:col>
      <xdr:colOff>180975</xdr:colOff>
      <xdr:row>78</xdr:row>
      <xdr:rowOff>117278</xdr:rowOff>
    </xdr:to>
    <xdr:cxnSp macro="">
      <xdr:nvCxnSpPr>
        <xdr:cNvPr id="410" name="直線コネクタ 409"/>
        <xdr:cNvCxnSpPr/>
      </xdr:nvCxnSpPr>
      <xdr:spPr>
        <a:xfrm flipV="1">
          <a:off x="9639300" y="13431202"/>
          <a:ext cx="838200" cy="5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87571</xdr:rowOff>
    </xdr:from>
    <xdr:to>
      <xdr:col>14</xdr:col>
      <xdr:colOff>28575</xdr:colOff>
      <xdr:row>78</xdr:row>
      <xdr:rowOff>117278</xdr:rowOff>
    </xdr:to>
    <xdr:cxnSp macro="">
      <xdr:nvCxnSpPr>
        <xdr:cNvPr id="413" name="直線コネクタ 412"/>
        <xdr:cNvCxnSpPr/>
      </xdr:nvCxnSpPr>
      <xdr:spPr>
        <a:xfrm>
          <a:off x="8750300" y="13460671"/>
          <a:ext cx="889000" cy="2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59130</xdr:rowOff>
    </xdr:from>
    <xdr:to>
      <xdr:col>12</xdr:col>
      <xdr:colOff>511175</xdr:colOff>
      <xdr:row>78</xdr:row>
      <xdr:rowOff>87571</xdr:rowOff>
    </xdr:to>
    <xdr:cxnSp macro="">
      <xdr:nvCxnSpPr>
        <xdr:cNvPr id="416" name="直線コネクタ 415"/>
        <xdr:cNvCxnSpPr/>
      </xdr:nvCxnSpPr>
      <xdr:spPr>
        <a:xfrm>
          <a:off x="7861300" y="13432230"/>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59130</xdr:rowOff>
    </xdr:from>
    <xdr:to>
      <xdr:col>11</xdr:col>
      <xdr:colOff>307975</xdr:colOff>
      <xdr:row>78</xdr:row>
      <xdr:rowOff>76946</xdr:rowOff>
    </xdr:to>
    <xdr:cxnSp macro="">
      <xdr:nvCxnSpPr>
        <xdr:cNvPr id="419" name="直線コネクタ 418"/>
        <xdr:cNvCxnSpPr/>
      </xdr:nvCxnSpPr>
      <xdr:spPr>
        <a:xfrm flipV="1">
          <a:off x="6972300" y="13432230"/>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7302</xdr:rowOff>
    </xdr:from>
    <xdr:to>
      <xdr:col>15</xdr:col>
      <xdr:colOff>231775</xdr:colOff>
      <xdr:row>78</xdr:row>
      <xdr:rowOff>108902</xdr:rowOff>
    </xdr:to>
    <xdr:sp macro="" textlink="">
      <xdr:nvSpPr>
        <xdr:cNvPr id="429" name="円/楕円 428"/>
        <xdr:cNvSpPr/>
      </xdr:nvSpPr>
      <xdr:spPr>
        <a:xfrm>
          <a:off x="10426700" y="133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157179</xdr:rowOff>
    </xdr:from>
    <xdr:ext cx="534377" cy="259045"/>
    <xdr:sp macro="" textlink="">
      <xdr:nvSpPr>
        <xdr:cNvPr id="430" name="商工費該当値テキスト"/>
        <xdr:cNvSpPr txBox="1"/>
      </xdr:nvSpPr>
      <xdr:spPr>
        <a:xfrm>
          <a:off x="10528300" y="13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66478</xdr:rowOff>
    </xdr:from>
    <xdr:to>
      <xdr:col>14</xdr:col>
      <xdr:colOff>79375</xdr:colOff>
      <xdr:row>78</xdr:row>
      <xdr:rowOff>168078</xdr:rowOff>
    </xdr:to>
    <xdr:sp macro="" textlink="">
      <xdr:nvSpPr>
        <xdr:cNvPr id="431" name="円/楕円 430"/>
        <xdr:cNvSpPr/>
      </xdr:nvSpPr>
      <xdr:spPr>
        <a:xfrm>
          <a:off x="9588500" y="134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159205</xdr:rowOff>
    </xdr:from>
    <xdr:ext cx="534377" cy="259045"/>
    <xdr:sp macro="" textlink="">
      <xdr:nvSpPr>
        <xdr:cNvPr id="432" name="テキスト ボックス 431"/>
        <xdr:cNvSpPr txBox="1"/>
      </xdr:nvSpPr>
      <xdr:spPr>
        <a:xfrm>
          <a:off x="9372111" y="135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36771</xdr:rowOff>
    </xdr:from>
    <xdr:to>
      <xdr:col>12</xdr:col>
      <xdr:colOff>561975</xdr:colOff>
      <xdr:row>78</xdr:row>
      <xdr:rowOff>138371</xdr:rowOff>
    </xdr:to>
    <xdr:sp macro="" textlink="">
      <xdr:nvSpPr>
        <xdr:cNvPr id="433" name="円/楕円 432"/>
        <xdr:cNvSpPr/>
      </xdr:nvSpPr>
      <xdr:spPr>
        <a:xfrm>
          <a:off x="8699500" y="134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129498</xdr:rowOff>
    </xdr:from>
    <xdr:ext cx="534377" cy="259045"/>
    <xdr:sp macro="" textlink="">
      <xdr:nvSpPr>
        <xdr:cNvPr id="434" name="テキスト ボックス 433"/>
        <xdr:cNvSpPr txBox="1"/>
      </xdr:nvSpPr>
      <xdr:spPr>
        <a:xfrm>
          <a:off x="8483111" y="135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8330</xdr:rowOff>
    </xdr:from>
    <xdr:to>
      <xdr:col>11</xdr:col>
      <xdr:colOff>358775</xdr:colOff>
      <xdr:row>78</xdr:row>
      <xdr:rowOff>109930</xdr:rowOff>
    </xdr:to>
    <xdr:sp macro="" textlink="">
      <xdr:nvSpPr>
        <xdr:cNvPr id="435" name="円/楕円 434"/>
        <xdr:cNvSpPr/>
      </xdr:nvSpPr>
      <xdr:spPr>
        <a:xfrm>
          <a:off x="7810500" y="133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126457</xdr:rowOff>
    </xdr:from>
    <xdr:ext cx="534377" cy="259045"/>
    <xdr:sp macro="" textlink="">
      <xdr:nvSpPr>
        <xdr:cNvPr id="436" name="テキスト ボックス 435"/>
        <xdr:cNvSpPr txBox="1"/>
      </xdr:nvSpPr>
      <xdr:spPr>
        <a:xfrm>
          <a:off x="7594111" y="131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26146</xdr:rowOff>
    </xdr:from>
    <xdr:to>
      <xdr:col>10</xdr:col>
      <xdr:colOff>155575</xdr:colOff>
      <xdr:row>78</xdr:row>
      <xdr:rowOff>127746</xdr:rowOff>
    </xdr:to>
    <xdr:sp macro="" textlink="">
      <xdr:nvSpPr>
        <xdr:cNvPr id="437" name="円/楕円 436"/>
        <xdr:cNvSpPr/>
      </xdr:nvSpPr>
      <xdr:spPr>
        <a:xfrm>
          <a:off x="6921500" y="133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144273</xdr:rowOff>
    </xdr:from>
    <xdr:ext cx="534377" cy="259045"/>
    <xdr:sp macro="" textlink="">
      <xdr:nvSpPr>
        <xdr:cNvPr id="438" name="テキスト ボックス 437"/>
        <xdr:cNvSpPr txBox="1"/>
      </xdr:nvSpPr>
      <xdr:spPr>
        <a:xfrm>
          <a:off x="6705111" y="131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111990</xdr:rowOff>
    </xdr:from>
    <xdr:to>
      <xdr:col>15</xdr:col>
      <xdr:colOff>180975</xdr:colOff>
      <xdr:row>98</xdr:row>
      <xdr:rowOff>126701</xdr:rowOff>
    </xdr:to>
    <xdr:cxnSp macro="">
      <xdr:nvCxnSpPr>
        <xdr:cNvPr id="467" name="直線コネクタ 466"/>
        <xdr:cNvCxnSpPr/>
      </xdr:nvCxnSpPr>
      <xdr:spPr>
        <a:xfrm flipV="1">
          <a:off x="9639300" y="16914090"/>
          <a:ext cx="8382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122499</xdr:rowOff>
    </xdr:from>
    <xdr:to>
      <xdr:col>14</xdr:col>
      <xdr:colOff>28575</xdr:colOff>
      <xdr:row>98</xdr:row>
      <xdr:rowOff>126701</xdr:rowOff>
    </xdr:to>
    <xdr:cxnSp macro="">
      <xdr:nvCxnSpPr>
        <xdr:cNvPr id="470" name="直線コネクタ 469"/>
        <xdr:cNvCxnSpPr/>
      </xdr:nvCxnSpPr>
      <xdr:spPr>
        <a:xfrm>
          <a:off x="8750300" y="16924599"/>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122499</xdr:rowOff>
    </xdr:from>
    <xdr:to>
      <xdr:col>12</xdr:col>
      <xdr:colOff>511175</xdr:colOff>
      <xdr:row>98</xdr:row>
      <xdr:rowOff>122557</xdr:rowOff>
    </xdr:to>
    <xdr:cxnSp macro="">
      <xdr:nvCxnSpPr>
        <xdr:cNvPr id="473" name="直線コネクタ 472"/>
        <xdr:cNvCxnSpPr/>
      </xdr:nvCxnSpPr>
      <xdr:spPr>
        <a:xfrm flipV="1">
          <a:off x="7861300" y="1692459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122557</xdr:rowOff>
    </xdr:from>
    <xdr:to>
      <xdr:col>11</xdr:col>
      <xdr:colOff>307975</xdr:colOff>
      <xdr:row>98</xdr:row>
      <xdr:rowOff>141430</xdr:rowOff>
    </xdr:to>
    <xdr:cxnSp macro="">
      <xdr:nvCxnSpPr>
        <xdr:cNvPr id="476" name="直線コネクタ 475"/>
        <xdr:cNvCxnSpPr/>
      </xdr:nvCxnSpPr>
      <xdr:spPr>
        <a:xfrm flipV="1">
          <a:off x="6972300" y="16924657"/>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61190</xdr:rowOff>
    </xdr:from>
    <xdr:to>
      <xdr:col>15</xdr:col>
      <xdr:colOff>231775</xdr:colOff>
      <xdr:row>98</xdr:row>
      <xdr:rowOff>162790</xdr:rowOff>
    </xdr:to>
    <xdr:sp macro="" textlink="">
      <xdr:nvSpPr>
        <xdr:cNvPr id="486" name="円/楕円 485"/>
        <xdr:cNvSpPr/>
      </xdr:nvSpPr>
      <xdr:spPr>
        <a:xfrm>
          <a:off x="10426700" y="168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20567</xdr:rowOff>
    </xdr:from>
    <xdr:ext cx="599010" cy="259045"/>
    <xdr:sp macro="" textlink="">
      <xdr:nvSpPr>
        <xdr:cNvPr id="487" name="土木費該当値テキスト"/>
        <xdr:cNvSpPr txBox="1"/>
      </xdr:nvSpPr>
      <xdr:spPr>
        <a:xfrm>
          <a:off x="10528300" y="1665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75901</xdr:rowOff>
    </xdr:from>
    <xdr:to>
      <xdr:col>14</xdr:col>
      <xdr:colOff>79375</xdr:colOff>
      <xdr:row>99</xdr:row>
      <xdr:rowOff>6051</xdr:rowOff>
    </xdr:to>
    <xdr:sp macro="" textlink="">
      <xdr:nvSpPr>
        <xdr:cNvPr id="488" name="円/楕円 487"/>
        <xdr:cNvSpPr/>
      </xdr:nvSpPr>
      <xdr:spPr>
        <a:xfrm>
          <a:off x="9588500" y="168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168628</xdr:rowOff>
    </xdr:from>
    <xdr:ext cx="599010" cy="259045"/>
    <xdr:sp macro="" textlink="">
      <xdr:nvSpPr>
        <xdr:cNvPr id="489" name="テキスト ボックス 488"/>
        <xdr:cNvSpPr txBox="1"/>
      </xdr:nvSpPr>
      <xdr:spPr>
        <a:xfrm>
          <a:off x="9339794" y="1697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71699</xdr:rowOff>
    </xdr:from>
    <xdr:to>
      <xdr:col>12</xdr:col>
      <xdr:colOff>561975</xdr:colOff>
      <xdr:row>99</xdr:row>
      <xdr:rowOff>1849</xdr:rowOff>
    </xdr:to>
    <xdr:sp macro="" textlink="">
      <xdr:nvSpPr>
        <xdr:cNvPr id="490" name="円/楕円 489"/>
        <xdr:cNvSpPr/>
      </xdr:nvSpPr>
      <xdr:spPr>
        <a:xfrm>
          <a:off x="8699500" y="168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164426</xdr:rowOff>
    </xdr:from>
    <xdr:ext cx="599010" cy="259045"/>
    <xdr:sp macro="" textlink="">
      <xdr:nvSpPr>
        <xdr:cNvPr id="491" name="テキスト ボックス 490"/>
        <xdr:cNvSpPr txBox="1"/>
      </xdr:nvSpPr>
      <xdr:spPr>
        <a:xfrm>
          <a:off x="8450794" y="169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122,572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71757</xdr:rowOff>
    </xdr:from>
    <xdr:to>
      <xdr:col>11</xdr:col>
      <xdr:colOff>358775</xdr:colOff>
      <xdr:row>99</xdr:row>
      <xdr:rowOff>1907</xdr:rowOff>
    </xdr:to>
    <xdr:sp macro="" textlink="">
      <xdr:nvSpPr>
        <xdr:cNvPr id="492" name="円/楕円 491"/>
        <xdr:cNvSpPr/>
      </xdr:nvSpPr>
      <xdr:spPr>
        <a:xfrm>
          <a:off x="7810500" y="1687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18434</xdr:rowOff>
    </xdr:from>
    <xdr:ext cx="599010" cy="259045"/>
    <xdr:sp macro="" textlink="">
      <xdr:nvSpPr>
        <xdr:cNvPr id="493" name="テキスト ボックス 492"/>
        <xdr:cNvSpPr txBox="1"/>
      </xdr:nvSpPr>
      <xdr:spPr>
        <a:xfrm>
          <a:off x="7561794" y="1664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90630</xdr:rowOff>
    </xdr:from>
    <xdr:to>
      <xdr:col>10</xdr:col>
      <xdr:colOff>155575</xdr:colOff>
      <xdr:row>99</xdr:row>
      <xdr:rowOff>20780</xdr:rowOff>
    </xdr:to>
    <xdr:sp macro="" textlink="">
      <xdr:nvSpPr>
        <xdr:cNvPr id="494" name="円/楕円 493"/>
        <xdr:cNvSpPr/>
      </xdr:nvSpPr>
      <xdr:spPr>
        <a:xfrm>
          <a:off x="6921500" y="168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11907</xdr:rowOff>
    </xdr:from>
    <xdr:ext cx="534377" cy="259045"/>
    <xdr:sp macro="" textlink="">
      <xdr:nvSpPr>
        <xdr:cNvPr id="495" name="テキスト ボックス 494"/>
        <xdr:cNvSpPr txBox="1"/>
      </xdr:nvSpPr>
      <xdr:spPr>
        <a:xfrm>
          <a:off x="6705111" y="169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64973</xdr:rowOff>
    </xdr:from>
    <xdr:to>
      <xdr:col>23</xdr:col>
      <xdr:colOff>517525</xdr:colOff>
      <xdr:row>38</xdr:row>
      <xdr:rowOff>67691</xdr:rowOff>
    </xdr:to>
    <xdr:cxnSp macro="">
      <xdr:nvCxnSpPr>
        <xdr:cNvPr id="522" name="直線コネクタ 521"/>
        <xdr:cNvCxnSpPr/>
      </xdr:nvCxnSpPr>
      <xdr:spPr>
        <a:xfrm flipV="1">
          <a:off x="15481300" y="6580073"/>
          <a:ext cx="8382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65057</xdr:rowOff>
    </xdr:from>
    <xdr:to>
      <xdr:col>22</xdr:col>
      <xdr:colOff>365125</xdr:colOff>
      <xdr:row>38</xdr:row>
      <xdr:rowOff>67691</xdr:rowOff>
    </xdr:to>
    <xdr:cxnSp macro="">
      <xdr:nvCxnSpPr>
        <xdr:cNvPr id="525" name="直線コネクタ 524"/>
        <xdr:cNvCxnSpPr/>
      </xdr:nvCxnSpPr>
      <xdr:spPr>
        <a:xfrm>
          <a:off x="14592300" y="6580157"/>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65057</xdr:rowOff>
    </xdr:from>
    <xdr:to>
      <xdr:col>21</xdr:col>
      <xdr:colOff>161925</xdr:colOff>
      <xdr:row>38</xdr:row>
      <xdr:rowOff>67666</xdr:rowOff>
    </xdr:to>
    <xdr:cxnSp macro="">
      <xdr:nvCxnSpPr>
        <xdr:cNvPr id="528" name="直線コネクタ 527"/>
        <xdr:cNvCxnSpPr/>
      </xdr:nvCxnSpPr>
      <xdr:spPr>
        <a:xfrm flipV="1">
          <a:off x="13703300" y="6580157"/>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26404</xdr:rowOff>
    </xdr:from>
    <xdr:to>
      <xdr:col>19</xdr:col>
      <xdr:colOff>644525</xdr:colOff>
      <xdr:row>38</xdr:row>
      <xdr:rowOff>67666</xdr:rowOff>
    </xdr:to>
    <xdr:cxnSp macro="">
      <xdr:nvCxnSpPr>
        <xdr:cNvPr id="531" name="直線コネクタ 530"/>
        <xdr:cNvCxnSpPr/>
      </xdr:nvCxnSpPr>
      <xdr:spPr>
        <a:xfrm>
          <a:off x="12814300" y="6541504"/>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14173</xdr:rowOff>
    </xdr:from>
    <xdr:to>
      <xdr:col>23</xdr:col>
      <xdr:colOff>568325</xdr:colOff>
      <xdr:row>38</xdr:row>
      <xdr:rowOff>115773</xdr:rowOff>
    </xdr:to>
    <xdr:sp macro="" textlink="">
      <xdr:nvSpPr>
        <xdr:cNvPr id="541" name="円/楕円 540"/>
        <xdr:cNvSpPr/>
      </xdr:nvSpPr>
      <xdr:spPr>
        <a:xfrm>
          <a:off x="16268700" y="65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16891</xdr:rowOff>
    </xdr:from>
    <xdr:to>
      <xdr:col>22</xdr:col>
      <xdr:colOff>415925</xdr:colOff>
      <xdr:row>38</xdr:row>
      <xdr:rowOff>118491</xdr:rowOff>
    </xdr:to>
    <xdr:sp macro="" textlink="">
      <xdr:nvSpPr>
        <xdr:cNvPr id="543" name="円/楕円 542"/>
        <xdr:cNvSpPr/>
      </xdr:nvSpPr>
      <xdr:spPr>
        <a:xfrm>
          <a:off x="15430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109618</xdr:rowOff>
    </xdr:from>
    <xdr:ext cx="534377" cy="259045"/>
    <xdr:sp macro="" textlink="">
      <xdr:nvSpPr>
        <xdr:cNvPr id="544" name="テキスト ボックス 543"/>
        <xdr:cNvSpPr txBox="1"/>
      </xdr:nvSpPr>
      <xdr:spPr>
        <a:xfrm>
          <a:off x="15214111" y="6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14257</xdr:rowOff>
    </xdr:from>
    <xdr:to>
      <xdr:col>21</xdr:col>
      <xdr:colOff>212725</xdr:colOff>
      <xdr:row>38</xdr:row>
      <xdr:rowOff>115857</xdr:rowOff>
    </xdr:to>
    <xdr:sp macro="" textlink="">
      <xdr:nvSpPr>
        <xdr:cNvPr id="545" name="円/楕円 544"/>
        <xdr:cNvSpPr/>
      </xdr:nvSpPr>
      <xdr:spPr>
        <a:xfrm>
          <a:off x="14541500" y="652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106984</xdr:rowOff>
    </xdr:from>
    <xdr:ext cx="534377" cy="259045"/>
    <xdr:sp macro="" textlink="">
      <xdr:nvSpPr>
        <xdr:cNvPr id="546" name="テキスト ボックス 545"/>
        <xdr:cNvSpPr txBox="1"/>
      </xdr:nvSpPr>
      <xdr:spPr>
        <a:xfrm>
          <a:off x="14325111" y="66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16866</xdr:rowOff>
    </xdr:from>
    <xdr:to>
      <xdr:col>20</xdr:col>
      <xdr:colOff>9525</xdr:colOff>
      <xdr:row>38</xdr:row>
      <xdr:rowOff>118466</xdr:rowOff>
    </xdr:to>
    <xdr:sp macro="" textlink="">
      <xdr:nvSpPr>
        <xdr:cNvPr id="547" name="円/楕円 546"/>
        <xdr:cNvSpPr/>
      </xdr:nvSpPr>
      <xdr:spPr>
        <a:xfrm>
          <a:off x="13652500" y="65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109593</xdr:rowOff>
    </xdr:from>
    <xdr:ext cx="534377" cy="259045"/>
    <xdr:sp macro="" textlink="">
      <xdr:nvSpPr>
        <xdr:cNvPr id="548" name="テキスト ボックス 547"/>
        <xdr:cNvSpPr txBox="1"/>
      </xdr:nvSpPr>
      <xdr:spPr>
        <a:xfrm>
          <a:off x="13436111" y="66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147053</xdr:rowOff>
    </xdr:from>
    <xdr:to>
      <xdr:col>18</xdr:col>
      <xdr:colOff>492125</xdr:colOff>
      <xdr:row>38</xdr:row>
      <xdr:rowOff>77203</xdr:rowOff>
    </xdr:to>
    <xdr:sp macro="" textlink="">
      <xdr:nvSpPr>
        <xdr:cNvPr id="549" name="円/楕円 548"/>
        <xdr:cNvSpPr/>
      </xdr:nvSpPr>
      <xdr:spPr>
        <a:xfrm>
          <a:off x="12763500" y="64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93730</xdr:rowOff>
    </xdr:from>
    <xdr:ext cx="534377" cy="259045"/>
    <xdr:sp macro="" textlink="">
      <xdr:nvSpPr>
        <xdr:cNvPr id="550" name="テキスト ボックス 549"/>
        <xdr:cNvSpPr txBox="1"/>
      </xdr:nvSpPr>
      <xdr:spPr>
        <a:xfrm>
          <a:off x="12547111" y="626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13901</xdr:rowOff>
    </xdr:from>
    <xdr:to>
      <xdr:col>23</xdr:col>
      <xdr:colOff>517525</xdr:colOff>
      <xdr:row>58</xdr:row>
      <xdr:rowOff>30686</xdr:rowOff>
    </xdr:to>
    <xdr:cxnSp macro="">
      <xdr:nvCxnSpPr>
        <xdr:cNvPr id="579" name="直線コネクタ 578"/>
        <xdr:cNvCxnSpPr/>
      </xdr:nvCxnSpPr>
      <xdr:spPr>
        <a:xfrm flipV="1">
          <a:off x="15481300" y="9958001"/>
          <a:ext cx="8382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144476</xdr:rowOff>
    </xdr:from>
    <xdr:to>
      <xdr:col>22</xdr:col>
      <xdr:colOff>365125</xdr:colOff>
      <xdr:row>58</xdr:row>
      <xdr:rowOff>30686</xdr:rowOff>
    </xdr:to>
    <xdr:cxnSp macro="">
      <xdr:nvCxnSpPr>
        <xdr:cNvPr id="582" name="直線コネクタ 581"/>
        <xdr:cNvCxnSpPr/>
      </xdr:nvCxnSpPr>
      <xdr:spPr>
        <a:xfrm>
          <a:off x="14592300" y="9917126"/>
          <a:ext cx="889000" cy="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92416</xdr:rowOff>
    </xdr:from>
    <xdr:to>
      <xdr:col>21</xdr:col>
      <xdr:colOff>161925</xdr:colOff>
      <xdr:row>57</xdr:row>
      <xdr:rowOff>144476</xdr:rowOff>
    </xdr:to>
    <xdr:cxnSp macro="">
      <xdr:nvCxnSpPr>
        <xdr:cNvPr id="585" name="直線コネクタ 584"/>
        <xdr:cNvCxnSpPr/>
      </xdr:nvCxnSpPr>
      <xdr:spPr>
        <a:xfrm>
          <a:off x="13703300" y="9865066"/>
          <a:ext cx="889000" cy="5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82204</xdr:rowOff>
    </xdr:from>
    <xdr:to>
      <xdr:col>19</xdr:col>
      <xdr:colOff>644525</xdr:colOff>
      <xdr:row>57</xdr:row>
      <xdr:rowOff>92416</xdr:rowOff>
    </xdr:to>
    <xdr:cxnSp macro="">
      <xdr:nvCxnSpPr>
        <xdr:cNvPr id="588" name="直線コネクタ 587"/>
        <xdr:cNvCxnSpPr/>
      </xdr:nvCxnSpPr>
      <xdr:spPr>
        <a:xfrm>
          <a:off x="12814300" y="9854854"/>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134551</xdr:rowOff>
    </xdr:from>
    <xdr:to>
      <xdr:col>23</xdr:col>
      <xdr:colOff>568325</xdr:colOff>
      <xdr:row>58</xdr:row>
      <xdr:rowOff>64701</xdr:rowOff>
    </xdr:to>
    <xdr:sp macro="" textlink="">
      <xdr:nvSpPr>
        <xdr:cNvPr id="598" name="円/楕円 597"/>
        <xdr:cNvSpPr/>
      </xdr:nvSpPr>
      <xdr:spPr>
        <a:xfrm>
          <a:off x="16268700" y="99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62998</xdr:rowOff>
    </xdr:from>
    <xdr:ext cx="599010" cy="259045"/>
    <xdr:sp macro="" textlink="">
      <xdr:nvSpPr>
        <xdr:cNvPr id="599" name="教育費該当値テキスト"/>
        <xdr:cNvSpPr txBox="1"/>
      </xdr:nvSpPr>
      <xdr:spPr>
        <a:xfrm>
          <a:off x="16370300" y="983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106,036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151336</xdr:rowOff>
    </xdr:from>
    <xdr:to>
      <xdr:col>22</xdr:col>
      <xdr:colOff>415925</xdr:colOff>
      <xdr:row>58</xdr:row>
      <xdr:rowOff>81486</xdr:rowOff>
    </xdr:to>
    <xdr:sp macro="" textlink="">
      <xdr:nvSpPr>
        <xdr:cNvPr id="600" name="円/楕円 599"/>
        <xdr:cNvSpPr/>
      </xdr:nvSpPr>
      <xdr:spPr>
        <a:xfrm>
          <a:off x="15430500" y="99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72613</xdr:rowOff>
    </xdr:from>
    <xdr:ext cx="534377" cy="259045"/>
    <xdr:sp macro="" textlink="">
      <xdr:nvSpPr>
        <xdr:cNvPr id="601" name="テキスト ボックス 600"/>
        <xdr:cNvSpPr txBox="1"/>
      </xdr:nvSpPr>
      <xdr:spPr>
        <a:xfrm>
          <a:off x="15214111" y="1001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93676</xdr:rowOff>
    </xdr:from>
    <xdr:to>
      <xdr:col>21</xdr:col>
      <xdr:colOff>212725</xdr:colOff>
      <xdr:row>58</xdr:row>
      <xdr:rowOff>23826</xdr:rowOff>
    </xdr:to>
    <xdr:sp macro="" textlink="">
      <xdr:nvSpPr>
        <xdr:cNvPr id="602" name="円/楕円 601"/>
        <xdr:cNvSpPr/>
      </xdr:nvSpPr>
      <xdr:spPr>
        <a:xfrm>
          <a:off x="14541500" y="986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40353</xdr:rowOff>
    </xdr:from>
    <xdr:ext cx="599010" cy="259045"/>
    <xdr:sp macro="" textlink="">
      <xdr:nvSpPr>
        <xdr:cNvPr id="603" name="テキスト ボックス 602"/>
        <xdr:cNvSpPr txBox="1"/>
      </xdr:nvSpPr>
      <xdr:spPr>
        <a:xfrm>
          <a:off x="14292794" y="964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127,493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41616</xdr:rowOff>
    </xdr:from>
    <xdr:to>
      <xdr:col>20</xdr:col>
      <xdr:colOff>9525</xdr:colOff>
      <xdr:row>57</xdr:row>
      <xdr:rowOff>143216</xdr:rowOff>
    </xdr:to>
    <xdr:sp macro="" textlink="">
      <xdr:nvSpPr>
        <xdr:cNvPr id="604" name="円/楕円 603"/>
        <xdr:cNvSpPr/>
      </xdr:nvSpPr>
      <xdr:spPr>
        <a:xfrm>
          <a:off x="13652500" y="981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159743</xdr:rowOff>
    </xdr:from>
    <xdr:ext cx="599010" cy="259045"/>
    <xdr:sp macro="" textlink="">
      <xdr:nvSpPr>
        <xdr:cNvPr id="605" name="テキスト ボックス 604"/>
        <xdr:cNvSpPr txBox="1"/>
      </xdr:nvSpPr>
      <xdr:spPr>
        <a:xfrm>
          <a:off x="13403794" y="958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154,821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31404</xdr:rowOff>
    </xdr:from>
    <xdr:to>
      <xdr:col>18</xdr:col>
      <xdr:colOff>492125</xdr:colOff>
      <xdr:row>57</xdr:row>
      <xdr:rowOff>133004</xdr:rowOff>
    </xdr:to>
    <xdr:sp macro="" textlink="">
      <xdr:nvSpPr>
        <xdr:cNvPr id="606" name="円/楕円 605"/>
        <xdr:cNvSpPr/>
      </xdr:nvSpPr>
      <xdr:spPr>
        <a:xfrm>
          <a:off x="12763500" y="980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149531</xdr:rowOff>
    </xdr:from>
    <xdr:ext cx="599010" cy="259045"/>
    <xdr:sp macro="" textlink="">
      <xdr:nvSpPr>
        <xdr:cNvPr id="607" name="テキスト ボックス 606"/>
        <xdr:cNvSpPr txBox="1"/>
      </xdr:nvSpPr>
      <xdr:spPr>
        <a:xfrm>
          <a:off x="12514794" y="957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135164</xdr:rowOff>
    </xdr:from>
    <xdr:to>
      <xdr:col>23</xdr:col>
      <xdr:colOff>517525</xdr:colOff>
      <xdr:row>78</xdr:row>
      <xdr:rowOff>138057</xdr:rowOff>
    </xdr:to>
    <xdr:cxnSp macro="">
      <xdr:nvCxnSpPr>
        <xdr:cNvPr id="634" name="直線コネクタ 633"/>
        <xdr:cNvCxnSpPr/>
      </xdr:nvCxnSpPr>
      <xdr:spPr>
        <a:xfrm flipV="1">
          <a:off x="15481300" y="13508264"/>
          <a:ext cx="8382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138057</xdr:rowOff>
    </xdr:from>
    <xdr:to>
      <xdr:col>22</xdr:col>
      <xdr:colOff>365125</xdr:colOff>
      <xdr:row>78</xdr:row>
      <xdr:rowOff>138978</xdr:rowOff>
    </xdr:to>
    <xdr:cxnSp macro="">
      <xdr:nvCxnSpPr>
        <xdr:cNvPr id="637" name="直線コネクタ 636"/>
        <xdr:cNvCxnSpPr/>
      </xdr:nvCxnSpPr>
      <xdr:spPr>
        <a:xfrm flipV="1">
          <a:off x="14592300" y="13511157"/>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120633</xdr:rowOff>
    </xdr:from>
    <xdr:to>
      <xdr:col>21</xdr:col>
      <xdr:colOff>161925</xdr:colOff>
      <xdr:row>78</xdr:row>
      <xdr:rowOff>138978</xdr:rowOff>
    </xdr:to>
    <xdr:cxnSp macro="">
      <xdr:nvCxnSpPr>
        <xdr:cNvPr id="640" name="直線コネクタ 639"/>
        <xdr:cNvCxnSpPr/>
      </xdr:nvCxnSpPr>
      <xdr:spPr>
        <a:xfrm>
          <a:off x="13703300" y="13493733"/>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120633</xdr:rowOff>
    </xdr:from>
    <xdr:to>
      <xdr:col>19</xdr:col>
      <xdr:colOff>644525</xdr:colOff>
      <xdr:row>78</xdr:row>
      <xdr:rowOff>132079</xdr:rowOff>
    </xdr:to>
    <xdr:cxnSp macro="">
      <xdr:nvCxnSpPr>
        <xdr:cNvPr id="643" name="直線コネクタ 642"/>
        <xdr:cNvCxnSpPr/>
      </xdr:nvCxnSpPr>
      <xdr:spPr>
        <a:xfrm flipV="1">
          <a:off x="12814300" y="13493733"/>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84364</xdr:rowOff>
    </xdr:from>
    <xdr:to>
      <xdr:col>23</xdr:col>
      <xdr:colOff>568325</xdr:colOff>
      <xdr:row>79</xdr:row>
      <xdr:rowOff>14514</xdr:rowOff>
    </xdr:to>
    <xdr:sp macro="" textlink="">
      <xdr:nvSpPr>
        <xdr:cNvPr id="653" name="円/楕円 652"/>
        <xdr:cNvSpPr/>
      </xdr:nvSpPr>
      <xdr:spPr>
        <a:xfrm>
          <a:off x="16268700" y="134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34099</xdr:rowOff>
    </xdr:from>
    <xdr:ext cx="469744" cy="259045"/>
    <xdr:sp macro="" textlink="">
      <xdr:nvSpPr>
        <xdr:cNvPr id="654" name="災害復旧費該当値テキスト"/>
        <xdr:cNvSpPr txBox="1"/>
      </xdr:nvSpPr>
      <xdr:spPr>
        <a:xfrm>
          <a:off x="16370300" y="1340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87257</xdr:rowOff>
    </xdr:from>
    <xdr:to>
      <xdr:col>22</xdr:col>
      <xdr:colOff>415925</xdr:colOff>
      <xdr:row>79</xdr:row>
      <xdr:rowOff>17407</xdr:rowOff>
    </xdr:to>
    <xdr:sp macro="" textlink="">
      <xdr:nvSpPr>
        <xdr:cNvPr id="655" name="円/楕円 654"/>
        <xdr:cNvSpPr/>
      </xdr:nvSpPr>
      <xdr:spPr>
        <a:xfrm>
          <a:off x="15430500" y="13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8534</xdr:rowOff>
    </xdr:from>
    <xdr:ext cx="378565" cy="259045"/>
    <xdr:sp macro="" textlink="">
      <xdr:nvSpPr>
        <xdr:cNvPr id="656" name="テキスト ボックス 655"/>
        <xdr:cNvSpPr txBox="1"/>
      </xdr:nvSpPr>
      <xdr:spPr>
        <a:xfrm>
          <a:off x="15292017" y="13553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88178</xdr:rowOff>
    </xdr:from>
    <xdr:to>
      <xdr:col>21</xdr:col>
      <xdr:colOff>212725</xdr:colOff>
      <xdr:row>79</xdr:row>
      <xdr:rowOff>18328</xdr:rowOff>
    </xdr:to>
    <xdr:sp macro="" textlink="">
      <xdr:nvSpPr>
        <xdr:cNvPr id="657" name="円/楕円 656"/>
        <xdr:cNvSpPr/>
      </xdr:nvSpPr>
      <xdr:spPr>
        <a:xfrm>
          <a:off x="14541500" y="134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9455</xdr:rowOff>
    </xdr:from>
    <xdr:ext cx="378565" cy="259045"/>
    <xdr:sp macro="" textlink="">
      <xdr:nvSpPr>
        <xdr:cNvPr id="658" name="テキスト ボックス 657"/>
        <xdr:cNvSpPr txBox="1"/>
      </xdr:nvSpPr>
      <xdr:spPr>
        <a:xfrm>
          <a:off x="14403017" y="13554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69833</xdr:rowOff>
    </xdr:from>
    <xdr:to>
      <xdr:col>20</xdr:col>
      <xdr:colOff>9525</xdr:colOff>
      <xdr:row>78</xdr:row>
      <xdr:rowOff>171433</xdr:rowOff>
    </xdr:to>
    <xdr:sp macro="" textlink="">
      <xdr:nvSpPr>
        <xdr:cNvPr id="659" name="円/楕円 658"/>
        <xdr:cNvSpPr/>
      </xdr:nvSpPr>
      <xdr:spPr>
        <a:xfrm>
          <a:off x="13652500" y="1344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162560</xdr:rowOff>
    </xdr:from>
    <xdr:ext cx="469744" cy="259045"/>
    <xdr:sp macro="" textlink="">
      <xdr:nvSpPr>
        <xdr:cNvPr id="660" name="テキスト ボックス 659"/>
        <xdr:cNvSpPr txBox="1"/>
      </xdr:nvSpPr>
      <xdr:spPr>
        <a:xfrm>
          <a:off x="13468427" y="1353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81279</xdr:rowOff>
    </xdr:from>
    <xdr:to>
      <xdr:col>18</xdr:col>
      <xdr:colOff>492125</xdr:colOff>
      <xdr:row>79</xdr:row>
      <xdr:rowOff>11429</xdr:rowOff>
    </xdr:to>
    <xdr:sp macro="" textlink="">
      <xdr:nvSpPr>
        <xdr:cNvPr id="661" name="円/楕円 660"/>
        <xdr:cNvSpPr/>
      </xdr:nvSpPr>
      <xdr:spPr>
        <a:xfrm>
          <a:off x="12763500" y="134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2556</xdr:rowOff>
    </xdr:from>
    <xdr:ext cx="469744" cy="259045"/>
    <xdr:sp macro="" textlink="">
      <xdr:nvSpPr>
        <xdr:cNvPr id="662" name="テキスト ボックス 661"/>
        <xdr:cNvSpPr txBox="1"/>
      </xdr:nvSpPr>
      <xdr:spPr>
        <a:xfrm>
          <a:off x="12579427" y="1354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115274</xdr:rowOff>
    </xdr:from>
    <xdr:to>
      <xdr:col>23</xdr:col>
      <xdr:colOff>517525</xdr:colOff>
      <xdr:row>97</xdr:row>
      <xdr:rowOff>118193</xdr:rowOff>
    </xdr:to>
    <xdr:cxnSp macro="">
      <xdr:nvCxnSpPr>
        <xdr:cNvPr id="691" name="直線コネクタ 690"/>
        <xdr:cNvCxnSpPr/>
      </xdr:nvCxnSpPr>
      <xdr:spPr>
        <a:xfrm flipV="1">
          <a:off x="15481300" y="16745924"/>
          <a:ext cx="8382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107206</xdr:rowOff>
    </xdr:from>
    <xdr:to>
      <xdr:col>22</xdr:col>
      <xdr:colOff>365125</xdr:colOff>
      <xdr:row>97</xdr:row>
      <xdr:rowOff>118193</xdr:rowOff>
    </xdr:to>
    <xdr:cxnSp macro="">
      <xdr:nvCxnSpPr>
        <xdr:cNvPr id="694" name="直線コネクタ 693"/>
        <xdr:cNvCxnSpPr/>
      </xdr:nvCxnSpPr>
      <xdr:spPr>
        <a:xfrm>
          <a:off x="14592300" y="16737856"/>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100902</xdr:rowOff>
    </xdr:from>
    <xdr:to>
      <xdr:col>21</xdr:col>
      <xdr:colOff>161925</xdr:colOff>
      <xdr:row>97</xdr:row>
      <xdr:rowOff>107206</xdr:rowOff>
    </xdr:to>
    <xdr:cxnSp macro="">
      <xdr:nvCxnSpPr>
        <xdr:cNvPr id="697" name="直線コネクタ 696"/>
        <xdr:cNvCxnSpPr/>
      </xdr:nvCxnSpPr>
      <xdr:spPr>
        <a:xfrm>
          <a:off x="13703300" y="16731552"/>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84454</xdr:rowOff>
    </xdr:from>
    <xdr:to>
      <xdr:col>19</xdr:col>
      <xdr:colOff>644525</xdr:colOff>
      <xdr:row>97</xdr:row>
      <xdr:rowOff>100902</xdr:rowOff>
    </xdr:to>
    <xdr:cxnSp macro="">
      <xdr:nvCxnSpPr>
        <xdr:cNvPr id="700" name="直線コネクタ 699"/>
        <xdr:cNvCxnSpPr/>
      </xdr:nvCxnSpPr>
      <xdr:spPr>
        <a:xfrm>
          <a:off x="12814300" y="16715104"/>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64474</xdr:rowOff>
    </xdr:from>
    <xdr:to>
      <xdr:col>23</xdr:col>
      <xdr:colOff>568325</xdr:colOff>
      <xdr:row>97</xdr:row>
      <xdr:rowOff>166074</xdr:rowOff>
    </xdr:to>
    <xdr:sp macro="" textlink="">
      <xdr:nvSpPr>
        <xdr:cNvPr id="710" name="円/楕円 709"/>
        <xdr:cNvSpPr/>
      </xdr:nvSpPr>
      <xdr:spPr>
        <a:xfrm>
          <a:off x="16268700" y="1669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42901</xdr:rowOff>
    </xdr:from>
    <xdr:ext cx="599010" cy="259045"/>
    <xdr:sp macro="" textlink="">
      <xdr:nvSpPr>
        <xdr:cNvPr id="711" name="公債費該当値テキスト"/>
        <xdr:cNvSpPr txBox="1"/>
      </xdr:nvSpPr>
      <xdr:spPr>
        <a:xfrm>
          <a:off x="16370300" y="166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67393</xdr:rowOff>
    </xdr:from>
    <xdr:to>
      <xdr:col>22</xdr:col>
      <xdr:colOff>415925</xdr:colOff>
      <xdr:row>97</xdr:row>
      <xdr:rowOff>168993</xdr:rowOff>
    </xdr:to>
    <xdr:sp macro="" textlink="">
      <xdr:nvSpPr>
        <xdr:cNvPr id="712" name="円/楕円 711"/>
        <xdr:cNvSpPr/>
      </xdr:nvSpPr>
      <xdr:spPr>
        <a:xfrm>
          <a:off x="15430500" y="166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160120</xdr:rowOff>
    </xdr:from>
    <xdr:ext cx="599010" cy="259045"/>
    <xdr:sp macro="" textlink="">
      <xdr:nvSpPr>
        <xdr:cNvPr id="713" name="テキスト ボックス 712"/>
        <xdr:cNvSpPr txBox="1"/>
      </xdr:nvSpPr>
      <xdr:spPr>
        <a:xfrm>
          <a:off x="15181794" y="1679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56406</xdr:rowOff>
    </xdr:from>
    <xdr:to>
      <xdr:col>21</xdr:col>
      <xdr:colOff>212725</xdr:colOff>
      <xdr:row>97</xdr:row>
      <xdr:rowOff>158006</xdr:rowOff>
    </xdr:to>
    <xdr:sp macro="" textlink="">
      <xdr:nvSpPr>
        <xdr:cNvPr id="714" name="円/楕円 713"/>
        <xdr:cNvSpPr/>
      </xdr:nvSpPr>
      <xdr:spPr>
        <a:xfrm>
          <a:off x="14541500" y="16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149133</xdr:rowOff>
    </xdr:from>
    <xdr:ext cx="599010" cy="259045"/>
    <xdr:sp macro="" textlink="">
      <xdr:nvSpPr>
        <xdr:cNvPr id="715" name="テキスト ボックス 714"/>
        <xdr:cNvSpPr txBox="1"/>
      </xdr:nvSpPr>
      <xdr:spPr>
        <a:xfrm>
          <a:off x="14292794" y="1677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50102</xdr:rowOff>
    </xdr:from>
    <xdr:to>
      <xdr:col>20</xdr:col>
      <xdr:colOff>9525</xdr:colOff>
      <xdr:row>97</xdr:row>
      <xdr:rowOff>151702</xdr:rowOff>
    </xdr:to>
    <xdr:sp macro="" textlink="">
      <xdr:nvSpPr>
        <xdr:cNvPr id="716" name="円/楕円 715"/>
        <xdr:cNvSpPr/>
      </xdr:nvSpPr>
      <xdr:spPr>
        <a:xfrm>
          <a:off x="13652500" y="166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168229</xdr:rowOff>
    </xdr:from>
    <xdr:ext cx="599010" cy="259045"/>
    <xdr:sp macro="" textlink="">
      <xdr:nvSpPr>
        <xdr:cNvPr id="717" name="テキスト ボックス 716"/>
        <xdr:cNvSpPr txBox="1"/>
      </xdr:nvSpPr>
      <xdr:spPr>
        <a:xfrm>
          <a:off x="13403794" y="1645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33654</xdr:rowOff>
    </xdr:from>
    <xdr:to>
      <xdr:col>18</xdr:col>
      <xdr:colOff>492125</xdr:colOff>
      <xdr:row>97</xdr:row>
      <xdr:rowOff>135254</xdr:rowOff>
    </xdr:to>
    <xdr:sp macro="" textlink="">
      <xdr:nvSpPr>
        <xdr:cNvPr id="718" name="円/楕円 717"/>
        <xdr:cNvSpPr/>
      </xdr:nvSpPr>
      <xdr:spPr>
        <a:xfrm>
          <a:off x="12763500" y="166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151781</xdr:rowOff>
    </xdr:from>
    <xdr:ext cx="599010" cy="259045"/>
    <xdr:sp macro="" textlink="">
      <xdr:nvSpPr>
        <xdr:cNvPr id="719" name="テキスト ボックス 718"/>
        <xdr:cNvSpPr txBox="1"/>
      </xdr:nvSpPr>
      <xdr:spPr>
        <a:xfrm>
          <a:off x="12514794" y="1643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として、人口規模から全国平均・北海道平均より高い数値となっている。また、類似団体分類上（５０００人未満）、本町は人口の多い自治体であることから、類似団体平均よりは低い数値となっている。</a:t>
          </a:r>
          <a:endParaRPr kumimoji="1" lang="en-US" altLang="ja-JP" sz="1300">
            <a:latin typeface="ＭＳ Ｐゴシック"/>
          </a:endParaRPr>
        </a:p>
        <a:p>
          <a:r>
            <a:rPr kumimoji="1" lang="ja-JP" altLang="en-US" sz="1300">
              <a:latin typeface="ＭＳ Ｐゴシック"/>
            </a:rPr>
            <a:t>　そのうえで類似団体平均に近い科（衛生費・商工費・土木費・交際費）は、本町として負担割合の高い科目といえる。</a:t>
          </a:r>
          <a:endParaRPr kumimoji="1" lang="en-US" altLang="ja-JP" sz="1300">
            <a:latin typeface="ＭＳ Ｐゴシック"/>
          </a:endParaRPr>
        </a:p>
        <a:p>
          <a:r>
            <a:rPr kumimoji="1" lang="ja-JP" altLang="en-US" sz="1300">
              <a:latin typeface="ＭＳ Ｐゴシック"/>
            </a:rPr>
            <a:t>　衛生費については環境モデル都市としてのごみ分別の細分化による循環型社会形成の取組み、商工費については国際観光リゾート・ニセコ観光圏を有し観光振興施策に注力していること、土木費については豪雪地帯による除雪対策経費や道路橋りょう下水道等の長寿命化対策など、本町の特徴・独自の取組みによるものといえる。</a:t>
          </a:r>
          <a:endParaRPr kumimoji="1" lang="en-US" altLang="ja-JP" sz="1300">
            <a:latin typeface="ＭＳ Ｐゴシック"/>
          </a:endParaRPr>
        </a:p>
        <a:p>
          <a:r>
            <a:rPr kumimoji="1" lang="ja-JP" altLang="en-US" sz="1300">
              <a:latin typeface="ＭＳ Ｐゴシック"/>
            </a:rPr>
            <a:t>　一方、公債費については、過去の施設整備の事業費の大きさ、集中的実施となったことによるものであり、財政運営圧迫の要因となってくることから、計画的な投資的事業展開による新規発行債の抑制等を進めており、着実な地方債残高の減少と将来的な公債費抑制の取組を継続して実施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近年、財政調整基金の取崩しは行わず比較的安定的な経営をしているが、財政健全化に向けた取り組み・見直しは不可避であり、中長期的視点からより一層計画的・安定的な運営に努める。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北海道ニセコ町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実質単年度収支は比較比較的安定し黒字運営を継続しているが、財政健全化に向けた取り組み・見直しは不可避であり、中長期的視点からより一層計画的・安定的な運営に努める。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31"/>
      <c r="AO4" s="431"/>
      <c r="AP4" s="431"/>
      <c r="AQ4" s="431"/>
      <c r="AR4" s="431"/>
      <c r="AS4" s="431"/>
      <c r="AT4" s="431"/>
      <c r="AU4" s="431"/>
      <c r="AV4" s="431"/>
      <c r="AW4" s="431"/>
      <c r="AX4" s="597"/>
      <c r="AY4" s="405" t="s">
        <v>74</v>
      </c>
      <c r="AZ4" s="406"/>
      <c r="BA4" s="406"/>
      <c r="BB4" s="406"/>
      <c r="BC4" s="406"/>
      <c r="BD4" s="406"/>
      <c r="BE4" s="406"/>
      <c r="BF4" s="406"/>
      <c r="BG4" s="406"/>
      <c r="BH4" s="406"/>
      <c r="BI4" s="406"/>
      <c r="BJ4" s="406"/>
      <c r="BK4" s="406"/>
      <c r="BL4" s="406"/>
      <c r="BM4" s="407"/>
      <c r="BN4" s="408">
        <v>4688901</v>
      </c>
      <c r="BO4" s="409"/>
      <c r="BP4" s="409"/>
      <c r="BQ4" s="409"/>
      <c r="BR4" s="409"/>
      <c r="BS4" s="409"/>
      <c r="BT4" s="409"/>
      <c r="BU4" s="410"/>
      <c r="BV4" s="408">
        <v>4223952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6.1</v>
      </c>
      <c r="CU4" s="586"/>
      <c r="CV4" s="586"/>
      <c r="CW4" s="586"/>
      <c r="CX4" s="586"/>
      <c r="CY4" s="586"/>
      <c r="CZ4" s="586"/>
      <c r="DA4" s="587"/>
      <c r="DB4" s="585">
        <v>5.9</v>
      </c>
      <c r="DC4" s="586"/>
      <c r="DD4" s="586"/>
      <c r="DE4" s="586"/>
      <c r="DF4" s="586"/>
      <c r="DG4" s="586"/>
      <c r="DH4" s="586"/>
      <c r="DI4" s="587"/>
      <c r="DJ4" s="137"/>
      <c r="DK4" s="137"/>
      <c r="DL4" s="137"/>
      <c r="DM4" s="137"/>
      <c r="DN4" s="137"/>
      <c r="DO4" s="137"/>
    </row>
    <row r="5" spans="1:119" ht="18.75" customHeight="1">
      <c r="A5" s="138"/>
      <c r="B5" s="592"/>
      <c r="C5" s="432"/>
      <c r="D5" s="432"/>
      <c r="E5" s="593"/>
      <c r="F5" s="593"/>
      <c r="G5" s="593"/>
      <c r="H5" s="593"/>
      <c r="I5" s="593"/>
      <c r="J5" s="593"/>
      <c r="K5" s="593"/>
      <c r="L5" s="593"/>
      <c r="M5" s="593"/>
      <c r="N5" s="593"/>
      <c r="O5" s="593"/>
      <c r="P5" s="593"/>
      <c r="Q5" s="593"/>
      <c r="R5" s="430"/>
      <c r="S5" s="430"/>
      <c r="T5" s="430"/>
      <c r="U5" s="430"/>
      <c r="V5" s="596"/>
      <c r="W5" s="517"/>
      <c r="X5" s="431"/>
      <c r="Y5" s="431"/>
      <c r="Z5" s="431"/>
      <c r="AA5" s="431"/>
      <c r="AB5" s="432"/>
      <c r="AC5" s="430"/>
      <c r="AD5" s="431"/>
      <c r="AE5" s="431"/>
      <c r="AF5" s="431"/>
      <c r="AG5" s="431"/>
      <c r="AH5" s="431"/>
      <c r="AI5" s="431"/>
      <c r="AJ5" s="431"/>
      <c r="AK5" s="431"/>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4492794</v>
      </c>
      <c r="BO5" s="414"/>
      <c r="BP5" s="414"/>
      <c r="BQ5" s="414"/>
      <c r="BR5" s="414"/>
      <c r="BS5" s="414"/>
      <c r="BT5" s="414"/>
      <c r="BU5" s="415"/>
      <c r="BV5" s="413">
        <v>4065453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85.7</v>
      </c>
      <c r="CU5" s="384"/>
      <c r="CV5" s="384"/>
      <c r="CW5" s="384"/>
      <c r="CX5" s="384"/>
      <c r="CY5" s="384"/>
      <c r="CZ5" s="384"/>
      <c r="DA5" s="385"/>
      <c r="DB5" s="383">
        <v>85.3</v>
      </c>
      <c r="DC5" s="384"/>
      <c r="DD5" s="384"/>
      <c r="DE5" s="384"/>
      <c r="DF5" s="384"/>
      <c r="DG5" s="384"/>
      <c r="DH5" s="384"/>
      <c r="DI5" s="385"/>
      <c r="DJ5" s="137"/>
      <c r="DK5" s="137"/>
      <c r="DL5" s="137"/>
      <c r="DM5" s="137"/>
      <c r="DN5" s="137"/>
      <c r="DO5" s="137"/>
    </row>
    <row r="6" spans="1:119" ht="18.75" customHeight="1">
      <c r="A6" s="138"/>
      <c r="B6" s="562" t="s">
        <v>80</v>
      </c>
      <c r="C6" s="429"/>
      <c r="D6" s="429"/>
      <c r="E6" s="563"/>
      <c r="F6" s="563"/>
      <c r="G6" s="563"/>
      <c r="H6" s="563"/>
      <c r="I6" s="563"/>
      <c r="J6" s="563"/>
      <c r="K6" s="563"/>
      <c r="L6" s="563" t="s">
        <v>81</v>
      </c>
      <c r="M6" s="563"/>
      <c r="N6" s="563"/>
      <c r="O6" s="563"/>
      <c r="P6" s="563"/>
      <c r="Q6" s="563"/>
      <c r="R6" s="453"/>
      <c r="S6" s="453"/>
      <c r="T6" s="453"/>
      <c r="U6" s="453"/>
      <c r="V6" s="569"/>
      <c r="W6" s="502" t="s">
        <v>82</v>
      </c>
      <c r="X6" s="428"/>
      <c r="Y6" s="428"/>
      <c r="Z6" s="428"/>
      <c r="AA6" s="428"/>
      <c r="AB6" s="429"/>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196107</v>
      </c>
      <c r="BO6" s="414"/>
      <c r="BP6" s="414"/>
      <c r="BQ6" s="414"/>
      <c r="BR6" s="414"/>
      <c r="BS6" s="414"/>
      <c r="BT6" s="414"/>
      <c r="BU6" s="415"/>
      <c r="BV6" s="413">
        <v>158499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90.4</v>
      </c>
      <c r="CU6" s="560"/>
      <c r="CV6" s="560"/>
      <c r="CW6" s="560"/>
      <c r="CX6" s="560"/>
      <c r="CY6" s="560"/>
      <c r="CZ6" s="560"/>
      <c r="DA6" s="561"/>
      <c r="DB6" s="559">
        <v>90.2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29859</v>
      </c>
      <c r="BO7" s="414"/>
      <c r="BP7" s="414"/>
      <c r="BQ7" s="414"/>
      <c r="BR7" s="414"/>
      <c r="BS7" s="414"/>
      <c r="BT7" s="414"/>
      <c r="BU7" s="415"/>
      <c r="BV7" s="413">
        <v>1949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2718943</v>
      </c>
      <c r="CU7" s="414"/>
      <c r="CV7" s="414"/>
      <c r="CW7" s="414"/>
      <c r="CX7" s="414"/>
      <c r="CY7" s="414"/>
      <c r="CZ7" s="414"/>
      <c r="DA7" s="415"/>
      <c r="DB7" s="413">
        <v>2648169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166248</v>
      </c>
      <c r="BO8" s="414"/>
      <c r="BP8" s="414"/>
      <c r="BQ8" s="414"/>
      <c r="BR8" s="414"/>
      <c r="BS8" s="414"/>
      <c r="BT8" s="414"/>
      <c r="BU8" s="415"/>
      <c r="BV8" s="413">
        <v>156550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0.24</v>
      </c>
      <c r="CU8" s="523"/>
      <c r="CV8" s="523"/>
      <c r="CW8" s="523"/>
      <c r="CX8" s="523"/>
      <c r="CY8" s="523"/>
      <c r="CZ8" s="523"/>
      <c r="DA8" s="524"/>
      <c r="DB8" s="522">
        <v>0.24</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4958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9698</v>
      </c>
      <c r="BO9" s="414"/>
      <c r="BP9" s="414"/>
      <c r="BQ9" s="414"/>
      <c r="BR9" s="414"/>
      <c r="BS9" s="414"/>
      <c r="BT9" s="414"/>
      <c r="BU9" s="415"/>
      <c r="BV9" s="413">
        <v>15618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20.100000000000001</v>
      </c>
      <c r="CU9" s="384"/>
      <c r="CV9" s="384"/>
      <c r="CW9" s="384"/>
      <c r="CX9" s="384"/>
      <c r="CY9" s="384"/>
      <c r="CZ9" s="384"/>
      <c r="DA9" s="385"/>
      <c r="DB9" s="383">
        <v>20.6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4823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110</v>
      </c>
      <c r="BO10" s="414"/>
      <c r="BP10" s="414"/>
      <c r="BQ10" s="414"/>
      <c r="BR10" s="414"/>
      <c r="BS10" s="414"/>
      <c r="BT10" s="414"/>
      <c r="BU10" s="415"/>
      <c r="BV10" s="413">
        <v>116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61" t="s">
        <v>104</v>
      </c>
      <c r="M11" s="462"/>
      <c r="N11" s="462"/>
      <c r="O11" s="462"/>
      <c r="P11" s="462"/>
      <c r="Q11" s="463"/>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5056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4769</v>
      </c>
      <c r="S13" s="515"/>
      <c r="T13" s="515"/>
      <c r="U13" s="515"/>
      <c r="V13" s="516"/>
      <c r="W13" s="502" t="s">
        <v>120</v>
      </c>
      <c r="X13" s="428"/>
      <c r="Y13" s="428"/>
      <c r="Z13" s="428"/>
      <c r="AA13" s="428"/>
      <c r="AB13" s="429"/>
      <c r="AC13" s="389">
        <v>491</v>
      </c>
      <c r="AD13" s="390"/>
      <c r="AE13" s="390"/>
      <c r="AF13" s="390"/>
      <c r="AG13" s="391"/>
      <c r="AH13" s="389">
        <v>562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9808</v>
      </c>
      <c r="BO13" s="414"/>
      <c r="BP13" s="414"/>
      <c r="BQ13" s="414"/>
      <c r="BR13" s="414"/>
      <c r="BS13" s="414"/>
      <c r="BT13" s="414"/>
      <c r="BU13" s="415"/>
      <c r="BV13" s="413">
        <v>15734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13.8</v>
      </c>
      <c r="CU13" s="384"/>
      <c r="CV13" s="384"/>
      <c r="CW13" s="384"/>
      <c r="CX13" s="384"/>
      <c r="CY13" s="384"/>
      <c r="CZ13" s="384"/>
      <c r="DA13" s="385"/>
      <c r="DB13" s="383">
        <v>14.3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4983</v>
      </c>
      <c r="S14" s="515"/>
      <c r="T14" s="515"/>
      <c r="U14" s="515"/>
      <c r="V14" s="516"/>
      <c r="W14" s="517"/>
      <c r="X14" s="431"/>
      <c r="Y14" s="431"/>
      <c r="Z14" s="431"/>
      <c r="AA14" s="431"/>
      <c r="AB14" s="432"/>
      <c r="AC14" s="507">
        <v>21.3</v>
      </c>
      <c r="AD14" s="508"/>
      <c r="AE14" s="508"/>
      <c r="AF14" s="508"/>
      <c r="AG14" s="509"/>
      <c r="AH14" s="507">
        <v>22.9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66.8</v>
      </c>
      <c r="CU14" s="486"/>
      <c r="CV14" s="486"/>
      <c r="CW14" s="486"/>
      <c r="CX14" s="486"/>
      <c r="CY14" s="486"/>
      <c r="CZ14" s="486"/>
      <c r="DA14" s="487"/>
      <c r="DB14" s="518">
        <v>75.2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4802</v>
      </c>
      <c r="S15" s="515"/>
      <c r="T15" s="515"/>
      <c r="U15" s="515"/>
      <c r="V15" s="516"/>
      <c r="W15" s="502" t="s">
        <v>127</v>
      </c>
      <c r="X15" s="428"/>
      <c r="Y15" s="428"/>
      <c r="Z15" s="428"/>
      <c r="AA15" s="428"/>
      <c r="AB15" s="429"/>
      <c r="AC15" s="389">
        <v>226</v>
      </c>
      <c r="AD15" s="390"/>
      <c r="AE15" s="390"/>
      <c r="AF15" s="390"/>
      <c r="AG15" s="391"/>
      <c r="AH15" s="389">
        <v>209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600483</v>
      </c>
      <c r="BO15" s="409"/>
      <c r="BP15" s="409"/>
      <c r="BQ15" s="409"/>
      <c r="BR15" s="409"/>
      <c r="BS15" s="409"/>
      <c r="BT15" s="409"/>
      <c r="BU15" s="410"/>
      <c r="BV15" s="408">
        <v>563472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31"/>
      <c r="Y16" s="431"/>
      <c r="Z16" s="431"/>
      <c r="AA16" s="431"/>
      <c r="AB16" s="432"/>
      <c r="AC16" s="507">
        <v>9.8000000000000007</v>
      </c>
      <c r="AD16" s="508"/>
      <c r="AE16" s="508"/>
      <c r="AF16" s="508"/>
      <c r="AG16" s="509"/>
      <c r="AH16" s="507">
        <v>8.5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2417911</v>
      </c>
      <c r="BO16" s="414"/>
      <c r="BP16" s="414"/>
      <c r="BQ16" s="414"/>
      <c r="BR16" s="414"/>
      <c r="BS16" s="414"/>
      <c r="BT16" s="414"/>
      <c r="BU16" s="415"/>
      <c r="BV16" s="413">
        <v>2345478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8"/>
      <c r="Y17" s="428"/>
      <c r="Z17" s="428"/>
      <c r="AA17" s="428"/>
      <c r="AB17" s="429"/>
      <c r="AC17" s="389">
        <v>1592</v>
      </c>
      <c r="AD17" s="390"/>
      <c r="AE17" s="390"/>
      <c r="AF17" s="390"/>
      <c r="AG17" s="391"/>
      <c r="AH17" s="389">
        <v>1679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757386</v>
      </c>
      <c r="BO17" s="414"/>
      <c r="BP17" s="414"/>
      <c r="BQ17" s="414"/>
      <c r="BR17" s="414"/>
      <c r="BS17" s="414"/>
      <c r="BT17" s="414"/>
      <c r="BU17" s="415"/>
      <c r="BV17" s="413">
        <v>716951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197.13</v>
      </c>
      <c r="M18" s="478"/>
      <c r="N18" s="478"/>
      <c r="O18" s="478"/>
      <c r="P18" s="478"/>
      <c r="Q18" s="478"/>
      <c r="R18" s="479"/>
      <c r="S18" s="479"/>
      <c r="T18" s="479"/>
      <c r="U18" s="479"/>
      <c r="V18" s="480"/>
      <c r="W18" s="494"/>
      <c r="X18" s="495"/>
      <c r="Y18" s="495"/>
      <c r="Z18" s="495"/>
      <c r="AA18" s="495"/>
      <c r="AB18" s="503"/>
      <c r="AC18" s="377">
        <v>68.900000000000006</v>
      </c>
      <c r="AD18" s="378"/>
      <c r="AE18" s="378"/>
      <c r="AF18" s="378"/>
      <c r="AG18" s="481"/>
      <c r="AH18" s="377">
        <v>68.5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2412454</v>
      </c>
      <c r="BO18" s="414"/>
      <c r="BP18" s="414"/>
      <c r="BQ18" s="414"/>
      <c r="BR18" s="414"/>
      <c r="BS18" s="414"/>
      <c r="BT18" s="414"/>
      <c r="BU18" s="415"/>
      <c r="BV18" s="413">
        <v>2329975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3156058</v>
      </c>
      <c r="BO19" s="414"/>
      <c r="BP19" s="414"/>
      <c r="BQ19" s="414"/>
      <c r="BR19" s="414"/>
      <c r="BS19" s="414"/>
      <c r="BT19" s="414"/>
      <c r="BU19" s="415"/>
      <c r="BV19" s="413">
        <v>3061339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2274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2"/>
      <c r="AO20" s="462"/>
      <c r="AP20" s="462"/>
      <c r="AQ20" s="462"/>
      <c r="AR20" s="462"/>
      <c r="AS20" s="462"/>
      <c r="AT20" s="463"/>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4" t="s">
        <v>143</v>
      </c>
      <c r="C22" s="445"/>
      <c r="D22" s="446"/>
      <c r="E22" s="453" t="s">
        <v>1</v>
      </c>
      <c r="F22" s="428"/>
      <c r="G22" s="428"/>
      <c r="H22" s="428"/>
      <c r="I22" s="428"/>
      <c r="J22" s="428"/>
      <c r="K22" s="429"/>
      <c r="L22" s="453" t="s">
        <v>144</v>
      </c>
      <c r="M22" s="428"/>
      <c r="N22" s="428"/>
      <c r="O22" s="428"/>
      <c r="P22" s="429"/>
      <c r="Q22" s="438" t="s">
        <v>145</v>
      </c>
      <c r="R22" s="439"/>
      <c r="S22" s="439"/>
      <c r="T22" s="439"/>
      <c r="U22" s="439"/>
      <c r="V22" s="454"/>
      <c r="W22" s="456" t="s">
        <v>146</v>
      </c>
      <c r="X22" s="445"/>
      <c r="Y22" s="446"/>
      <c r="Z22" s="453" t="s">
        <v>1</v>
      </c>
      <c r="AA22" s="428"/>
      <c r="AB22" s="428"/>
      <c r="AC22" s="428"/>
      <c r="AD22" s="428"/>
      <c r="AE22" s="428"/>
      <c r="AF22" s="428"/>
      <c r="AG22" s="429"/>
      <c r="AH22" s="427" t="s">
        <v>147</v>
      </c>
      <c r="AI22" s="428"/>
      <c r="AJ22" s="428"/>
      <c r="AK22" s="428"/>
      <c r="AL22" s="429"/>
      <c r="AM22" s="427" t="s">
        <v>148</v>
      </c>
      <c r="AN22" s="433"/>
      <c r="AO22" s="433"/>
      <c r="AP22" s="433"/>
      <c r="AQ22" s="433"/>
      <c r="AR22" s="434"/>
      <c r="AS22" s="438" t="s">
        <v>145</v>
      </c>
      <c r="AT22" s="439"/>
      <c r="AU22" s="439"/>
      <c r="AV22" s="439"/>
      <c r="AW22" s="439"/>
      <c r="AX22" s="440"/>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5" t="s">
        <v>149</v>
      </c>
      <c r="AZ23" s="406"/>
      <c r="BA23" s="406"/>
      <c r="BB23" s="406"/>
      <c r="BC23" s="406"/>
      <c r="BD23" s="406"/>
      <c r="BE23" s="406"/>
      <c r="BF23" s="406"/>
      <c r="BG23" s="406"/>
      <c r="BH23" s="406"/>
      <c r="BI23" s="406"/>
      <c r="BJ23" s="406"/>
      <c r="BK23" s="406"/>
      <c r="BL23" s="406"/>
      <c r="BM23" s="407"/>
      <c r="BN23" s="413">
        <v>6154269</v>
      </c>
      <c r="BO23" s="414"/>
      <c r="BP23" s="414"/>
      <c r="BQ23" s="414"/>
      <c r="BR23" s="414"/>
      <c r="BS23" s="414"/>
      <c r="BT23" s="414"/>
      <c r="BU23" s="415"/>
      <c r="BV23" s="413">
        <v>6261516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7"/>
      <c r="C24" s="448"/>
      <c r="D24" s="449"/>
      <c r="E24" s="386" t="s">
        <v>150</v>
      </c>
      <c r="F24" s="387"/>
      <c r="G24" s="387"/>
      <c r="H24" s="387"/>
      <c r="I24" s="387"/>
      <c r="J24" s="387"/>
      <c r="K24" s="388"/>
      <c r="L24" s="389">
        <v>1</v>
      </c>
      <c r="M24" s="390"/>
      <c r="N24" s="390"/>
      <c r="O24" s="390"/>
      <c r="P24" s="391"/>
      <c r="Q24" s="389">
        <v>6700</v>
      </c>
      <c r="R24" s="390"/>
      <c r="S24" s="390"/>
      <c r="T24" s="390"/>
      <c r="U24" s="390"/>
      <c r="V24" s="391"/>
      <c r="W24" s="457"/>
      <c r="X24" s="448"/>
      <c r="Y24" s="449"/>
      <c r="Z24" s="386" t="s">
        <v>151</v>
      </c>
      <c r="AA24" s="387"/>
      <c r="AB24" s="387"/>
      <c r="AC24" s="387"/>
      <c r="AD24" s="387"/>
      <c r="AE24" s="387"/>
      <c r="AF24" s="387"/>
      <c r="AG24" s="388"/>
      <c r="AH24" s="389">
        <v>78</v>
      </c>
      <c r="AI24" s="390"/>
      <c r="AJ24" s="390"/>
      <c r="AK24" s="390"/>
      <c r="AL24" s="391"/>
      <c r="AM24" s="389">
        <v>241020</v>
      </c>
      <c r="AN24" s="390"/>
      <c r="AO24" s="390"/>
      <c r="AP24" s="390"/>
      <c r="AQ24" s="390"/>
      <c r="AR24" s="391"/>
      <c r="AS24" s="389">
        <v>3090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5267579</v>
      </c>
      <c r="BO24" s="414"/>
      <c r="BP24" s="414"/>
      <c r="BQ24" s="414"/>
      <c r="BR24" s="414"/>
      <c r="BS24" s="414"/>
      <c r="BT24" s="414"/>
      <c r="BU24" s="415"/>
      <c r="BV24" s="413">
        <v>5415756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7"/>
      <c r="C25" s="448"/>
      <c r="D25" s="449"/>
      <c r="E25" s="386" t="s">
        <v>153</v>
      </c>
      <c r="F25" s="387"/>
      <c r="G25" s="387"/>
      <c r="H25" s="387"/>
      <c r="I25" s="387"/>
      <c r="J25" s="387"/>
      <c r="K25" s="388"/>
      <c r="L25" s="389">
        <v>1</v>
      </c>
      <c r="M25" s="390"/>
      <c r="N25" s="390"/>
      <c r="O25" s="390"/>
      <c r="P25" s="391"/>
      <c r="Q25" s="389">
        <v>5700</v>
      </c>
      <c r="R25" s="390"/>
      <c r="S25" s="390"/>
      <c r="T25" s="390"/>
      <c r="U25" s="390"/>
      <c r="V25" s="391"/>
      <c r="W25" s="457"/>
      <c r="X25" s="448"/>
      <c r="Y25" s="449"/>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28364</v>
      </c>
      <c r="BO25" s="409"/>
      <c r="BP25" s="409"/>
      <c r="BQ25" s="409"/>
      <c r="BR25" s="409"/>
      <c r="BS25" s="409"/>
      <c r="BT25" s="409"/>
      <c r="BU25" s="410"/>
      <c r="BV25" s="408">
        <v>22042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7"/>
      <c r="C26" s="448"/>
      <c r="D26" s="449"/>
      <c r="E26" s="386" t="s">
        <v>156</v>
      </c>
      <c r="F26" s="387"/>
      <c r="G26" s="387"/>
      <c r="H26" s="387"/>
      <c r="I26" s="387"/>
      <c r="J26" s="387"/>
      <c r="K26" s="388"/>
      <c r="L26" s="389">
        <v>1</v>
      </c>
      <c r="M26" s="390"/>
      <c r="N26" s="390"/>
      <c r="O26" s="390"/>
      <c r="P26" s="391"/>
      <c r="Q26" s="389">
        <v>5200</v>
      </c>
      <c r="R26" s="390"/>
      <c r="S26" s="390"/>
      <c r="T26" s="390"/>
      <c r="U26" s="390"/>
      <c r="V26" s="391"/>
      <c r="W26" s="457"/>
      <c r="X26" s="448"/>
      <c r="Y26" s="449"/>
      <c r="Z26" s="386" t="s">
        <v>157</v>
      </c>
      <c r="AA26" s="425"/>
      <c r="AB26" s="425"/>
      <c r="AC26" s="425"/>
      <c r="AD26" s="425"/>
      <c r="AE26" s="425"/>
      <c r="AF26" s="425"/>
      <c r="AG26" s="426"/>
      <c r="AH26" s="389" t="s">
        <v>117</v>
      </c>
      <c r="AI26" s="390"/>
      <c r="AJ26" s="390"/>
      <c r="AK26" s="390"/>
      <c r="AL26" s="391"/>
      <c r="AM26" s="389" t="s">
        <v>117</v>
      </c>
      <c r="AN26" s="390"/>
      <c r="AO26" s="390"/>
      <c r="AP26" s="390"/>
      <c r="AQ26" s="390"/>
      <c r="AR26" s="391"/>
      <c r="AS26" s="389" t="s">
        <v>117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7"/>
      <c r="C27" s="448"/>
      <c r="D27" s="449"/>
      <c r="E27" s="386" t="s">
        <v>159</v>
      </c>
      <c r="F27" s="387"/>
      <c r="G27" s="387"/>
      <c r="H27" s="387"/>
      <c r="I27" s="387"/>
      <c r="J27" s="387"/>
      <c r="K27" s="388"/>
      <c r="L27" s="389">
        <v>1</v>
      </c>
      <c r="M27" s="390"/>
      <c r="N27" s="390"/>
      <c r="O27" s="390"/>
      <c r="P27" s="391"/>
      <c r="Q27" s="389">
        <v>2580</v>
      </c>
      <c r="R27" s="390"/>
      <c r="S27" s="390"/>
      <c r="T27" s="390"/>
      <c r="U27" s="390"/>
      <c r="V27" s="391"/>
      <c r="W27" s="457"/>
      <c r="X27" s="448"/>
      <c r="Y27" s="449"/>
      <c r="Z27" s="386" t="s">
        <v>160</v>
      </c>
      <c r="AA27" s="387"/>
      <c r="AB27" s="387"/>
      <c r="AC27" s="387"/>
      <c r="AD27" s="387"/>
      <c r="AE27" s="387"/>
      <c r="AF27" s="387"/>
      <c r="AG27" s="388"/>
      <c r="AH27" s="389">
        <v>9</v>
      </c>
      <c r="AI27" s="390"/>
      <c r="AJ27" s="390"/>
      <c r="AK27" s="390"/>
      <c r="AL27" s="391"/>
      <c r="AM27" s="389">
        <v>26298</v>
      </c>
      <c r="AN27" s="390"/>
      <c r="AO27" s="390"/>
      <c r="AP27" s="390"/>
      <c r="AQ27" s="390"/>
      <c r="AR27" s="391"/>
      <c r="AS27" s="389">
        <v>2922</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205538</v>
      </c>
      <c r="BO27" s="417"/>
      <c r="BP27" s="417"/>
      <c r="BQ27" s="417"/>
      <c r="BR27" s="417"/>
      <c r="BS27" s="417"/>
      <c r="BT27" s="417"/>
      <c r="BU27" s="418"/>
      <c r="BV27" s="416">
        <v>205518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7"/>
      <c r="C28" s="448"/>
      <c r="D28" s="449"/>
      <c r="E28" s="386" t="s">
        <v>162</v>
      </c>
      <c r="F28" s="387"/>
      <c r="G28" s="387"/>
      <c r="H28" s="387"/>
      <c r="I28" s="387"/>
      <c r="J28" s="387"/>
      <c r="K28" s="388"/>
      <c r="L28" s="389">
        <v>1</v>
      </c>
      <c r="M28" s="390"/>
      <c r="N28" s="390"/>
      <c r="O28" s="390"/>
      <c r="P28" s="391"/>
      <c r="Q28" s="389">
        <v>2050</v>
      </c>
      <c r="R28" s="390"/>
      <c r="S28" s="390"/>
      <c r="T28" s="390"/>
      <c r="U28" s="390"/>
      <c r="V28" s="391"/>
      <c r="W28" s="457"/>
      <c r="X28" s="448"/>
      <c r="Y28" s="449"/>
      <c r="Z28" s="386" t="s">
        <v>163</v>
      </c>
      <c r="AA28" s="387"/>
      <c r="AB28" s="387"/>
      <c r="AC28" s="387"/>
      <c r="AD28" s="387"/>
      <c r="AE28" s="387"/>
      <c r="AF28" s="387"/>
      <c r="AG28" s="388"/>
      <c r="AH28" s="389">
        <v>1</v>
      </c>
      <c r="AI28" s="390"/>
      <c r="AJ28" s="390"/>
      <c r="AK28" s="390"/>
      <c r="AL28" s="391"/>
      <c r="AM28" s="389" t="s">
        <v>164</v>
      </c>
      <c r="AN28" s="390"/>
      <c r="AO28" s="390"/>
      <c r="AP28" s="390"/>
      <c r="AQ28" s="390"/>
      <c r="AR28" s="391"/>
      <c r="AS28" s="389" t="s">
        <v>164</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502675</v>
      </c>
      <c r="BO28" s="409"/>
      <c r="BP28" s="409"/>
      <c r="BQ28" s="409"/>
      <c r="BR28" s="409"/>
      <c r="BS28" s="409"/>
      <c r="BT28" s="409"/>
      <c r="BU28" s="410"/>
      <c r="BV28" s="408">
        <v>502565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7"/>
      <c r="C29" s="448"/>
      <c r="D29" s="449"/>
      <c r="E29" s="386" t="s">
        <v>167</v>
      </c>
      <c r="F29" s="387"/>
      <c r="G29" s="387"/>
      <c r="H29" s="387"/>
      <c r="I29" s="387"/>
      <c r="J29" s="387"/>
      <c r="K29" s="388"/>
      <c r="L29" s="389">
        <v>8</v>
      </c>
      <c r="M29" s="390"/>
      <c r="N29" s="390"/>
      <c r="O29" s="390"/>
      <c r="P29" s="391"/>
      <c r="Q29" s="389">
        <v>1700</v>
      </c>
      <c r="R29" s="390"/>
      <c r="S29" s="390"/>
      <c r="T29" s="390"/>
      <c r="U29" s="390"/>
      <c r="V29" s="391"/>
      <c r="W29" s="458"/>
      <c r="X29" s="459"/>
      <c r="Y29" s="460"/>
      <c r="Z29" s="386" t="s">
        <v>168</v>
      </c>
      <c r="AA29" s="387"/>
      <c r="AB29" s="387"/>
      <c r="AC29" s="387"/>
      <c r="AD29" s="387"/>
      <c r="AE29" s="387"/>
      <c r="AF29" s="387"/>
      <c r="AG29" s="388"/>
      <c r="AH29" s="389">
        <v>88</v>
      </c>
      <c r="AI29" s="390"/>
      <c r="AJ29" s="390"/>
      <c r="AK29" s="390"/>
      <c r="AL29" s="391"/>
      <c r="AM29" s="389">
        <v>269656</v>
      </c>
      <c r="AN29" s="390"/>
      <c r="AO29" s="390"/>
      <c r="AP29" s="390"/>
      <c r="AQ29" s="390"/>
      <c r="AR29" s="391"/>
      <c r="AS29" s="389">
        <v>3064</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30004</v>
      </c>
      <c r="BO29" s="414"/>
      <c r="BP29" s="414"/>
      <c r="BQ29" s="414"/>
      <c r="BR29" s="414"/>
      <c r="BS29" s="414"/>
      <c r="BT29" s="414"/>
      <c r="BU29" s="415"/>
      <c r="BV29" s="413">
        <v>10002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7">
        <v>96.1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599224</v>
      </c>
      <c r="BO30" s="417"/>
      <c r="BP30" s="417"/>
      <c r="BQ30" s="417"/>
      <c r="BR30" s="417"/>
      <c r="BS30" s="417"/>
      <c r="BT30" s="417"/>
      <c r="BU30" s="418"/>
      <c r="BV30" s="416">
        <v>573164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4</v>
      </c>
      <c r="BF34" s="373"/>
      <c r="BG34" s="372" t="str">
        <f>IF('各会計、関係団体の財政状況及び健全化判断比率'!B30="","",'各会計、関係団体の財政状況及び健全化判断比率'!B30)</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後志広域連合</v>
      </c>
      <c r="BZ34" s="372"/>
      <c r="CA34" s="372"/>
      <c r="CB34" s="372"/>
      <c r="CC34" s="372"/>
      <c r="CD34" s="372"/>
      <c r="CE34" s="372"/>
      <c r="CF34" s="372"/>
      <c r="CG34" s="372"/>
      <c r="CH34" s="372"/>
      <c r="CI34" s="372"/>
      <c r="CJ34" s="372"/>
      <c r="CK34" s="372"/>
      <c r="CL34" s="372"/>
      <c r="CM34" s="372"/>
      <c r="CN34" s="165"/>
      <c r="CO34" s="373">
        <f>IF(CQ34="","",MAX(C34:D43,U34:V43,AM34:AN43,BE34:BF43,BW34:BX43)+1)</f>
        <v>11</v>
      </c>
      <c r="CP34" s="373"/>
      <c r="CQ34" s="372" t="str">
        <f>IF('各会計、関係団体の財政状況及び健全化判断比率'!BS7="","",'各会計、関係団体の財政状況及び健全化判断比率'!BS7)</f>
        <v>キラットニセコ</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5</v>
      </c>
      <c r="BF35" s="373"/>
      <c r="BG35" s="372" t="str">
        <f>IF('各会計、関係団体の財政状況及び健全化判断比率'!B31="","",'各会計、関係団体の財政状況及び健全化判断比率'!B31)</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羊蹄山麓衛生組合</v>
      </c>
      <c r="BZ35" s="372"/>
      <c r="CA35" s="372"/>
      <c r="CB35" s="372"/>
      <c r="CC35" s="372"/>
      <c r="CD35" s="372"/>
      <c r="CE35" s="372"/>
      <c r="CF35" s="372"/>
      <c r="CG35" s="372"/>
      <c r="CH35" s="372"/>
      <c r="CI35" s="372"/>
      <c r="CJ35" s="372"/>
      <c r="CK35" s="372"/>
      <c r="CL35" s="372"/>
      <c r="CM35" s="372"/>
      <c r="CN35" s="165"/>
      <c r="CO35" s="373">
        <f t="shared" ref="CO35:CO43" si="3">IF(CQ35="","",CO34+1)</f>
        <v>12</v>
      </c>
      <c r="CP35" s="373"/>
      <c r="CQ35" s="372" t="str">
        <f>IF('各会計、関係団体の財政状況及び健全化判断比率'!BS8="","",'各会計、関係団体の財政状況及び健全化判断比率'!BS8)</f>
        <v>ニセコ町土地開発公社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6</v>
      </c>
      <c r="BF36" s="373"/>
      <c r="BG36" s="372" t="str">
        <f>IF('各会計、関係団体の財政状況及び健全化判断比率'!B32="","",'各会計、関係団体の財政状況及び健全化判断比率'!B32)</f>
        <v>農業集落排水事業特別会計</v>
      </c>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羊蹄山ろく消防組合</v>
      </c>
      <c r="BZ36" s="372"/>
      <c r="CA36" s="372"/>
      <c r="CB36" s="372"/>
      <c r="CC36" s="372"/>
      <c r="CD36" s="372"/>
      <c r="CE36" s="372"/>
      <c r="CF36" s="372"/>
      <c r="CG36" s="372"/>
      <c r="CH36" s="372"/>
      <c r="CI36" s="372"/>
      <c r="CJ36" s="372"/>
      <c r="CK36" s="372"/>
      <c r="CL36" s="372"/>
      <c r="CM36" s="372"/>
      <c r="CN36" s="165"/>
      <c r="CO36" s="373">
        <f t="shared" si="3"/>
        <v>13</v>
      </c>
      <c r="CP36" s="373"/>
      <c r="CQ36" s="372" t="str">
        <f>IF('各会計、関係団体の財政状況及び健全化判断比率'!BS9="","",'各会計、関係団体の財政状況及び健全化判断比率'!BS9)</f>
        <v>ニセコリゾート観光協会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後志教育研修センター</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4.17</v>
      </c>
      <c r="G34" s="33">
        <v>6.73</v>
      </c>
      <c r="H34" s="33">
        <v>5.25</v>
      </c>
      <c r="I34" s="33">
        <v>5.91</v>
      </c>
      <c r="J34" s="34">
        <v>6.11</v>
      </c>
      <c r="K34" s="22"/>
      <c r="L34" s="22"/>
      <c r="M34" s="22"/>
      <c r="N34" s="22"/>
      <c r="O34" s="22"/>
      <c r="P34" s="22"/>
    </row>
    <row r="35" spans="1:16" ht="39" customHeight="1">
      <c r="A35" s="22"/>
      <c r="B35" s="35"/>
      <c r="C35" s="1175" t="s">
        <v>532</v>
      </c>
      <c r="D35" s="1176"/>
      <c r="E35" s="1177"/>
      <c r="F35" s="36">
        <v>0.01</v>
      </c>
      <c r="G35" s="37">
        <v>0</v>
      </c>
      <c r="H35" s="37">
        <v>0.06</v>
      </c>
      <c r="I35" s="37">
        <v>0.04</v>
      </c>
      <c r="J35" s="38">
        <v>0.03</v>
      </c>
      <c r="K35" s="22"/>
      <c r="L35" s="22"/>
      <c r="M35" s="22"/>
      <c r="N35" s="22"/>
      <c r="O35" s="22"/>
      <c r="P35" s="22"/>
    </row>
    <row r="36" spans="1:16" ht="39" customHeight="1">
      <c r="A36" s="22"/>
      <c r="B36" s="35"/>
      <c r="C36" s="1175" t="s">
        <v>533</v>
      </c>
      <c r="D36" s="1176"/>
      <c r="E36" s="1177"/>
      <c r="F36" s="36">
        <v>0.01</v>
      </c>
      <c r="G36" s="37">
        <v>0</v>
      </c>
      <c r="H36" s="37">
        <v>0</v>
      </c>
      <c r="I36" s="37">
        <v>0.01</v>
      </c>
      <c r="J36" s="38">
        <v>0</v>
      </c>
      <c r="K36" s="22"/>
      <c r="L36" s="22"/>
      <c r="M36" s="22"/>
      <c r="N36" s="22"/>
      <c r="O36" s="22"/>
      <c r="P36" s="22"/>
    </row>
    <row r="37" spans="1:16" ht="39" customHeight="1">
      <c r="A37" s="22"/>
      <c r="B37" s="35"/>
      <c r="C37" s="1175" t="s">
        <v>534</v>
      </c>
      <c r="D37" s="1176"/>
      <c r="E37" s="1177"/>
      <c r="F37" s="36">
        <v>0</v>
      </c>
      <c r="G37" s="37">
        <v>0.01</v>
      </c>
      <c r="H37" s="37">
        <v>0</v>
      </c>
      <c r="I37" s="37">
        <v>0</v>
      </c>
      <c r="J37" s="38">
        <v>0</v>
      </c>
      <c r="K37" s="22"/>
      <c r="L37" s="22"/>
      <c r="M37" s="22"/>
      <c r="N37" s="22"/>
      <c r="O37" s="22"/>
      <c r="P37" s="22"/>
    </row>
    <row r="38" spans="1:16" ht="39" customHeight="1">
      <c r="A38" s="22"/>
      <c r="B38" s="35"/>
      <c r="C38" s="1175" t="s">
        <v>535</v>
      </c>
      <c r="D38" s="1176"/>
      <c r="E38" s="1177"/>
      <c r="F38" s="36">
        <v>0</v>
      </c>
      <c r="G38" s="37">
        <v>0</v>
      </c>
      <c r="H38" s="37">
        <v>0</v>
      </c>
      <c r="I38" s="37">
        <v>0</v>
      </c>
      <c r="J38" s="38">
        <v>0</v>
      </c>
      <c r="K38" s="22"/>
      <c r="L38" s="22"/>
      <c r="M38" s="22"/>
      <c r="N38" s="22"/>
      <c r="O38" s="22"/>
      <c r="P38" s="22"/>
    </row>
    <row r="39" spans="1:16" ht="39" customHeight="1">
      <c r="A39" s="22"/>
      <c r="B39" s="35"/>
      <c r="C39" s="1175" t="s">
        <v>536</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538</v>
      </c>
      <c r="D43" s="1179"/>
      <c r="E43" s="1180"/>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750</v>
      </c>
      <c r="L45" s="60">
        <v>725</v>
      </c>
      <c r="M45" s="60">
        <v>714</v>
      </c>
      <c r="N45" s="60">
        <v>703</v>
      </c>
      <c r="O45" s="61">
        <v>722</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149</v>
      </c>
      <c r="L48" s="64">
        <v>145</v>
      </c>
      <c r="M48" s="64">
        <v>153</v>
      </c>
      <c r="N48" s="64">
        <v>151</v>
      </c>
      <c r="O48" s="65">
        <v>146</v>
      </c>
      <c r="P48" s="48"/>
      <c r="Q48" s="48"/>
      <c r="R48" s="48"/>
      <c r="S48" s="48"/>
      <c r="T48" s="48"/>
      <c r="U48" s="48"/>
    </row>
    <row r="49" spans="1:21" ht="30.75" customHeight="1">
      <c r="A49" s="48"/>
      <c r="B49" s="1193"/>
      <c r="C49" s="1194"/>
      <c r="D49" s="62"/>
      <c r="E49" s="1185" t="s">
        <v>15</v>
      </c>
      <c r="F49" s="1185"/>
      <c r="G49" s="1185"/>
      <c r="H49" s="1185"/>
      <c r="I49" s="1185"/>
      <c r="J49" s="1186"/>
      <c r="K49" s="63">
        <v>1</v>
      </c>
      <c r="L49" s="64">
        <v>0</v>
      </c>
      <c r="M49" s="64">
        <v>2</v>
      </c>
      <c r="N49" s="64">
        <v>1</v>
      </c>
      <c r="O49" s="65">
        <v>7</v>
      </c>
      <c r="P49" s="48"/>
      <c r="Q49" s="48"/>
      <c r="R49" s="48"/>
      <c r="S49" s="48"/>
      <c r="T49" s="48"/>
      <c r="U49" s="48"/>
    </row>
    <row r="50" spans="1:21" ht="30.75" customHeight="1">
      <c r="A50" s="48"/>
      <c r="B50" s="1193"/>
      <c r="C50" s="1194"/>
      <c r="D50" s="62"/>
      <c r="E50" s="1185" t="s">
        <v>16</v>
      </c>
      <c r="F50" s="1185"/>
      <c r="G50" s="1185"/>
      <c r="H50" s="1185"/>
      <c r="I50" s="1185"/>
      <c r="J50" s="1186"/>
      <c r="K50" s="63">
        <v>5</v>
      </c>
      <c r="L50" s="64">
        <v>5</v>
      </c>
      <c r="M50" s="64">
        <v>5</v>
      </c>
      <c r="N50" s="64">
        <v>5</v>
      </c>
      <c r="O50" s="65">
        <v>5</v>
      </c>
      <c r="P50" s="48"/>
      <c r="Q50" s="48"/>
      <c r="R50" s="48"/>
      <c r="S50" s="48"/>
      <c r="T50" s="48"/>
      <c r="U50" s="48"/>
    </row>
    <row r="51" spans="1:21" ht="30.75" customHeight="1">
      <c r="A51" s="48"/>
      <c r="B51" s="1195"/>
      <c r="C51" s="1196"/>
      <c r="D51" s="66"/>
      <c r="E51" s="1185" t="s">
        <v>17</v>
      </c>
      <c r="F51" s="1185"/>
      <c r="G51" s="1185"/>
      <c r="H51" s="1185"/>
      <c r="I51" s="1185"/>
      <c r="J51" s="1186"/>
      <c r="K51" s="63">
        <v>1</v>
      </c>
      <c r="L51" s="64">
        <v>0</v>
      </c>
      <c r="M51" s="64">
        <v>0</v>
      </c>
      <c r="N51" s="64">
        <v>1</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565</v>
      </c>
      <c r="L52" s="64">
        <v>559</v>
      </c>
      <c r="M52" s="64">
        <v>556</v>
      </c>
      <c r="N52" s="64">
        <v>556</v>
      </c>
      <c r="O52" s="65">
        <v>590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341</v>
      </c>
      <c r="L53" s="69">
        <v>316</v>
      </c>
      <c r="M53" s="69">
        <v>318</v>
      </c>
      <c r="N53" s="69">
        <v>305</v>
      </c>
      <c r="O53" s="70">
        <v>290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6437</v>
      </c>
      <c r="J41" s="83">
        <v>6351</v>
      </c>
      <c r="K41" s="83">
        <v>6484</v>
      </c>
      <c r="L41" s="83">
        <v>6262</v>
      </c>
      <c r="M41" s="84">
        <v>6154</v>
      </c>
    </row>
    <row r="42" spans="2:13" ht="27.75" customHeight="1">
      <c r="B42" s="1201"/>
      <c r="C42" s="1202"/>
      <c r="D42" s="85"/>
      <c r="E42" s="1205" t="s">
        <v>25</v>
      </c>
      <c r="F42" s="1205"/>
      <c r="G42" s="1205"/>
      <c r="H42" s="1206"/>
      <c r="I42" s="86">
        <v>84</v>
      </c>
      <c r="J42" s="87">
        <v>73</v>
      </c>
      <c r="K42" s="87">
        <v>60</v>
      </c>
      <c r="L42" s="87">
        <v>8</v>
      </c>
      <c r="M42" s="88">
        <v>4</v>
      </c>
    </row>
    <row r="43" spans="2:13" ht="27.75" customHeight="1">
      <c r="B43" s="1201"/>
      <c r="C43" s="1202"/>
      <c r="D43" s="85"/>
      <c r="E43" s="1205" t="s">
        <v>26</v>
      </c>
      <c r="F43" s="1205"/>
      <c r="G43" s="1205"/>
      <c r="H43" s="1206"/>
      <c r="I43" s="86">
        <v>1818</v>
      </c>
      <c r="J43" s="87">
        <v>1676</v>
      </c>
      <c r="K43" s="87">
        <v>1418</v>
      </c>
      <c r="L43" s="87">
        <v>1281</v>
      </c>
      <c r="M43" s="88">
        <v>1275</v>
      </c>
    </row>
    <row r="44" spans="2:13" ht="27.75" customHeight="1">
      <c r="B44" s="1201"/>
      <c r="C44" s="1202"/>
      <c r="D44" s="85"/>
      <c r="E44" s="1205" t="s">
        <v>27</v>
      </c>
      <c r="F44" s="1205"/>
      <c r="G44" s="1205"/>
      <c r="H44" s="1206"/>
      <c r="I44" s="86">
        <v>14</v>
      </c>
      <c r="J44" s="87">
        <v>55</v>
      </c>
      <c r="K44" s="87">
        <v>54</v>
      </c>
      <c r="L44" s="87">
        <v>70</v>
      </c>
      <c r="M44" s="88">
        <v>64</v>
      </c>
    </row>
    <row r="45" spans="2:13" ht="27.75" customHeight="1">
      <c r="B45" s="1201"/>
      <c r="C45" s="1202"/>
      <c r="D45" s="85"/>
      <c r="E45" s="1205" t="s">
        <v>28</v>
      </c>
      <c r="F45" s="1205"/>
      <c r="G45" s="1205"/>
      <c r="H45" s="1206"/>
      <c r="I45" s="86">
        <v>758</v>
      </c>
      <c r="J45" s="87">
        <v>756</v>
      </c>
      <c r="K45" s="87">
        <v>840</v>
      </c>
      <c r="L45" s="87">
        <v>723</v>
      </c>
      <c r="M45" s="88">
        <v>709</v>
      </c>
    </row>
    <row r="46" spans="2:13" ht="27.75" customHeight="1">
      <c r="B46" s="1201"/>
      <c r="C46" s="1202"/>
      <c r="D46" s="85"/>
      <c r="E46" s="1205" t="s">
        <v>29</v>
      </c>
      <c r="F46" s="1205"/>
      <c r="G46" s="1205"/>
      <c r="H46" s="1206"/>
      <c r="I46" s="86" t="s">
        <v>485</v>
      </c>
      <c r="J46" s="87" t="s">
        <v>485</v>
      </c>
      <c r="K46" s="87" t="s">
        <v>485</v>
      </c>
      <c r="L46" s="87" t="s">
        <v>485</v>
      </c>
      <c r="M46" s="88" t="s">
        <v>485</v>
      </c>
    </row>
    <row r="47" spans="2:13" ht="27.75" customHeight="1">
      <c r="B47" s="1201"/>
      <c r="C47" s="1202"/>
      <c r="D47" s="85"/>
      <c r="E47" s="1205" t="s">
        <v>30</v>
      </c>
      <c r="F47" s="1205"/>
      <c r="G47" s="1205"/>
      <c r="H47" s="1206"/>
      <c r="I47" s="86" t="s">
        <v>485</v>
      </c>
      <c r="J47" s="87" t="s">
        <v>485</v>
      </c>
      <c r="K47" s="87" t="s">
        <v>485</v>
      </c>
      <c r="L47" s="87" t="s">
        <v>485</v>
      </c>
      <c r="M47" s="88" t="s">
        <v>485</v>
      </c>
    </row>
    <row r="48" spans="2:13" ht="27.75" customHeight="1">
      <c r="B48" s="1203"/>
      <c r="C48" s="1204"/>
      <c r="D48" s="85"/>
      <c r="E48" s="1205" t="s">
        <v>31</v>
      </c>
      <c r="F48" s="1205"/>
      <c r="G48" s="1205"/>
      <c r="H48" s="1206"/>
      <c r="I48" s="86" t="s">
        <v>485</v>
      </c>
      <c r="J48" s="87" t="s">
        <v>485</v>
      </c>
      <c r="K48" s="87" t="s">
        <v>485</v>
      </c>
      <c r="L48" s="87" t="s">
        <v>485</v>
      </c>
      <c r="M48" s="88" t="s">
        <v>485</v>
      </c>
    </row>
    <row r="49" spans="2:13" ht="27.75" customHeight="1">
      <c r="B49" s="1199" t="s">
        <v>32</v>
      </c>
      <c r="C49" s="1200"/>
      <c r="D49" s="89"/>
      <c r="E49" s="1205" t="s">
        <v>33</v>
      </c>
      <c r="F49" s="1205"/>
      <c r="G49" s="1205"/>
      <c r="H49" s="1206"/>
      <c r="I49" s="86">
        <v>1473</v>
      </c>
      <c r="J49" s="87">
        <v>1378</v>
      </c>
      <c r="K49" s="87">
        <v>1271</v>
      </c>
      <c r="L49" s="87">
        <v>1226</v>
      </c>
      <c r="M49" s="88">
        <v>1300</v>
      </c>
    </row>
    <row r="50" spans="2:13" ht="27.75" customHeight="1">
      <c r="B50" s="1201"/>
      <c r="C50" s="1202"/>
      <c r="D50" s="85"/>
      <c r="E50" s="1205" t="s">
        <v>34</v>
      </c>
      <c r="F50" s="1205"/>
      <c r="G50" s="1205"/>
      <c r="H50" s="1206"/>
      <c r="I50" s="86">
        <v>1130</v>
      </c>
      <c r="J50" s="87">
        <v>956</v>
      </c>
      <c r="K50" s="87">
        <v>840</v>
      </c>
      <c r="L50" s="87">
        <v>769</v>
      </c>
      <c r="M50" s="88">
        <v>772</v>
      </c>
    </row>
    <row r="51" spans="2:13" ht="27.75" customHeight="1">
      <c r="B51" s="1203"/>
      <c r="C51" s="1204"/>
      <c r="D51" s="85"/>
      <c r="E51" s="1205" t="s">
        <v>35</v>
      </c>
      <c r="F51" s="1205"/>
      <c r="G51" s="1205"/>
      <c r="H51" s="1206"/>
      <c r="I51" s="86">
        <v>4716</v>
      </c>
      <c r="J51" s="87">
        <v>4702</v>
      </c>
      <c r="K51" s="87">
        <v>4837</v>
      </c>
      <c r="L51" s="87">
        <v>4719</v>
      </c>
      <c r="M51" s="88">
        <v>4652</v>
      </c>
    </row>
    <row r="52" spans="2:13" ht="27.75" customHeight="1" thickBot="1">
      <c r="B52" s="1207" t="s">
        <v>36</v>
      </c>
      <c r="C52" s="1208"/>
      <c r="D52" s="90"/>
      <c r="E52" s="1209" t="s">
        <v>37</v>
      </c>
      <c r="F52" s="1209"/>
      <c r="G52" s="1209"/>
      <c r="H52" s="1210"/>
      <c r="I52" s="91">
        <v>1792</v>
      </c>
      <c r="J52" s="92">
        <v>1875</v>
      </c>
      <c r="K52" s="92">
        <v>1908</v>
      </c>
      <c r="L52" s="92">
        <v>1629</v>
      </c>
      <c r="M52" s="93">
        <v>1482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50" zoomScaleNormal="5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8"/>
      <c r="H50" s="1239"/>
      <c r="I50" s="1239"/>
      <c r="J50" s="1240"/>
      <c r="K50" s="354" t="s">
        <v>525</v>
      </c>
      <c r="L50" s="354" t="s">
        <v>526</v>
      </c>
      <c r="M50" s="354" t="s">
        <v>527</v>
      </c>
      <c r="N50" s="354" t="s">
        <v>528</v>
      </c>
      <c r="O50" s="354" t="s">
        <v>529</v>
      </c>
    </row>
    <row r="51" spans="1:17">
      <c r="B51" s="248"/>
      <c r="C51" s="244"/>
      <c r="D51" s="244"/>
      <c r="E51" s="244"/>
      <c r="F51" s="244"/>
      <c r="G51" s="1241" t="s">
        <v>556</v>
      </c>
      <c r="H51" s="1242"/>
      <c r="I51" s="1247" t="s">
        <v>557</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558</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559</v>
      </c>
      <c r="H55" s="1222"/>
      <c r="I55" s="1227" t="s">
        <v>557</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558</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9" t="s">
        <v>561</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8"/>
      <c r="H72" s="1239"/>
      <c r="I72" s="1239"/>
      <c r="J72" s="1240"/>
      <c r="K72" s="354" t="s">
        <v>525</v>
      </c>
      <c r="L72" s="354" t="s">
        <v>526</v>
      </c>
      <c r="M72" s="354" t="s">
        <v>527</v>
      </c>
      <c r="N72" s="354" t="s">
        <v>528</v>
      </c>
      <c r="O72" s="354" t="s">
        <v>529</v>
      </c>
    </row>
    <row r="73" spans="2:30">
      <c r="B73" s="248"/>
      <c r="C73" s="244"/>
      <c r="D73" s="244"/>
      <c r="E73" s="244"/>
      <c r="F73" s="244"/>
      <c r="G73" s="1241" t="s">
        <v>556</v>
      </c>
      <c r="H73" s="1242"/>
      <c r="I73" s="1247" t="s">
        <v>557</v>
      </c>
      <c r="J73" s="1247"/>
      <c r="K73" s="1228">
        <v>81.8</v>
      </c>
      <c r="L73" s="1228">
        <v>85</v>
      </c>
      <c r="M73" s="1215">
        <v>86.8</v>
      </c>
      <c r="N73" s="1215">
        <v>75.2</v>
      </c>
      <c r="O73" s="1215">
        <v>66.8</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563</v>
      </c>
      <c r="J75" s="1227"/>
      <c r="K75" s="1219">
        <v>14.5</v>
      </c>
      <c r="L75" s="1219">
        <v>14.6</v>
      </c>
      <c r="M75" s="1219">
        <v>14.7</v>
      </c>
      <c r="N75" s="1219">
        <v>14.3</v>
      </c>
      <c r="O75" s="1219">
        <v>13.8</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559</v>
      </c>
      <c r="H77" s="1222"/>
      <c r="I77" s="1227" t="s">
        <v>557</v>
      </c>
      <c r="J77" s="1227"/>
      <c r="K77" s="1228">
        <v>0</v>
      </c>
      <c r="L77" s="1228">
        <v>0</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563</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2" zoomScale="50" zoomScaleNormal="5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249579</v>
      </c>
      <c r="E3" s="116"/>
      <c r="F3" s="117">
        <v>216155</v>
      </c>
      <c r="G3" s="118"/>
      <c r="H3" s="119"/>
    </row>
    <row r="4" spans="1:8">
      <c r="A4" s="120"/>
      <c r="B4" s="121"/>
      <c r="C4" s="122"/>
      <c r="D4" s="123">
        <v>26314</v>
      </c>
      <c r="E4" s="124"/>
      <c r="F4" s="125">
        <v>108827</v>
      </c>
      <c r="G4" s="126"/>
      <c r="H4" s="127"/>
    </row>
    <row r="5" spans="1:8">
      <c r="A5" s="108" t="s">
        <v>519</v>
      </c>
      <c r="B5" s="113"/>
      <c r="C5" s="114"/>
      <c r="D5" s="115">
        <v>184610</v>
      </c>
      <c r="E5" s="116"/>
      <c r="F5" s="117">
        <v>228305</v>
      </c>
      <c r="G5" s="118"/>
      <c r="H5" s="119"/>
    </row>
    <row r="6" spans="1:8">
      <c r="A6" s="120"/>
      <c r="B6" s="121"/>
      <c r="C6" s="122"/>
      <c r="D6" s="123">
        <v>26815</v>
      </c>
      <c r="E6" s="124"/>
      <c r="F6" s="125">
        <v>86611</v>
      </c>
      <c r="G6" s="126"/>
      <c r="H6" s="127"/>
    </row>
    <row r="7" spans="1:8">
      <c r="A7" s="108" t="s">
        <v>520</v>
      </c>
      <c r="B7" s="113"/>
      <c r="C7" s="114"/>
      <c r="D7" s="115">
        <v>278893</v>
      </c>
      <c r="E7" s="116"/>
      <c r="F7" s="117">
        <v>316331</v>
      </c>
      <c r="G7" s="118"/>
      <c r="H7" s="119"/>
    </row>
    <row r="8" spans="1:8">
      <c r="A8" s="120"/>
      <c r="B8" s="121"/>
      <c r="C8" s="122"/>
      <c r="D8" s="123">
        <v>25333</v>
      </c>
      <c r="E8" s="124"/>
      <c r="F8" s="125">
        <v>106387</v>
      </c>
      <c r="G8" s="126"/>
      <c r="H8" s="127"/>
    </row>
    <row r="9" spans="1:8">
      <c r="A9" s="108" t="s">
        <v>521</v>
      </c>
      <c r="B9" s="113"/>
      <c r="C9" s="114"/>
      <c r="D9" s="115">
        <v>99723</v>
      </c>
      <c r="E9" s="116"/>
      <c r="F9" s="117">
        <v>333013</v>
      </c>
      <c r="G9" s="118"/>
      <c r="H9" s="119"/>
    </row>
    <row r="10" spans="1:8">
      <c r="A10" s="120"/>
      <c r="B10" s="121"/>
      <c r="C10" s="122"/>
      <c r="D10" s="123">
        <v>57497</v>
      </c>
      <c r="E10" s="124"/>
      <c r="F10" s="125">
        <v>126732</v>
      </c>
      <c r="G10" s="126"/>
      <c r="H10" s="127"/>
    </row>
    <row r="11" spans="1:8">
      <c r="A11" s="108" t="s">
        <v>522</v>
      </c>
      <c r="B11" s="113"/>
      <c r="C11" s="114"/>
      <c r="D11" s="115">
        <v>142916</v>
      </c>
      <c r="E11" s="116"/>
      <c r="F11" s="117">
        <v>280458</v>
      </c>
      <c r="G11" s="118"/>
      <c r="H11" s="119"/>
    </row>
    <row r="12" spans="1:8">
      <c r="A12" s="120"/>
      <c r="B12" s="121"/>
      <c r="C12" s="128"/>
      <c r="D12" s="123">
        <v>25580</v>
      </c>
      <c r="E12" s="124"/>
      <c r="F12" s="125">
        <v>127286</v>
      </c>
      <c r="G12" s="126"/>
      <c r="H12" s="127"/>
    </row>
    <row r="13" spans="1:8">
      <c r="A13" s="108"/>
      <c r="B13" s="113"/>
      <c r="C13" s="129"/>
      <c r="D13" s="130">
        <v>191144</v>
      </c>
      <c r="E13" s="131"/>
      <c r="F13" s="132">
        <v>274852</v>
      </c>
      <c r="G13" s="133"/>
      <c r="H13" s="119"/>
    </row>
    <row r="14" spans="1:8">
      <c r="A14" s="120"/>
      <c r="B14" s="121"/>
      <c r="C14" s="122"/>
      <c r="D14" s="123">
        <v>32308</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4.18</v>
      </c>
      <c r="C19" s="134">
        <f>ROUND(VALUE(SUBSTITUTE(実質収支比率等に係る経年分析!G$48,"▲","-")),2)</f>
        <v>6.74</v>
      </c>
      <c r="D19" s="134">
        <f>ROUND(VALUE(SUBSTITUTE(実質収支比率等に係る経年分析!H$48,"▲","-")),2)</f>
        <v>5.25</v>
      </c>
      <c r="E19" s="134">
        <f>ROUND(VALUE(SUBSTITUTE(実質収支比率等に係る経年分析!I$48,"▲","-")),2)</f>
        <v>5.91</v>
      </c>
      <c r="F19" s="134">
        <f>ROUND(VALUE(SUBSTITUTE(実質収支比率等に係る経年分析!J$48,"▲","-")),2)</f>
        <v>6.11</v>
      </c>
    </row>
    <row r="20" spans="1:11">
      <c r="A20" s="134" t="s">
        <v>42</v>
      </c>
      <c r="B20" s="134">
        <f>ROUND(VALUE(SUBSTITUTE(実質収支比率等に係る経年分析!F$47,"▲","-")),2)</f>
        <v>18.68</v>
      </c>
      <c r="C20" s="134">
        <f>ROUND(VALUE(SUBSTITUTE(実質収支比率等に係る経年分析!G$47,"▲","-")),2)</f>
        <v>18.649999999999999</v>
      </c>
      <c r="D20" s="134">
        <f>ROUND(VALUE(SUBSTITUTE(実質収支比率等に係る経年分析!H$47,"▲","-")),2)</f>
        <v>18.73</v>
      </c>
      <c r="E20" s="134">
        <f>ROUND(VALUE(SUBSTITUTE(実質収支比率等に係る経年分析!I$47,"▲","-")),2)</f>
        <v>18.98</v>
      </c>
      <c r="F20" s="134">
        <f>ROUND(VALUE(SUBSTITUTE(実質収支比率等に係る経年分析!J$47,"▲","-")),2)</f>
        <v>18.489999999999998</v>
      </c>
    </row>
    <row r="21" spans="1:11">
      <c r="A21" s="134" t="s">
        <v>43</v>
      </c>
      <c r="B21" s="134">
        <f>IF(ISNUMBER(VALUE(SUBSTITUTE(実質収支比率等に係る経年分析!F$49,"▲","-"))),ROUND(VALUE(SUBSTITUTE(実質収支比率等に係る経年分析!F$49,"▲","-")),2),NA())</f>
        <v>0.41</v>
      </c>
      <c r="C21" s="134">
        <f>IF(ISNUMBER(VALUE(SUBSTITUTE(実質収支比率等に係る経年分析!G$49,"▲","-"))),ROUND(VALUE(SUBSTITUTE(実質収支比率等に係る経年分析!G$49,"▲","-")),2),NA())</f>
        <v>2.58</v>
      </c>
      <c r="D21" s="134">
        <f>IF(ISNUMBER(VALUE(SUBSTITUTE(実質収支比率等に係る経年分析!H$49,"▲","-"))),ROUND(VALUE(SUBSTITUTE(実質収支比率等に係る経年分析!H$49,"▲","-")),2),NA())</f>
        <v>-1.5</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0.36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565</v>
      </c>
      <c r="E42" s="136"/>
      <c r="F42" s="136"/>
      <c r="G42" s="136">
        <f>'実質公債費比率（分子）の構造'!L$52</f>
        <v>559</v>
      </c>
      <c r="H42" s="136"/>
      <c r="I42" s="136"/>
      <c r="J42" s="136">
        <f>'実質公債費比率（分子）の構造'!M$52</f>
        <v>556</v>
      </c>
      <c r="K42" s="136"/>
      <c r="L42" s="136"/>
      <c r="M42" s="136">
        <f>'実質公債費比率（分子）の構造'!N$52</f>
        <v>556</v>
      </c>
      <c r="N42" s="136"/>
      <c r="O42" s="136"/>
      <c r="P42" s="136">
        <f>'実質公債費比率（分子）の構造'!O$52</f>
        <v>590</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53</v>
      </c>
      <c r="B45" s="136">
        <f>'実質公債費比率（分子）の構造'!K$49</f>
        <v>1</v>
      </c>
      <c r="C45" s="136"/>
      <c r="D45" s="136"/>
      <c r="E45" s="136">
        <f>'実質公債費比率（分子）の構造'!L$49</f>
        <v>0</v>
      </c>
      <c r="F45" s="136"/>
      <c r="G45" s="136"/>
      <c r="H45" s="136">
        <f>'実質公債費比率（分子）の構造'!M$49</f>
        <v>2</v>
      </c>
      <c r="I45" s="136"/>
      <c r="J45" s="136"/>
      <c r="K45" s="136">
        <f>'実質公債費比率（分子）の構造'!N$49</f>
        <v>1</v>
      </c>
      <c r="L45" s="136"/>
      <c r="M45" s="136"/>
      <c r="N45" s="136">
        <f>'実質公債費比率（分子）の構造'!O$49</f>
        <v>7</v>
      </c>
      <c r="O45" s="136"/>
      <c r="P45" s="136"/>
    </row>
    <row r="46" spans="1:16">
      <c r="A46" s="136" t="s">
        <v>54</v>
      </c>
      <c r="B46" s="136">
        <f>'実質公債費比率（分子）の構造'!K$48</f>
        <v>149</v>
      </c>
      <c r="C46" s="136"/>
      <c r="D46" s="136"/>
      <c r="E46" s="136">
        <f>'実質公債費比率（分子）の構造'!L$48</f>
        <v>145</v>
      </c>
      <c r="F46" s="136"/>
      <c r="G46" s="136"/>
      <c r="H46" s="136">
        <f>'実質公債費比率（分子）の構造'!M$48</f>
        <v>153</v>
      </c>
      <c r="I46" s="136"/>
      <c r="J46" s="136"/>
      <c r="K46" s="136">
        <f>'実質公債費比率（分子）の構造'!N$48</f>
        <v>151</v>
      </c>
      <c r="L46" s="136"/>
      <c r="M46" s="136"/>
      <c r="N46" s="136">
        <f>'実質公債費比率（分子）の構造'!O$48</f>
        <v>146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750</v>
      </c>
      <c r="C49" s="136"/>
      <c r="D49" s="136"/>
      <c r="E49" s="136">
        <f>'実質公債費比率（分子）の構造'!L$45</f>
        <v>725</v>
      </c>
      <c r="F49" s="136"/>
      <c r="G49" s="136"/>
      <c r="H49" s="136">
        <f>'実質公債費比率（分子）の構造'!M$45</f>
        <v>714</v>
      </c>
      <c r="I49" s="136"/>
      <c r="J49" s="136"/>
      <c r="K49" s="136">
        <f>'実質公債費比率（分子）の構造'!N$45</f>
        <v>703</v>
      </c>
      <c r="L49" s="136"/>
      <c r="M49" s="136"/>
      <c r="N49" s="136">
        <f>'実質公債費比率（分子）の構造'!O$45</f>
        <v>722</v>
      </c>
      <c r="O49" s="136"/>
      <c r="P49" s="136"/>
    </row>
    <row r="50" spans="1:16">
      <c r="A50" s="136" t="s">
        <v>58</v>
      </c>
      <c r="B50" s="136" t="e">
        <f>NA()</f>
        <v>#N/A</v>
      </c>
      <c r="C50" s="136">
        <f>IF(ISNUMBER('実質公債費比率（分子）の構造'!K$53),'実質公債費比率（分子）の構造'!K$53,NA())</f>
        <v>341</v>
      </c>
      <c r="D50" s="136" t="e">
        <f>NA()</f>
        <v>#N/A</v>
      </c>
      <c r="E50" s="136" t="e">
        <f>NA()</f>
        <v>#N/A</v>
      </c>
      <c r="F50" s="136">
        <f>IF(ISNUMBER('実質公債費比率（分子）の構造'!L$53),'実質公債費比率（分子）の構造'!L$53,NA())</f>
        <v>316</v>
      </c>
      <c r="G50" s="136" t="e">
        <f>NA()</f>
        <v>#N/A</v>
      </c>
      <c r="H50" s="136" t="e">
        <f>NA()</f>
        <v>#N/A</v>
      </c>
      <c r="I50" s="136">
        <f>IF(ISNUMBER('実質公債費比率（分子）の構造'!M$53),'実質公債費比率（分子）の構造'!M$53,NA())</f>
        <v>318</v>
      </c>
      <c r="J50" s="136" t="e">
        <f>NA()</f>
        <v>#N/A</v>
      </c>
      <c r="K50" s="136" t="e">
        <f>NA()</f>
        <v>#N/A</v>
      </c>
      <c r="L50" s="136">
        <f>IF(ISNUMBER('実質公債費比率（分子）の構造'!N$53),'実質公債費比率（分子）の構造'!N$53,NA())</f>
        <v>305</v>
      </c>
      <c r="M50" s="136" t="e">
        <f>NA()</f>
        <v>#N/A</v>
      </c>
      <c r="N50" s="136" t="e">
        <f>NA()</f>
        <v>#N/A</v>
      </c>
      <c r="O50" s="136">
        <f>IF(ISNUMBER('実質公債費比率（分子）の構造'!O$53),'実質公債費比率（分子）の構造'!O$53,NA())</f>
        <v>290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4716</v>
      </c>
      <c r="E56" s="135"/>
      <c r="F56" s="135"/>
      <c r="G56" s="135">
        <f>'将来負担比率（分子）の構造'!J$51</f>
        <v>4702</v>
      </c>
      <c r="H56" s="135"/>
      <c r="I56" s="135"/>
      <c r="J56" s="135">
        <f>'将来負担比率（分子）の構造'!K$51</f>
        <v>4837</v>
      </c>
      <c r="K56" s="135"/>
      <c r="L56" s="135"/>
      <c r="M56" s="135">
        <f>'将来負担比率（分子）の構造'!L$51</f>
        <v>4719</v>
      </c>
      <c r="N56" s="135"/>
      <c r="O56" s="135"/>
      <c r="P56" s="135">
        <f>'将来負担比率（分子）の構造'!M$51</f>
        <v>4652</v>
      </c>
    </row>
    <row r="57" spans="1:16">
      <c r="A57" s="135" t="s">
        <v>34</v>
      </c>
      <c r="B57" s="135"/>
      <c r="C57" s="135"/>
      <c r="D57" s="135">
        <f>'将来負担比率（分子）の構造'!I$50</f>
        <v>1130</v>
      </c>
      <c r="E57" s="135"/>
      <c r="F57" s="135"/>
      <c r="G57" s="135">
        <f>'将来負担比率（分子）の構造'!J$50</f>
        <v>956</v>
      </c>
      <c r="H57" s="135"/>
      <c r="I57" s="135"/>
      <c r="J57" s="135">
        <f>'将来負担比率（分子）の構造'!K$50</f>
        <v>840</v>
      </c>
      <c r="K57" s="135"/>
      <c r="L57" s="135"/>
      <c r="M57" s="135">
        <f>'将来負担比率（分子）の構造'!L$50</f>
        <v>769</v>
      </c>
      <c r="N57" s="135"/>
      <c r="O57" s="135"/>
      <c r="P57" s="135">
        <f>'将来負担比率（分子）の構造'!M$50</f>
        <v>772</v>
      </c>
    </row>
    <row r="58" spans="1:16">
      <c r="A58" s="135" t="s">
        <v>33</v>
      </c>
      <c r="B58" s="135"/>
      <c r="C58" s="135"/>
      <c r="D58" s="135">
        <f>'将来負担比率（分子）の構造'!I$49</f>
        <v>1473</v>
      </c>
      <c r="E58" s="135"/>
      <c r="F58" s="135"/>
      <c r="G58" s="135">
        <f>'将来負担比率（分子）の構造'!J$49</f>
        <v>1378</v>
      </c>
      <c r="H58" s="135"/>
      <c r="I58" s="135"/>
      <c r="J58" s="135">
        <f>'将来負担比率（分子）の構造'!K$49</f>
        <v>1271</v>
      </c>
      <c r="K58" s="135"/>
      <c r="L58" s="135"/>
      <c r="M58" s="135">
        <f>'将来負担比率（分子）の構造'!L$49</f>
        <v>1226</v>
      </c>
      <c r="N58" s="135"/>
      <c r="O58" s="135"/>
      <c r="P58" s="135">
        <f>'将来負担比率（分子）の構造'!M$49</f>
        <v>1300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758</v>
      </c>
      <c r="C62" s="135"/>
      <c r="D62" s="135"/>
      <c r="E62" s="135">
        <f>'将来負担比率（分子）の構造'!J$45</f>
        <v>756</v>
      </c>
      <c r="F62" s="135"/>
      <c r="G62" s="135"/>
      <c r="H62" s="135">
        <f>'将来負担比率（分子）の構造'!K$45</f>
        <v>840</v>
      </c>
      <c r="I62" s="135"/>
      <c r="J62" s="135"/>
      <c r="K62" s="135">
        <f>'将来負担比率（分子）の構造'!L$45</f>
        <v>723</v>
      </c>
      <c r="L62" s="135"/>
      <c r="M62" s="135"/>
      <c r="N62" s="135">
        <f>'将来負担比率（分子）の構造'!M$45</f>
        <v>709</v>
      </c>
      <c r="O62" s="135"/>
      <c r="P62" s="135"/>
    </row>
    <row r="63" spans="1:16">
      <c r="A63" s="135" t="s">
        <v>27</v>
      </c>
      <c r="B63" s="135">
        <f>'将来負担比率（分子）の構造'!I$44</f>
        <v>14</v>
      </c>
      <c r="C63" s="135"/>
      <c r="D63" s="135"/>
      <c r="E63" s="135">
        <f>'将来負担比率（分子）の構造'!J$44</f>
        <v>55</v>
      </c>
      <c r="F63" s="135"/>
      <c r="G63" s="135"/>
      <c r="H63" s="135">
        <f>'将来負担比率（分子）の構造'!K$44</f>
        <v>54</v>
      </c>
      <c r="I63" s="135"/>
      <c r="J63" s="135"/>
      <c r="K63" s="135">
        <f>'将来負担比率（分子）の構造'!L$44</f>
        <v>70</v>
      </c>
      <c r="L63" s="135"/>
      <c r="M63" s="135"/>
      <c r="N63" s="135">
        <f>'将来負担比率（分子）の構造'!M$44</f>
        <v>64</v>
      </c>
      <c r="O63" s="135"/>
      <c r="P63" s="135"/>
    </row>
    <row r="64" spans="1:16">
      <c r="A64" s="135" t="s">
        <v>26</v>
      </c>
      <c r="B64" s="135">
        <f>'将来負担比率（分子）の構造'!I$43</f>
        <v>1818</v>
      </c>
      <c r="C64" s="135"/>
      <c r="D64" s="135"/>
      <c r="E64" s="135">
        <f>'将来負担比率（分子）の構造'!J$43</f>
        <v>1676</v>
      </c>
      <c r="F64" s="135"/>
      <c r="G64" s="135"/>
      <c r="H64" s="135">
        <f>'将来負担比率（分子）の構造'!K$43</f>
        <v>1418</v>
      </c>
      <c r="I64" s="135"/>
      <c r="J64" s="135"/>
      <c r="K64" s="135">
        <f>'将来負担比率（分子）の構造'!L$43</f>
        <v>1281</v>
      </c>
      <c r="L64" s="135"/>
      <c r="M64" s="135"/>
      <c r="N64" s="135">
        <f>'将来負担比率（分子）の構造'!M$43</f>
        <v>1275</v>
      </c>
      <c r="O64" s="135"/>
      <c r="P64" s="135"/>
    </row>
    <row r="65" spans="1:16">
      <c r="A65" s="135" t="s">
        <v>25</v>
      </c>
      <c r="B65" s="135">
        <f>'将来負担比率（分子）の構造'!I$42</f>
        <v>84</v>
      </c>
      <c r="C65" s="135"/>
      <c r="D65" s="135"/>
      <c r="E65" s="135">
        <f>'将来負担比率（分子）の構造'!J$42</f>
        <v>73</v>
      </c>
      <c r="F65" s="135"/>
      <c r="G65" s="135"/>
      <c r="H65" s="135">
        <f>'将来負担比率（分子）の構造'!K$42</f>
        <v>60</v>
      </c>
      <c r="I65" s="135"/>
      <c r="J65" s="135"/>
      <c r="K65" s="135">
        <f>'将来負担比率（分子）の構造'!L$42</f>
        <v>8</v>
      </c>
      <c r="L65" s="135"/>
      <c r="M65" s="135"/>
      <c r="N65" s="135">
        <f>'将来負担比率（分子）の構造'!M$42</f>
        <v>4</v>
      </c>
      <c r="O65" s="135"/>
      <c r="P65" s="135"/>
    </row>
    <row r="66" spans="1:16">
      <c r="A66" s="135" t="s">
        <v>24</v>
      </c>
      <c r="B66" s="135">
        <f>'将来負担比率（分子）の構造'!I$41</f>
        <v>6437</v>
      </c>
      <c r="C66" s="135"/>
      <c r="D66" s="135"/>
      <c r="E66" s="135">
        <f>'将来負担比率（分子）の構造'!J$41</f>
        <v>6351</v>
      </c>
      <c r="F66" s="135"/>
      <c r="G66" s="135"/>
      <c r="H66" s="135">
        <f>'将来負担比率（分子）の構造'!K$41</f>
        <v>6484</v>
      </c>
      <c r="I66" s="135"/>
      <c r="J66" s="135"/>
      <c r="K66" s="135">
        <f>'将来負担比率（分子）の構造'!L$41</f>
        <v>6262</v>
      </c>
      <c r="L66" s="135"/>
      <c r="M66" s="135"/>
      <c r="N66" s="135">
        <f>'将来負担比率（分子）の構造'!M$41</f>
        <v>6154</v>
      </c>
      <c r="O66" s="135"/>
      <c r="P66" s="135"/>
    </row>
    <row r="67" spans="1:16">
      <c r="A67" s="135" t="s">
        <v>62</v>
      </c>
      <c r="B67" s="135" t="e">
        <f>NA()</f>
        <v>#N/A</v>
      </c>
      <c r="C67" s="135">
        <f>IF(ISNUMBER('将来負担比率（分子）の構造'!I$52), IF('将来負担比率（分子）の構造'!I$52 &lt; 0, 0, '将来負担比率（分子）の構造'!I$52), NA())</f>
        <v>1792</v>
      </c>
      <c r="D67" s="135" t="e">
        <f>NA()</f>
        <v>#N/A</v>
      </c>
      <c r="E67" s="135" t="e">
        <f>NA()</f>
        <v>#N/A</v>
      </c>
      <c r="F67" s="135">
        <f>IF(ISNUMBER('将来負担比率（分子）の構造'!J$52), IF('将来負担比率（分子）の構造'!J$52 &lt; 0, 0, '将来負担比率（分子）の構造'!J$52), NA())</f>
        <v>1875</v>
      </c>
      <c r="G67" s="135" t="e">
        <f>NA()</f>
        <v>#N/A</v>
      </c>
      <c r="H67" s="135" t="e">
        <f>NA()</f>
        <v>#N/A</v>
      </c>
      <c r="I67" s="135">
        <f>IF(ISNUMBER('将来負担比率（分子）の構造'!K$52), IF('将来負担比率（分子）の構造'!K$52 &lt; 0, 0, '将来負担比率（分子）の構造'!K$52), NA())</f>
        <v>1908</v>
      </c>
      <c r="J67" s="135" t="e">
        <f>NA()</f>
        <v>#N/A</v>
      </c>
      <c r="K67" s="135" t="e">
        <f>NA()</f>
        <v>#N/A</v>
      </c>
      <c r="L67" s="135">
        <f>IF(ISNUMBER('将来負担比率（分子）の構造'!L$52), IF('将来負担比率（分子）の構造'!L$52 &lt; 0, 0, '将来負担比率（分子）の構造'!L$52), NA())</f>
        <v>1629</v>
      </c>
      <c r="M67" s="135" t="e">
        <f>NA()</f>
        <v>#N/A</v>
      </c>
      <c r="N67" s="135" t="e">
        <f>NA()</f>
        <v>#N/A</v>
      </c>
      <c r="O67" s="135">
        <f>IF(ISNUMBER('将来負担比率（分子）の構造'!M$52), IF('将来負担比率（分子）の構造'!M$52 &lt; 0, 0, '将来負担比率（分子）の構造'!M$52), NA())</f>
        <v>1482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206</v>
      </c>
      <c r="C5" s="704"/>
      <c r="D5" s="704"/>
      <c r="E5" s="704"/>
      <c r="F5" s="704"/>
      <c r="G5" s="704"/>
      <c r="H5" s="704"/>
      <c r="I5" s="704"/>
      <c r="J5" s="704"/>
      <c r="K5" s="704"/>
      <c r="L5" s="704"/>
      <c r="M5" s="704"/>
      <c r="N5" s="704"/>
      <c r="O5" s="704"/>
      <c r="P5" s="704"/>
      <c r="Q5" s="705"/>
      <c r="R5" s="668">
        <v>690245</v>
      </c>
      <c r="S5" s="669"/>
      <c r="T5" s="669"/>
      <c r="U5" s="669"/>
      <c r="V5" s="669"/>
      <c r="W5" s="669"/>
      <c r="X5" s="669"/>
      <c r="Y5" s="716"/>
      <c r="Z5" s="729">
        <v>14.7</v>
      </c>
      <c r="AA5" s="729"/>
      <c r="AB5" s="729"/>
      <c r="AC5" s="729"/>
      <c r="AD5" s="730">
        <v>690245</v>
      </c>
      <c r="AE5" s="730"/>
      <c r="AF5" s="730"/>
      <c r="AG5" s="730"/>
      <c r="AH5" s="730"/>
      <c r="AI5" s="730"/>
      <c r="AJ5" s="730"/>
      <c r="AK5" s="730"/>
      <c r="AL5" s="717">
        <v>25.9</v>
      </c>
      <c r="AM5" s="686"/>
      <c r="AN5" s="686"/>
      <c r="AO5" s="718"/>
      <c r="AP5" s="703" t="s">
        <v>207</v>
      </c>
      <c r="AQ5" s="704"/>
      <c r="AR5" s="704"/>
      <c r="AS5" s="704"/>
      <c r="AT5" s="704"/>
      <c r="AU5" s="704"/>
      <c r="AV5" s="704"/>
      <c r="AW5" s="704"/>
      <c r="AX5" s="704"/>
      <c r="AY5" s="704"/>
      <c r="AZ5" s="704"/>
      <c r="BA5" s="704"/>
      <c r="BB5" s="704"/>
      <c r="BC5" s="704"/>
      <c r="BD5" s="704"/>
      <c r="BE5" s="704"/>
      <c r="BF5" s="705"/>
      <c r="BG5" s="618">
        <v>612558</v>
      </c>
      <c r="BH5" s="619"/>
      <c r="BI5" s="619"/>
      <c r="BJ5" s="619"/>
      <c r="BK5" s="619"/>
      <c r="BL5" s="619"/>
      <c r="BM5" s="619"/>
      <c r="BN5" s="620"/>
      <c r="BO5" s="671">
        <v>88.7</v>
      </c>
      <c r="BP5" s="671"/>
      <c r="BQ5" s="671"/>
      <c r="BR5" s="671"/>
      <c r="BS5" s="672">
        <v>2004</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53284</v>
      </c>
      <c r="S6" s="619"/>
      <c r="T6" s="619"/>
      <c r="U6" s="619"/>
      <c r="V6" s="619"/>
      <c r="W6" s="619"/>
      <c r="X6" s="619"/>
      <c r="Y6" s="620"/>
      <c r="Z6" s="671">
        <v>1.1000000000000001</v>
      </c>
      <c r="AA6" s="671"/>
      <c r="AB6" s="671"/>
      <c r="AC6" s="671"/>
      <c r="AD6" s="672">
        <v>53284</v>
      </c>
      <c r="AE6" s="672"/>
      <c r="AF6" s="672"/>
      <c r="AG6" s="672"/>
      <c r="AH6" s="672"/>
      <c r="AI6" s="672"/>
      <c r="AJ6" s="672"/>
      <c r="AK6" s="672"/>
      <c r="AL6" s="641">
        <v>2</v>
      </c>
      <c r="AM6" s="673"/>
      <c r="AN6" s="673"/>
      <c r="AO6" s="674"/>
      <c r="AP6" s="615" t="s">
        <v>212</v>
      </c>
      <c r="AQ6" s="616"/>
      <c r="AR6" s="616"/>
      <c r="AS6" s="616"/>
      <c r="AT6" s="616"/>
      <c r="AU6" s="616"/>
      <c r="AV6" s="616"/>
      <c r="AW6" s="616"/>
      <c r="AX6" s="616"/>
      <c r="AY6" s="616"/>
      <c r="AZ6" s="616"/>
      <c r="BA6" s="616"/>
      <c r="BB6" s="616"/>
      <c r="BC6" s="616"/>
      <c r="BD6" s="616"/>
      <c r="BE6" s="616"/>
      <c r="BF6" s="617"/>
      <c r="BG6" s="618">
        <v>612558</v>
      </c>
      <c r="BH6" s="619"/>
      <c r="BI6" s="619"/>
      <c r="BJ6" s="619"/>
      <c r="BK6" s="619"/>
      <c r="BL6" s="619"/>
      <c r="BM6" s="619"/>
      <c r="BN6" s="620"/>
      <c r="BO6" s="671">
        <v>88.7</v>
      </c>
      <c r="BP6" s="671"/>
      <c r="BQ6" s="671"/>
      <c r="BR6" s="671"/>
      <c r="BS6" s="672">
        <v>2004</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59799</v>
      </c>
      <c r="CS6" s="619"/>
      <c r="CT6" s="619"/>
      <c r="CU6" s="619"/>
      <c r="CV6" s="619"/>
      <c r="CW6" s="619"/>
      <c r="CX6" s="619"/>
      <c r="CY6" s="620"/>
      <c r="CZ6" s="671">
        <v>1.3</v>
      </c>
      <c r="DA6" s="671"/>
      <c r="DB6" s="671"/>
      <c r="DC6" s="671"/>
      <c r="DD6" s="624" t="s">
        <v>214</v>
      </c>
      <c r="DE6" s="619"/>
      <c r="DF6" s="619"/>
      <c r="DG6" s="619"/>
      <c r="DH6" s="619"/>
      <c r="DI6" s="619"/>
      <c r="DJ6" s="619"/>
      <c r="DK6" s="619"/>
      <c r="DL6" s="619"/>
      <c r="DM6" s="619"/>
      <c r="DN6" s="619"/>
      <c r="DO6" s="619"/>
      <c r="DP6" s="620"/>
      <c r="DQ6" s="624">
        <v>59799</v>
      </c>
      <c r="DR6" s="619"/>
      <c r="DS6" s="619"/>
      <c r="DT6" s="619"/>
      <c r="DU6" s="619"/>
      <c r="DV6" s="619"/>
      <c r="DW6" s="619"/>
      <c r="DX6" s="619"/>
      <c r="DY6" s="619"/>
      <c r="DZ6" s="619"/>
      <c r="EA6" s="619"/>
      <c r="EB6" s="619"/>
      <c r="EC6" s="650"/>
    </row>
    <row r="7" spans="2:143" ht="11.25" customHeight="1">
      <c r="B7" s="615" t="s">
        <v>215</v>
      </c>
      <c r="C7" s="616"/>
      <c r="D7" s="616"/>
      <c r="E7" s="616"/>
      <c r="F7" s="616"/>
      <c r="G7" s="616"/>
      <c r="H7" s="616"/>
      <c r="I7" s="616"/>
      <c r="J7" s="616"/>
      <c r="K7" s="616"/>
      <c r="L7" s="616"/>
      <c r="M7" s="616"/>
      <c r="N7" s="616"/>
      <c r="O7" s="616"/>
      <c r="P7" s="616"/>
      <c r="Q7" s="617"/>
      <c r="R7" s="618">
        <v>659</v>
      </c>
      <c r="S7" s="619"/>
      <c r="T7" s="619"/>
      <c r="U7" s="619"/>
      <c r="V7" s="619"/>
      <c r="W7" s="619"/>
      <c r="X7" s="619"/>
      <c r="Y7" s="620"/>
      <c r="Z7" s="671">
        <v>0</v>
      </c>
      <c r="AA7" s="671"/>
      <c r="AB7" s="671"/>
      <c r="AC7" s="671"/>
      <c r="AD7" s="672">
        <v>659</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204836</v>
      </c>
      <c r="BH7" s="619"/>
      <c r="BI7" s="619"/>
      <c r="BJ7" s="619"/>
      <c r="BK7" s="619"/>
      <c r="BL7" s="619"/>
      <c r="BM7" s="619"/>
      <c r="BN7" s="620"/>
      <c r="BO7" s="671">
        <v>29.7</v>
      </c>
      <c r="BP7" s="671"/>
      <c r="BQ7" s="671"/>
      <c r="BR7" s="671"/>
      <c r="BS7" s="672">
        <v>2004</v>
      </c>
      <c r="BT7" s="672"/>
      <c r="BU7" s="672"/>
      <c r="BV7" s="672"/>
      <c r="BW7" s="672"/>
      <c r="BX7" s="672"/>
      <c r="BY7" s="672"/>
      <c r="BZ7" s="672"/>
      <c r="CA7" s="672"/>
      <c r="CB7" s="708"/>
      <c r="CD7" s="651" t="s">
        <v>217</v>
      </c>
      <c r="CE7" s="648"/>
      <c r="CF7" s="648"/>
      <c r="CG7" s="648"/>
      <c r="CH7" s="648"/>
      <c r="CI7" s="648"/>
      <c r="CJ7" s="648"/>
      <c r="CK7" s="648"/>
      <c r="CL7" s="648"/>
      <c r="CM7" s="648"/>
      <c r="CN7" s="648"/>
      <c r="CO7" s="648"/>
      <c r="CP7" s="648"/>
      <c r="CQ7" s="649"/>
      <c r="CR7" s="618">
        <v>688664</v>
      </c>
      <c r="CS7" s="619"/>
      <c r="CT7" s="619"/>
      <c r="CU7" s="619"/>
      <c r="CV7" s="619"/>
      <c r="CW7" s="619"/>
      <c r="CX7" s="619"/>
      <c r="CY7" s="620"/>
      <c r="CZ7" s="671">
        <v>15.3</v>
      </c>
      <c r="DA7" s="671"/>
      <c r="DB7" s="671"/>
      <c r="DC7" s="671"/>
      <c r="DD7" s="624">
        <v>51750</v>
      </c>
      <c r="DE7" s="619"/>
      <c r="DF7" s="619"/>
      <c r="DG7" s="619"/>
      <c r="DH7" s="619"/>
      <c r="DI7" s="619"/>
      <c r="DJ7" s="619"/>
      <c r="DK7" s="619"/>
      <c r="DL7" s="619"/>
      <c r="DM7" s="619"/>
      <c r="DN7" s="619"/>
      <c r="DO7" s="619"/>
      <c r="DP7" s="620"/>
      <c r="DQ7" s="624">
        <v>500813</v>
      </c>
      <c r="DR7" s="619"/>
      <c r="DS7" s="619"/>
      <c r="DT7" s="619"/>
      <c r="DU7" s="619"/>
      <c r="DV7" s="619"/>
      <c r="DW7" s="619"/>
      <c r="DX7" s="619"/>
      <c r="DY7" s="619"/>
      <c r="DZ7" s="619"/>
      <c r="EA7" s="619"/>
      <c r="EB7" s="619"/>
      <c r="EC7" s="650"/>
    </row>
    <row r="8" spans="2:143" ht="11.25" customHeight="1">
      <c r="B8" s="615" t="s">
        <v>218</v>
      </c>
      <c r="C8" s="616"/>
      <c r="D8" s="616"/>
      <c r="E8" s="616"/>
      <c r="F8" s="616"/>
      <c r="G8" s="616"/>
      <c r="H8" s="616"/>
      <c r="I8" s="616"/>
      <c r="J8" s="616"/>
      <c r="K8" s="616"/>
      <c r="L8" s="616"/>
      <c r="M8" s="616"/>
      <c r="N8" s="616"/>
      <c r="O8" s="616"/>
      <c r="P8" s="616"/>
      <c r="Q8" s="617"/>
      <c r="R8" s="618">
        <v>1341</v>
      </c>
      <c r="S8" s="619"/>
      <c r="T8" s="619"/>
      <c r="U8" s="619"/>
      <c r="V8" s="619"/>
      <c r="W8" s="619"/>
      <c r="X8" s="619"/>
      <c r="Y8" s="620"/>
      <c r="Z8" s="671">
        <v>0</v>
      </c>
      <c r="AA8" s="671"/>
      <c r="AB8" s="671"/>
      <c r="AC8" s="671"/>
      <c r="AD8" s="672">
        <v>1341</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8978</v>
      </c>
      <c r="BH8" s="619"/>
      <c r="BI8" s="619"/>
      <c r="BJ8" s="619"/>
      <c r="BK8" s="619"/>
      <c r="BL8" s="619"/>
      <c r="BM8" s="619"/>
      <c r="BN8" s="620"/>
      <c r="BO8" s="671">
        <v>1.3</v>
      </c>
      <c r="BP8" s="671"/>
      <c r="BQ8" s="671"/>
      <c r="BR8" s="671"/>
      <c r="BS8" s="624" t="s">
        <v>108</v>
      </c>
      <c r="BT8" s="619"/>
      <c r="BU8" s="619"/>
      <c r="BV8" s="619"/>
      <c r="BW8" s="619"/>
      <c r="BX8" s="619"/>
      <c r="BY8" s="619"/>
      <c r="BZ8" s="619"/>
      <c r="CA8" s="619"/>
      <c r="CB8" s="650"/>
      <c r="CD8" s="651" t="s">
        <v>220</v>
      </c>
      <c r="CE8" s="648"/>
      <c r="CF8" s="648"/>
      <c r="CG8" s="648"/>
      <c r="CH8" s="648"/>
      <c r="CI8" s="648"/>
      <c r="CJ8" s="648"/>
      <c r="CK8" s="648"/>
      <c r="CL8" s="648"/>
      <c r="CM8" s="648"/>
      <c r="CN8" s="648"/>
      <c r="CO8" s="648"/>
      <c r="CP8" s="648"/>
      <c r="CQ8" s="649"/>
      <c r="CR8" s="618">
        <v>741063</v>
      </c>
      <c r="CS8" s="619"/>
      <c r="CT8" s="619"/>
      <c r="CU8" s="619"/>
      <c r="CV8" s="619"/>
      <c r="CW8" s="619"/>
      <c r="CX8" s="619"/>
      <c r="CY8" s="620"/>
      <c r="CZ8" s="671">
        <v>16.5</v>
      </c>
      <c r="DA8" s="671"/>
      <c r="DB8" s="671"/>
      <c r="DC8" s="671"/>
      <c r="DD8" s="624">
        <v>154500</v>
      </c>
      <c r="DE8" s="619"/>
      <c r="DF8" s="619"/>
      <c r="DG8" s="619"/>
      <c r="DH8" s="619"/>
      <c r="DI8" s="619"/>
      <c r="DJ8" s="619"/>
      <c r="DK8" s="619"/>
      <c r="DL8" s="619"/>
      <c r="DM8" s="619"/>
      <c r="DN8" s="619"/>
      <c r="DO8" s="619"/>
      <c r="DP8" s="620"/>
      <c r="DQ8" s="624">
        <v>347589</v>
      </c>
      <c r="DR8" s="619"/>
      <c r="DS8" s="619"/>
      <c r="DT8" s="619"/>
      <c r="DU8" s="619"/>
      <c r="DV8" s="619"/>
      <c r="DW8" s="619"/>
      <c r="DX8" s="619"/>
      <c r="DY8" s="619"/>
      <c r="DZ8" s="619"/>
      <c r="EA8" s="619"/>
      <c r="EB8" s="619"/>
      <c r="EC8" s="650"/>
    </row>
    <row r="9" spans="2:143" ht="11.25" customHeight="1">
      <c r="B9" s="615" t="s">
        <v>221</v>
      </c>
      <c r="C9" s="616"/>
      <c r="D9" s="616"/>
      <c r="E9" s="616"/>
      <c r="F9" s="616"/>
      <c r="G9" s="616"/>
      <c r="H9" s="616"/>
      <c r="I9" s="616"/>
      <c r="J9" s="616"/>
      <c r="K9" s="616"/>
      <c r="L9" s="616"/>
      <c r="M9" s="616"/>
      <c r="N9" s="616"/>
      <c r="O9" s="616"/>
      <c r="P9" s="616"/>
      <c r="Q9" s="617"/>
      <c r="R9" s="618">
        <v>1124</v>
      </c>
      <c r="S9" s="619"/>
      <c r="T9" s="619"/>
      <c r="U9" s="619"/>
      <c r="V9" s="619"/>
      <c r="W9" s="619"/>
      <c r="X9" s="619"/>
      <c r="Y9" s="620"/>
      <c r="Z9" s="671">
        <v>0</v>
      </c>
      <c r="AA9" s="671"/>
      <c r="AB9" s="671"/>
      <c r="AC9" s="671"/>
      <c r="AD9" s="672">
        <v>1124</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167064</v>
      </c>
      <c r="BH9" s="619"/>
      <c r="BI9" s="619"/>
      <c r="BJ9" s="619"/>
      <c r="BK9" s="619"/>
      <c r="BL9" s="619"/>
      <c r="BM9" s="619"/>
      <c r="BN9" s="620"/>
      <c r="BO9" s="671">
        <v>24.2</v>
      </c>
      <c r="BP9" s="671"/>
      <c r="BQ9" s="671"/>
      <c r="BR9" s="671"/>
      <c r="BS9" s="624" t="s">
        <v>108</v>
      </c>
      <c r="BT9" s="619"/>
      <c r="BU9" s="619"/>
      <c r="BV9" s="619"/>
      <c r="BW9" s="619"/>
      <c r="BX9" s="619"/>
      <c r="BY9" s="619"/>
      <c r="BZ9" s="619"/>
      <c r="CA9" s="619"/>
      <c r="CB9" s="650"/>
      <c r="CD9" s="651" t="s">
        <v>223</v>
      </c>
      <c r="CE9" s="648"/>
      <c r="CF9" s="648"/>
      <c r="CG9" s="648"/>
      <c r="CH9" s="648"/>
      <c r="CI9" s="648"/>
      <c r="CJ9" s="648"/>
      <c r="CK9" s="648"/>
      <c r="CL9" s="648"/>
      <c r="CM9" s="648"/>
      <c r="CN9" s="648"/>
      <c r="CO9" s="648"/>
      <c r="CP9" s="648"/>
      <c r="CQ9" s="649"/>
      <c r="CR9" s="618">
        <v>356432</v>
      </c>
      <c r="CS9" s="619"/>
      <c r="CT9" s="619"/>
      <c r="CU9" s="619"/>
      <c r="CV9" s="619"/>
      <c r="CW9" s="619"/>
      <c r="CX9" s="619"/>
      <c r="CY9" s="620"/>
      <c r="CZ9" s="671">
        <v>7.9</v>
      </c>
      <c r="DA9" s="671"/>
      <c r="DB9" s="671"/>
      <c r="DC9" s="671"/>
      <c r="DD9" s="624">
        <v>10346</v>
      </c>
      <c r="DE9" s="619"/>
      <c r="DF9" s="619"/>
      <c r="DG9" s="619"/>
      <c r="DH9" s="619"/>
      <c r="DI9" s="619"/>
      <c r="DJ9" s="619"/>
      <c r="DK9" s="619"/>
      <c r="DL9" s="619"/>
      <c r="DM9" s="619"/>
      <c r="DN9" s="619"/>
      <c r="DO9" s="619"/>
      <c r="DP9" s="620"/>
      <c r="DQ9" s="624">
        <v>300118</v>
      </c>
      <c r="DR9" s="619"/>
      <c r="DS9" s="619"/>
      <c r="DT9" s="619"/>
      <c r="DU9" s="619"/>
      <c r="DV9" s="619"/>
      <c r="DW9" s="619"/>
      <c r="DX9" s="619"/>
      <c r="DY9" s="619"/>
      <c r="DZ9" s="619"/>
      <c r="EA9" s="619"/>
      <c r="EB9" s="619"/>
      <c r="EC9" s="650"/>
    </row>
    <row r="10" spans="2:143" ht="11.25" customHeight="1">
      <c r="B10" s="615" t="s">
        <v>224</v>
      </c>
      <c r="C10" s="616"/>
      <c r="D10" s="616"/>
      <c r="E10" s="616"/>
      <c r="F10" s="616"/>
      <c r="G10" s="616"/>
      <c r="H10" s="616"/>
      <c r="I10" s="616"/>
      <c r="J10" s="616"/>
      <c r="K10" s="616"/>
      <c r="L10" s="616"/>
      <c r="M10" s="616"/>
      <c r="N10" s="616"/>
      <c r="O10" s="616"/>
      <c r="P10" s="616"/>
      <c r="Q10" s="617"/>
      <c r="R10" s="618">
        <v>91112</v>
      </c>
      <c r="S10" s="619"/>
      <c r="T10" s="619"/>
      <c r="U10" s="619"/>
      <c r="V10" s="619"/>
      <c r="W10" s="619"/>
      <c r="X10" s="619"/>
      <c r="Y10" s="620"/>
      <c r="Z10" s="671">
        <v>1.9</v>
      </c>
      <c r="AA10" s="671"/>
      <c r="AB10" s="671"/>
      <c r="AC10" s="671"/>
      <c r="AD10" s="672">
        <v>91112</v>
      </c>
      <c r="AE10" s="672"/>
      <c r="AF10" s="672"/>
      <c r="AG10" s="672"/>
      <c r="AH10" s="672"/>
      <c r="AI10" s="672"/>
      <c r="AJ10" s="672"/>
      <c r="AK10" s="672"/>
      <c r="AL10" s="641">
        <v>3.4</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17337</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0"/>
      <c r="CD10" s="651" t="s">
        <v>226</v>
      </c>
      <c r="CE10" s="648"/>
      <c r="CF10" s="648"/>
      <c r="CG10" s="648"/>
      <c r="CH10" s="648"/>
      <c r="CI10" s="648"/>
      <c r="CJ10" s="648"/>
      <c r="CK10" s="648"/>
      <c r="CL10" s="648"/>
      <c r="CM10" s="648"/>
      <c r="CN10" s="648"/>
      <c r="CO10" s="648"/>
      <c r="CP10" s="648"/>
      <c r="CQ10" s="649"/>
      <c r="CR10" s="618">
        <v>2030</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30</v>
      </c>
      <c r="DR10" s="619"/>
      <c r="DS10" s="619"/>
      <c r="DT10" s="619"/>
      <c r="DU10" s="619"/>
      <c r="DV10" s="619"/>
      <c r="DW10" s="619"/>
      <c r="DX10" s="619"/>
      <c r="DY10" s="619"/>
      <c r="DZ10" s="619"/>
      <c r="EA10" s="619"/>
      <c r="EB10" s="619"/>
      <c r="EC10" s="650"/>
    </row>
    <row r="11" spans="2:143" ht="11.25" customHeight="1">
      <c r="B11" s="615" t="s">
        <v>227</v>
      </c>
      <c r="C11" s="616"/>
      <c r="D11" s="616"/>
      <c r="E11" s="616"/>
      <c r="F11" s="616"/>
      <c r="G11" s="616"/>
      <c r="H11" s="616"/>
      <c r="I11" s="616"/>
      <c r="J11" s="616"/>
      <c r="K11" s="616"/>
      <c r="L11" s="616"/>
      <c r="M11" s="616"/>
      <c r="N11" s="616"/>
      <c r="O11" s="616"/>
      <c r="P11" s="616"/>
      <c r="Q11" s="617"/>
      <c r="R11" s="618">
        <v>3713</v>
      </c>
      <c r="S11" s="619"/>
      <c r="T11" s="619"/>
      <c r="U11" s="619"/>
      <c r="V11" s="619"/>
      <c r="W11" s="619"/>
      <c r="X11" s="619"/>
      <c r="Y11" s="620"/>
      <c r="Z11" s="671">
        <v>0.1</v>
      </c>
      <c r="AA11" s="671"/>
      <c r="AB11" s="671"/>
      <c r="AC11" s="671"/>
      <c r="AD11" s="672">
        <v>3713</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11457</v>
      </c>
      <c r="BH11" s="619"/>
      <c r="BI11" s="619"/>
      <c r="BJ11" s="619"/>
      <c r="BK11" s="619"/>
      <c r="BL11" s="619"/>
      <c r="BM11" s="619"/>
      <c r="BN11" s="620"/>
      <c r="BO11" s="671">
        <v>1.7</v>
      </c>
      <c r="BP11" s="671"/>
      <c r="BQ11" s="671"/>
      <c r="BR11" s="671"/>
      <c r="BS11" s="624">
        <v>2004</v>
      </c>
      <c r="BT11" s="619"/>
      <c r="BU11" s="619"/>
      <c r="BV11" s="619"/>
      <c r="BW11" s="619"/>
      <c r="BX11" s="619"/>
      <c r="BY11" s="619"/>
      <c r="BZ11" s="619"/>
      <c r="CA11" s="619"/>
      <c r="CB11" s="650"/>
      <c r="CD11" s="651" t="s">
        <v>229</v>
      </c>
      <c r="CE11" s="648"/>
      <c r="CF11" s="648"/>
      <c r="CG11" s="648"/>
      <c r="CH11" s="648"/>
      <c r="CI11" s="648"/>
      <c r="CJ11" s="648"/>
      <c r="CK11" s="648"/>
      <c r="CL11" s="648"/>
      <c r="CM11" s="648"/>
      <c r="CN11" s="648"/>
      <c r="CO11" s="648"/>
      <c r="CP11" s="648"/>
      <c r="CQ11" s="649"/>
      <c r="CR11" s="618">
        <v>312413</v>
      </c>
      <c r="CS11" s="619"/>
      <c r="CT11" s="619"/>
      <c r="CU11" s="619"/>
      <c r="CV11" s="619"/>
      <c r="CW11" s="619"/>
      <c r="CX11" s="619"/>
      <c r="CY11" s="620"/>
      <c r="CZ11" s="671">
        <v>7</v>
      </c>
      <c r="DA11" s="671"/>
      <c r="DB11" s="671"/>
      <c r="DC11" s="671"/>
      <c r="DD11" s="624">
        <v>36566</v>
      </c>
      <c r="DE11" s="619"/>
      <c r="DF11" s="619"/>
      <c r="DG11" s="619"/>
      <c r="DH11" s="619"/>
      <c r="DI11" s="619"/>
      <c r="DJ11" s="619"/>
      <c r="DK11" s="619"/>
      <c r="DL11" s="619"/>
      <c r="DM11" s="619"/>
      <c r="DN11" s="619"/>
      <c r="DO11" s="619"/>
      <c r="DP11" s="620"/>
      <c r="DQ11" s="624">
        <v>141231</v>
      </c>
      <c r="DR11" s="619"/>
      <c r="DS11" s="619"/>
      <c r="DT11" s="619"/>
      <c r="DU11" s="619"/>
      <c r="DV11" s="619"/>
      <c r="DW11" s="619"/>
      <c r="DX11" s="619"/>
      <c r="DY11" s="619"/>
      <c r="DZ11" s="619"/>
      <c r="EA11" s="619"/>
      <c r="EB11" s="619"/>
      <c r="EC11" s="650"/>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365484</v>
      </c>
      <c r="BH12" s="619"/>
      <c r="BI12" s="619"/>
      <c r="BJ12" s="619"/>
      <c r="BK12" s="619"/>
      <c r="BL12" s="619"/>
      <c r="BM12" s="619"/>
      <c r="BN12" s="620"/>
      <c r="BO12" s="671">
        <v>52.9</v>
      </c>
      <c r="BP12" s="671"/>
      <c r="BQ12" s="671"/>
      <c r="BR12" s="671"/>
      <c r="BS12" s="624" t="s">
        <v>108</v>
      </c>
      <c r="BT12" s="619"/>
      <c r="BU12" s="619"/>
      <c r="BV12" s="619"/>
      <c r="BW12" s="619"/>
      <c r="BX12" s="619"/>
      <c r="BY12" s="619"/>
      <c r="BZ12" s="619"/>
      <c r="CA12" s="619"/>
      <c r="CB12" s="650"/>
      <c r="CD12" s="651" t="s">
        <v>232</v>
      </c>
      <c r="CE12" s="648"/>
      <c r="CF12" s="648"/>
      <c r="CG12" s="648"/>
      <c r="CH12" s="648"/>
      <c r="CI12" s="648"/>
      <c r="CJ12" s="648"/>
      <c r="CK12" s="648"/>
      <c r="CL12" s="648"/>
      <c r="CM12" s="648"/>
      <c r="CN12" s="648"/>
      <c r="CO12" s="648"/>
      <c r="CP12" s="648"/>
      <c r="CQ12" s="649"/>
      <c r="CR12" s="618">
        <v>209404</v>
      </c>
      <c r="CS12" s="619"/>
      <c r="CT12" s="619"/>
      <c r="CU12" s="619"/>
      <c r="CV12" s="619"/>
      <c r="CW12" s="619"/>
      <c r="CX12" s="619"/>
      <c r="CY12" s="620"/>
      <c r="CZ12" s="671">
        <v>4.7</v>
      </c>
      <c r="DA12" s="671"/>
      <c r="DB12" s="671"/>
      <c r="DC12" s="671"/>
      <c r="DD12" s="624">
        <v>73502</v>
      </c>
      <c r="DE12" s="619"/>
      <c r="DF12" s="619"/>
      <c r="DG12" s="619"/>
      <c r="DH12" s="619"/>
      <c r="DI12" s="619"/>
      <c r="DJ12" s="619"/>
      <c r="DK12" s="619"/>
      <c r="DL12" s="619"/>
      <c r="DM12" s="619"/>
      <c r="DN12" s="619"/>
      <c r="DO12" s="619"/>
      <c r="DP12" s="620"/>
      <c r="DQ12" s="624">
        <v>105860</v>
      </c>
      <c r="DR12" s="619"/>
      <c r="DS12" s="619"/>
      <c r="DT12" s="619"/>
      <c r="DU12" s="619"/>
      <c r="DV12" s="619"/>
      <c r="DW12" s="619"/>
      <c r="DX12" s="619"/>
      <c r="DY12" s="619"/>
      <c r="DZ12" s="619"/>
      <c r="EA12" s="619"/>
      <c r="EB12" s="619"/>
      <c r="EC12" s="650"/>
    </row>
    <row r="13" spans="2:143" ht="11.25" customHeight="1">
      <c r="B13" s="615" t="s">
        <v>233</v>
      </c>
      <c r="C13" s="616"/>
      <c r="D13" s="616"/>
      <c r="E13" s="616"/>
      <c r="F13" s="616"/>
      <c r="G13" s="616"/>
      <c r="H13" s="616"/>
      <c r="I13" s="616"/>
      <c r="J13" s="616"/>
      <c r="K13" s="616"/>
      <c r="L13" s="616"/>
      <c r="M13" s="616"/>
      <c r="N13" s="616"/>
      <c r="O13" s="616"/>
      <c r="P13" s="616"/>
      <c r="Q13" s="617"/>
      <c r="R13" s="618">
        <v>8044</v>
      </c>
      <c r="S13" s="619"/>
      <c r="T13" s="619"/>
      <c r="U13" s="619"/>
      <c r="V13" s="619"/>
      <c r="W13" s="619"/>
      <c r="X13" s="619"/>
      <c r="Y13" s="620"/>
      <c r="Z13" s="671">
        <v>0.2</v>
      </c>
      <c r="AA13" s="671"/>
      <c r="AB13" s="671"/>
      <c r="AC13" s="671"/>
      <c r="AD13" s="672">
        <v>8044</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365400</v>
      </c>
      <c r="BH13" s="619"/>
      <c r="BI13" s="619"/>
      <c r="BJ13" s="619"/>
      <c r="BK13" s="619"/>
      <c r="BL13" s="619"/>
      <c r="BM13" s="619"/>
      <c r="BN13" s="620"/>
      <c r="BO13" s="671">
        <v>52.9</v>
      </c>
      <c r="BP13" s="671"/>
      <c r="BQ13" s="671"/>
      <c r="BR13" s="671"/>
      <c r="BS13" s="624" t="s">
        <v>108</v>
      </c>
      <c r="BT13" s="619"/>
      <c r="BU13" s="619"/>
      <c r="BV13" s="619"/>
      <c r="BW13" s="619"/>
      <c r="BX13" s="619"/>
      <c r="BY13" s="619"/>
      <c r="BZ13" s="619"/>
      <c r="CA13" s="619"/>
      <c r="CB13" s="650"/>
      <c r="CD13" s="651" t="s">
        <v>235</v>
      </c>
      <c r="CE13" s="648"/>
      <c r="CF13" s="648"/>
      <c r="CG13" s="648"/>
      <c r="CH13" s="648"/>
      <c r="CI13" s="648"/>
      <c r="CJ13" s="648"/>
      <c r="CK13" s="648"/>
      <c r="CL13" s="648"/>
      <c r="CM13" s="648"/>
      <c r="CN13" s="648"/>
      <c r="CO13" s="648"/>
      <c r="CP13" s="648"/>
      <c r="CQ13" s="649"/>
      <c r="CR13" s="618">
        <v>689456</v>
      </c>
      <c r="CS13" s="619"/>
      <c r="CT13" s="619"/>
      <c r="CU13" s="619"/>
      <c r="CV13" s="619"/>
      <c r="CW13" s="619"/>
      <c r="CX13" s="619"/>
      <c r="CY13" s="620"/>
      <c r="CZ13" s="671">
        <v>15.3</v>
      </c>
      <c r="DA13" s="671"/>
      <c r="DB13" s="671"/>
      <c r="DC13" s="671"/>
      <c r="DD13" s="624">
        <v>346065</v>
      </c>
      <c r="DE13" s="619"/>
      <c r="DF13" s="619"/>
      <c r="DG13" s="619"/>
      <c r="DH13" s="619"/>
      <c r="DI13" s="619"/>
      <c r="DJ13" s="619"/>
      <c r="DK13" s="619"/>
      <c r="DL13" s="619"/>
      <c r="DM13" s="619"/>
      <c r="DN13" s="619"/>
      <c r="DO13" s="619"/>
      <c r="DP13" s="620"/>
      <c r="DQ13" s="624">
        <v>305930</v>
      </c>
      <c r="DR13" s="619"/>
      <c r="DS13" s="619"/>
      <c r="DT13" s="619"/>
      <c r="DU13" s="619"/>
      <c r="DV13" s="619"/>
      <c r="DW13" s="619"/>
      <c r="DX13" s="619"/>
      <c r="DY13" s="619"/>
      <c r="DZ13" s="619"/>
      <c r="EA13" s="619"/>
      <c r="EB13" s="619"/>
      <c r="EC13" s="650"/>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9994</v>
      </c>
      <c r="BH14" s="619"/>
      <c r="BI14" s="619"/>
      <c r="BJ14" s="619"/>
      <c r="BK14" s="619"/>
      <c r="BL14" s="619"/>
      <c r="BM14" s="619"/>
      <c r="BN14" s="620"/>
      <c r="BO14" s="671">
        <v>1.4</v>
      </c>
      <c r="BP14" s="671"/>
      <c r="BQ14" s="671"/>
      <c r="BR14" s="671"/>
      <c r="BS14" s="624" t="s">
        <v>108</v>
      </c>
      <c r="BT14" s="619"/>
      <c r="BU14" s="619"/>
      <c r="BV14" s="619"/>
      <c r="BW14" s="619"/>
      <c r="BX14" s="619"/>
      <c r="BY14" s="619"/>
      <c r="BZ14" s="619"/>
      <c r="CA14" s="619"/>
      <c r="CB14" s="650"/>
      <c r="CD14" s="651" t="s">
        <v>238</v>
      </c>
      <c r="CE14" s="648"/>
      <c r="CF14" s="648"/>
      <c r="CG14" s="648"/>
      <c r="CH14" s="648"/>
      <c r="CI14" s="648"/>
      <c r="CJ14" s="648"/>
      <c r="CK14" s="648"/>
      <c r="CL14" s="648"/>
      <c r="CM14" s="648"/>
      <c r="CN14" s="648"/>
      <c r="CO14" s="648"/>
      <c r="CP14" s="648"/>
      <c r="CQ14" s="649"/>
      <c r="CR14" s="618">
        <v>165277</v>
      </c>
      <c r="CS14" s="619"/>
      <c r="CT14" s="619"/>
      <c r="CU14" s="619"/>
      <c r="CV14" s="619"/>
      <c r="CW14" s="619"/>
      <c r="CX14" s="619"/>
      <c r="CY14" s="620"/>
      <c r="CZ14" s="671">
        <v>3.7</v>
      </c>
      <c r="DA14" s="671"/>
      <c r="DB14" s="671"/>
      <c r="DC14" s="671"/>
      <c r="DD14" s="624" t="s">
        <v>108</v>
      </c>
      <c r="DE14" s="619"/>
      <c r="DF14" s="619"/>
      <c r="DG14" s="619"/>
      <c r="DH14" s="619"/>
      <c r="DI14" s="619"/>
      <c r="DJ14" s="619"/>
      <c r="DK14" s="619"/>
      <c r="DL14" s="619"/>
      <c r="DM14" s="619"/>
      <c r="DN14" s="619"/>
      <c r="DO14" s="619"/>
      <c r="DP14" s="620"/>
      <c r="DQ14" s="624">
        <v>163577</v>
      </c>
      <c r="DR14" s="619"/>
      <c r="DS14" s="619"/>
      <c r="DT14" s="619"/>
      <c r="DU14" s="619"/>
      <c r="DV14" s="619"/>
      <c r="DW14" s="619"/>
      <c r="DX14" s="619"/>
      <c r="DY14" s="619"/>
      <c r="DZ14" s="619"/>
      <c r="EA14" s="619"/>
      <c r="EB14" s="619"/>
      <c r="EC14" s="650"/>
    </row>
    <row r="15" spans="2:143" ht="11.25" customHeight="1">
      <c r="B15" s="615" t="s">
        <v>239</v>
      </c>
      <c r="C15" s="616"/>
      <c r="D15" s="616"/>
      <c r="E15" s="616"/>
      <c r="F15" s="616"/>
      <c r="G15" s="616"/>
      <c r="H15" s="616"/>
      <c r="I15" s="616"/>
      <c r="J15" s="616"/>
      <c r="K15" s="616"/>
      <c r="L15" s="616"/>
      <c r="M15" s="616"/>
      <c r="N15" s="616"/>
      <c r="O15" s="616"/>
      <c r="P15" s="616"/>
      <c r="Q15" s="617"/>
      <c r="R15" s="618">
        <v>1139</v>
      </c>
      <c r="S15" s="619"/>
      <c r="T15" s="619"/>
      <c r="U15" s="619"/>
      <c r="V15" s="619"/>
      <c r="W15" s="619"/>
      <c r="X15" s="619"/>
      <c r="Y15" s="620"/>
      <c r="Z15" s="671">
        <v>0</v>
      </c>
      <c r="AA15" s="671"/>
      <c r="AB15" s="671"/>
      <c r="AC15" s="671"/>
      <c r="AD15" s="672">
        <v>1139</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32244</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0"/>
      <c r="CD15" s="651" t="s">
        <v>241</v>
      </c>
      <c r="CE15" s="648"/>
      <c r="CF15" s="648"/>
      <c r="CG15" s="648"/>
      <c r="CH15" s="648"/>
      <c r="CI15" s="648"/>
      <c r="CJ15" s="648"/>
      <c r="CK15" s="648"/>
      <c r="CL15" s="648"/>
      <c r="CM15" s="648"/>
      <c r="CN15" s="648"/>
      <c r="CO15" s="648"/>
      <c r="CP15" s="648"/>
      <c r="CQ15" s="649"/>
      <c r="CR15" s="618">
        <v>536117</v>
      </c>
      <c r="CS15" s="619"/>
      <c r="CT15" s="619"/>
      <c r="CU15" s="619"/>
      <c r="CV15" s="619"/>
      <c r="CW15" s="619"/>
      <c r="CX15" s="619"/>
      <c r="CY15" s="620"/>
      <c r="CZ15" s="671">
        <v>11.9</v>
      </c>
      <c r="DA15" s="671"/>
      <c r="DB15" s="671"/>
      <c r="DC15" s="671"/>
      <c r="DD15" s="624">
        <v>49853</v>
      </c>
      <c r="DE15" s="619"/>
      <c r="DF15" s="619"/>
      <c r="DG15" s="619"/>
      <c r="DH15" s="619"/>
      <c r="DI15" s="619"/>
      <c r="DJ15" s="619"/>
      <c r="DK15" s="619"/>
      <c r="DL15" s="619"/>
      <c r="DM15" s="619"/>
      <c r="DN15" s="619"/>
      <c r="DO15" s="619"/>
      <c r="DP15" s="620"/>
      <c r="DQ15" s="624">
        <v>397511</v>
      </c>
      <c r="DR15" s="619"/>
      <c r="DS15" s="619"/>
      <c r="DT15" s="619"/>
      <c r="DU15" s="619"/>
      <c r="DV15" s="619"/>
      <c r="DW15" s="619"/>
      <c r="DX15" s="619"/>
      <c r="DY15" s="619"/>
      <c r="DZ15" s="619"/>
      <c r="EA15" s="619"/>
      <c r="EB15" s="619"/>
      <c r="EC15" s="650"/>
    </row>
    <row r="16" spans="2:143" ht="11.25" customHeight="1">
      <c r="B16" s="615" t="s">
        <v>242</v>
      </c>
      <c r="C16" s="616"/>
      <c r="D16" s="616"/>
      <c r="E16" s="616"/>
      <c r="F16" s="616"/>
      <c r="G16" s="616"/>
      <c r="H16" s="616"/>
      <c r="I16" s="616"/>
      <c r="J16" s="616"/>
      <c r="K16" s="616"/>
      <c r="L16" s="616"/>
      <c r="M16" s="616"/>
      <c r="N16" s="616"/>
      <c r="O16" s="616"/>
      <c r="P16" s="616"/>
      <c r="Q16" s="617"/>
      <c r="R16" s="618">
        <v>1977577</v>
      </c>
      <c r="S16" s="619"/>
      <c r="T16" s="619"/>
      <c r="U16" s="619"/>
      <c r="V16" s="619"/>
      <c r="W16" s="619"/>
      <c r="X16" s="619"/>
      <c r="Y16" s="620"/>
      <c r="Z16" s="671">
        <v>42.2</v>
      </c>
      <c r="AA16" s="671"/>
      <c r="AB16" s="671"/>
      <c r="AC16" s="671"/>
      <c r="AD16" s="672">
        <v>1817428</v>
      </c>
      <c r="AE16" s="672"/>
      <c r="AF16" s="672"/>
      <c r="AG16" s="672"/>
      <c r="AH16" s="672"/>
      <c r="AI16" s="672"/>
      <c r="AJ16" s="672"/>
      <c r="AK16" s="672"/>
      <c r="AL16" s="641">
        <v>68.099999999999994</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0"/>
      <c r="CD16" s="651" t="s">
        <v>244</v>
      </c>
      <c r="CE16" s="648"/>
      <c r="CF16" s="648"/>
      <c r="CG16" s="648"/>
      <c r="CH16" s="648"/>
      <c r="CI16" s="648"/>
      <c r="CJ16" s="648"/>
      <c r="CK16" s="648"/>
      <c r="CL16" s="648"/>
      <c r="CM16" s="648"/>
      <c r="CN16" s="648"/>
      <c r="CO16" s="648"/>
      <c r="CP16" s="648"/>
      <c r="CQ16" s="649"/>
      <c r="CR16" s="618">
        <v>10029</v>
      </c>
      <c r="CS16" s="619"/>
      <c r="CT16" s="619"/>
      <c r="CU16" s="619"/>
      <c r="CV16" s="619"/>
      <c r="CW16" s="619"/>
      <c r="CX16" s="619"/>
      <c r="CY16" s="620"/>
      <c r="CZ16" s="671">
        <v>0.2</v>
      </c>
      <c r="DA16" s="671"/>
      <c r="DB16" s="671"/>
      <c r="DC16" s="671"/>
      <c r="DD16" s="624" t="s">
        <v>108</v>
      </c>
      <c r="DE16" s="619"/>
      <c r="DF16" s="619"/>
      <c r="DG16" s="619"/>
      <c r="DH16" s="619"/>
      <c r="DI16" s="619"/>
      <c r="DJ16" s="619"/>
      <c r="DK16" s="619"/>
      <c r="DL16" s="619"/>
      <c r="DM16" s="619"/>
      <c r="DN16" s="619"/>
      <c r="DO16" s="619"/>
      <c r="DP16" s="620"/>
      <c r="DQ16" s="624">
        <v>3429</v>
      </c>
      <c r="DR16" s="619"/>
      <c r="DS16" s="619"/>
      <c r="DT16" s="619"/>
      <c r="DU16" s="619"/>
      <c r="DV16" s="619"/>
      <c r="DW16" s="619"/>
      <c r="DX16" s="619"/>
      <c r="DY16" s="619"/>
      <c r="DZ16" s="619"/>
      <c r="EA16" s="619"/>
      <c r="EB16" s="619"/>
      <c r="EC16" s="650"/>
    </row>
    <row r="17" spans="2:133" ht="11.25" customHeight="1">
      <c r="B17" s="615" t="s">
        <v>245</v>
      </c>
      <c r="C17" s="616"/>
      <c r="D17" s="616"/>
      <c r="E17" s="616"/>
      <c r="F17" s="616"/>
      <c r="G17" s="616"/>
      <c r="H17" s="616"/>
      <c r="I17" s="616"/>
      <c r="J17" s="616"/>
      <c r="K17" s="616"/>
      <c r="L17" s="616"/>
      <c r="M17" s="616"/>
      <c r="N17" s="616"/>
      <c r="O17" s="616"/>
      <c r="P17" s="616"/>
      <c r="Q17" s="617"/>
      <c r="R17" s="618">
        <v>1817428</v>
      </c>
      <c r="S17" s="619"/>
      <c r="T17" s="619"/>
      <c r="U17" s="619"/>
      <c r="V17" s="619"/>
      <c r="W17" s="619"/>
      <c r="X17" s="619"/>
      <c r="Y17" s="620"/>
      <c r="Z17" s="671">
        <v>38.799999999999997</v>
      </c>
      <c r="AA17" s="671"/>
      <c r="AB17" s="671"/>
      <c r="AC17" s="671"/>
      <c r="AD17" s="672">
        <v>1817428</v>
      </c>
      <c r="AE17" s="672"/>
      <c r="AF17" s="672"/>
      <c r="AG17" s="672"/>
      <c r="AH17" s="672"/>
      <c r="AI17" s="672"/>
      <c r="AJ17" s="672"/>
      <c r="AK17" s="672"/>
      <c r="AL17" s="641">
        <v>68.099999999999994</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0"/>
      <c r="CD17" s="651" t="s">
        <v>247</v>
      </c>
      <c r="CE17" s="648"/>
      <c r="CF17" s="648"/>
      <c r="CG17" s="648"/>
      <c r="CH17" s="648"/>
      <c r="CI17" s="648"/>
      <c r="CJ17" s="648"/>
      <c r="CK17" s="648"/>
      <c r="CL17" s="648"/>
      <c r="CM17" s="648"/>
      <c r="CN17" s="648"/>
      <c r="CO17" s="648"/>
      <c r="CP17" s="648"/>
      <c r="CQ17" s="649"/>
      <c r="CR17" s="618">
        <v>722110</v>
      </c>
      <c r="CS17" s="619"/>
      <c r="CT17" s="619"/>
      <c r="CU17" s="619"/>
      <c r="CV17" s="619"/>
      <c r="CW17" s="619"/>
      <c r="CX17" s="619"/>
      <c r="CY17" s="620"/>
      <c r="CZ17" s="671">
        <v>16.100000000000001</v>
      </c>
      <c r="DA17" s="671"/>
      <c r="DB17" s="671"/>
      <c r="DC17" s="671"/>
      <c r="DD17" s="624" t="s">
        <v>108</v>
      </c>
      <c r="DE17" s="619"/>
      <c r="DF17" s="619"/>
      <c r="DG17" s="619"/>
      <c r="DH17" s="619"/>
      <c r="DI17" s="619"/>
      <c r="DJ17" s="619"/>
      <c r="DK17" s="619"/>
      <c r="DL17" s="619"/>
      <c r="DM17" s="619"/>
      <c r="DN17" s="619"/>
      <c r="DO17" s="619"/>
      <c r="DP17" s="620"/>
      <c r="DQ17" s="624">
        <v>634064</v>
      </c>
      <c r="DR17" s="619"/>
      <c r="DS17" s="619"/>
      <c r="DT17" s="619"/>
      <c r="DU17" s="619"/>
      <c r="DV17" s="619"/>
      <c r="DW17" s="619"/>
      <c r="DX17" s="619"/>
      <c r="DY17" s="619"/>
      <c r="DZ17" s="619"/>
      <c r="EA17" s="619"/>
      <c r="EB17" s="619"/>
      <c r="EC17" s="650"/>
    </row>
    <row r="18" spans="2:133" ht="11.25" customHeight="1">
      <c r="B18" s="615" t="s">
        <v>248</v>
      </c>
      <c r="C18" s="616"/>
      <c r="D18" s="616"/>
      <c r="E18" s="616"/>
      <c r="F18" s="616"/>
      <c r="G18" s="616"/>
      <c r="H18" s="616"/>
      <c r="I18" s="616"/>
      <c r="J18" s="616"/>
      <c r="K18" s="616"/>
      <c r="L18" s="616"/>
      <c r="M18" s="616"/>
      <c r="N18" s="616"/>
      <c r="O18" s="616"/>
      <c r="P18" s="616"/>
      <c r="Q18" s="617"/>
      <c r="R18" s="618">
        <v>160146</v>
      </c>
      <c r="S18" s="619"/>
      <c r="T18" s="619"/>
      <c r="U18" s="619"/>
      <c r="V18" s="619"/>
      <c r="W18" s="619"/>
      <c r="X18" s="619"/>
      <c r="Y18" s="620"/>
      <c r="Z18" s="671">
        <v>3.4</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0"/>
      <c r="CD18" s="651" t="s">
        <v>250</v>
      </c>
      <c r="CE18" s="648"/>
      <c r="CF18" s="648"/>
      <c r="CG18" s="648"/>
      <c r="CH18" s="648"/>
      <c r="CI18" s="648"/>
      <c r="CJ18" s="648"/>
      <c r="CK18" s="648"/>
      <c r="CL18" s="648"/>
      <c r="CM18" s="648"/>
      <c r="CN18" s="648"/>
      <c r="CO18" s="648"/>
      <c r="CP18" s="648"/>
      <c r="CQ18" s="649"/>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0"/>
    </row>
    <row r="19" spans="2:133" ht="11.25" customHeight="1">
      <c r="B19" s="615" t="s">
        <v>251</v>
      </c>
      <c r="C19" s="616"/>
      <c r="D19" s="616"/>
      <c r="E19" s="616"/>
      <c r="F19" s="616"/>
      <c r="G19" s="616"/>
      <c r="H19" s="616"/>
      <c r="I19" s="616"/>
      <c r="J19" s="616"/>
      <c r="K19" s="616"/>
      <c r="L19" s="616"/>
      <c r="M19" s="616"/>
      <c r="N19" s="616"/>
      <c r="O19" s="616"/>
      <c r="P19" s="616"/>
      <c r="Q19" s="617"/>
      <c r="R19" s="618">
        <v>3</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77687</v>
      </c>
      <c r="BH19" s="619"/>
      <c r="BI19" s="619"/>
      <c r="BJ19" s="619"/>
      <c r="BK19" s="619"/>
      <c r="BL19" s="619"/>
      <c r="BM19" s="619"/>
      <c r="BN19" s="620"/>
      <c r="BO19" s="671">
        <v>11.3</v>
      </c>
      <c r="BP19" s="671"/>
      <c r="BQ19" s="671"/>
      <c r="BR19" s="671"/>
      <c r="BS19" s="624" t="s">
        <v>108</v>
      </c>
      <c r="BT19" s="619"/>
      <c r="BU19" s="619"/>
      <c r="BV19" s="619"/>
      <c r="BW19" s="619"/>
      <c r="BX19" s="619"/>
      <c r="BY19" s="619"/>
      <c r="BZ19" s="619"/>
      <c r="CA19" s="619"/>
      <c r="CB19" s="650"/>
      <c r="CD19" s="651" t="s">
        <v>253</v>
      </c>
      <c r="CE19" s="648"/>
      <c r="CF19" s="648"/>
      <c r="CG19" s="648"/>
      <c r="CH19" s="648"/>
      <c r="CI19" s="648"/>
      <c r="CJ19" s="648"/>
      <c r="CK19" s="648"/>
      <c r="CL19" s="648"/>
      <c r="CM19" s="648"/>
      <c r="CN19" s="648"/>
      <c r="CO19" s="648"/>
      <c r="CP19" s="648"/>
      <c r="CQ19" s="649"/>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0"/>
    </row>
    <row r="20" spans="2:133" ht="11.25" customHeight="1">
      <c r="B20" s="615" t="s">
        <v>254</v>
      </c>
      <c r="C20" s="616"/>
      <c r="D20" s="616"/>
      <c r="E20" s="616"/>
      <c r="F20" s="616"/>
      <c r="G20" s="616"/>
      <c r="H20" s="616"/>
      <c r="I20" s="616"/>
      <c r="J20" s="616"/>
      <c r="K20" s="616"/>
      <c r="L20" s="616"/>
      <c r="M20" s="616"/>
      <c r="N20" s="616"/>
      <c r="O20" s="616"/>
      <c r="P20" s="616"/>
      <c r="Q20" s="617"/>
      <c r="R20" s="618">
        <v>2828238</v>
      </c>
      <c r="S20" s="619"/>
      <c r="T20" s="619"/>
      <c r="U20" s="619"/>
      <c r="V20" s="619"/>
      <c r="W20" s="619"/>
      <c r="X20" s="619"/>
      <c r="Y20" s="620"/>
      <c r="Z20" s="671">
        <v>60.3</v>
      </c>
      <c r="AA20" s="671"/>
      <c r="AB20" s="671"/>
      <c r="AC20" s="671"/>
      <c r="AD20" s="672">
        <v>2668089</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77687</v>
      </c>
      <c r="BH20" s="619"/>
      <c r="BI20" s="619"/>
      <c r="BJ20" s="619"/>
      <c r="BK20" s="619"/>
      <c r="BL20" s="619"/>
      <c r="BM20" s="619"/>
      <c r="BN20" s="620"/>
      <c r="BO20" s="671">
        <v>11.3</v>
      </c>
      <c r="BP20" s="671"/>
      <c r="BQ20" s="671"/>
      <c r="BR20" s="671"/>
      <c r="BS20" s="624" t="s">
        <v>108</v>
      </c>
      <c r="BT20" s="619"/>
      <c r="BU20" s="619"/>
      <c r="BV20" s="619"/>
      <c r="BW20" s="619"/>
      <c r="BX20" s="619"/>
      <c r="BY20" s="619"/>
      <c r="BZ20" s="619"/>
      <c r="CA20" s="619"/>
      <c r="CB20" s="650"/>
      <c r="CD20" s="651" t="s">
        <v>256</v>
      </c>
      <c r="CE20" s="648"/>
      <c r="CF20" s="648"/>
      <c r="CG20" s="648"/>
      <c r="CH20" s="648"/>
      <c r="CI20" s="648"/>
      <c r="CJ20" s="648"/>
      <c r="CK20" s="648"/>
      <c r="CL20" s="648"/>
      <c r="CM20" s="648"/>
      <c r="CN20" s="648"/>
      <c r="CO20" s="648"/>
      <c r="CP20" s="648"/>
      <c r="CQ20" s="649"/>
      <c r="CR20" s="618">
        <v>4492794</v>
      </c>
      <c r="CS20" s="619"/>
      <c r="CT20" s="619"/>
      <c r="CU20" s="619"/>
      <c r="CV20" s="619"/>
      <c r="CW20" s="619"/>
      <c r="CX20" s="619"/>
      <c r="CY20" s="620"/>
      <c r="CZ20" s="671">
        <v>100</v>
      </c>
      <c r="DA20" s="671"/>
      <c r="DB20" s="671"/>
      <c r="DC20" s="671"/>
      <c r="DD20" s="624">
        <v>722582</v>
      </c>
      <c r="DE20" s="619"/>
      <c r="DF20" s="619"/>
      <c r="DG20" s="619"/>
      <c r="DH20" s="619"/>
      <c r="DI20" s="619"/>
      <c r="DJ20" s="619"/>
      <c r="DK20" s="619"/>
      <c r="DL20" s="619"/>
      <c r="DM20" s="619"/>
      <c r="DN20" s="619"/>
      <c r="DO20" s="619"/>
      <c r="DP20" s="620"/>
      <c r="DQ20" s="624">
        <v>2959951</v>
      </c>
      <c r="DR20" s="619"/>
      <c r="DS20" s="619"/>
      <c r="DT20" s="619"/>
      <c r="DU20" s="619"/>
      <c r="DV20" s="619"/>
      <c r="DW20" s="619"/>
      <c r="DX20" s="619"/>
      <c r="DY20" s="619"/>
      <c r="DZ20" s="619"/>
      <c r="EA20" s="619"/>
      <c r="EB20" s="619"/>
      <c r="EC20" s="650"/>
    </row>
    <row r="21" spans="2:133" ht="11.25" customHeight="1">
      <c r="B21" s="615" t="s">
        <v>257</v>
      </c>
      <c r="C21" s="616"/>
      <c r="D21" s="616"/>
      <c r="E21" s="616"/>
      <c r="F21" s="616"/>
      <c r="G21" s="616"/>
      <c r="H21" s="616"/>
      <c r="I21" s="616"/>
      <c r="J21" s="616"/>
      <c r="K21" s="616"/>
      <c r="L21" s="616"/>
      <c r="M21" s="616"/>
      <c r="N21" s="616"/>
      <c r="O21" s="616"/>
      <c r="P21" s="616"/>
      <c r="Q21" s="617"/>
      <c r="R21" s="618">
        <v>687</v>
      </c>
      <c r="S21" s="619"/>
      <c r="T21" s="619"/>
      <c r="U21" s="619"/>
      <c r="V21" s="619"/>
      <c r="W21" s="619"/>
      <c r="X21" s="619"/>
      <c r="Y21" s="620"/>
      <c r="Z21" s="671">
        <v>0</v>
      </c>
      <c r="AA21" s="671"/>
      <c r="AB21" s="671"/>
      <c r="AC21" s="671"/>
      <c r="AD21" s="672">
        <v>687</v>
      </c>
      <c r="AE21" s="672"/>
      <c r="AF21" s="672"/>
      <c r="AG21" s="672"/>
      <c r="AH21" s="672"/>
      <c r="AI21" s="672"/>
      <c r="AJ21" s="672"/>
      <c r="AK21" s="672"/>
      <c r="AL21" s="641">
        <v>0</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v>77687</v>
      </c>
      <c r="BH21" s="619"/>
      <c r="BI21" s="619"/>
      <c r="BJ21" s="619"/>
      <c r="BK21" s="619"/>
      <c r="BL21" s="619"/>
      <c r="BM21" s="619"/>
      <c r="BN21" s="620"/>
      <c r="BO21" s="671">
        <v>11.3</v>
      </c>
      <c r="BP21" s="671"/>
      <c r="BQ21" s="671"/>
      <c r="BR21" s="671"/>
      <c r="BS21" s="624" t="s">
        <v>108</v>
      </c>
      <c r="BT21" s="619"/>
      <c r="BU21" s="619"/>
      <c r="BV21" s="619"/>
      <c r="BW21" s="619"/>
      <c r="BX21" s="619"/>
      <c r="BY21" s="619"/>
      <c r="BZ21" s="619"/>
      <c r="CA21" s="619"/>
      <c r="CB21" s="650"/>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0"/>
    </row>
    <row r="22" spans="2:133" ht="11.25" customHeight="1">
      <c r="B22" s="615" t="s">
        <v>259</v>
      </c>
      <c r="C22" s="616"/>
      <c r="D22" s="616"/>
      <c r="E22" s="616"/>
      <c r="F22" s="616"/>
      <c r="G22" s="616"/>
      <c r="H22" s="616"/>
      <c r="I22" s="616"/>
      <c r="J22" s="616"/>
      <c r="K22" s="616"/>
      <c r="L22" s="616"/>
      <c r="M22" s="616"/>
      <c r="N22" s="616"/>
      <c r="O22" s="616"/>
      <c r="P22" s="616"/>
      <c r="Q22" s="617"/>
      <c r="R22" s="618">
        <v>12701</v>
      </c>
      <c r="S22" s="619"/>
      <c r="T22" s="619"/>
      <c r="U22" s="619"/>
      <c r="V22" s="619"/>
      <c r="W22" s="619"/>
      <c r="X22" s="619"/>
      <c r="Y22" s="620"/>
      <c r="Z22" s="671">
        <v>0.3</v>
      </c>
      <c r="AA22" s="671"/>
      <c r="AB22" s="671"/>
      <c r="AC22" s="671"/>
      <c r="AD22" s="672" t="s">
        <v>108</v>
      </c>
      <c r="AE22" s="672"/>
      <c r="AF22" s="672"/>
      <c r="AG22" s="672"/>
      <c r="AH22" s="672"/>
      <c r="AI22" s="672"/>
      <c r="AJ22" s="672"/>
      <c r="AK22" s="672"/>
      <c r="AL22" s="641" t="s">
        <v>108</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0"/>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156289</v>
      </c>
      <c r="S23" s="619"/>
      <c r="T23" s="619"/>
      <c r="U23" s="619"/>
      <c r="V23" s="619"/>
      <c r="W23" s="619"/>
      <c r="X23" s="619"/>
      <c r="Y23" s="620"/>
      <c r="Z23" s="671">
        <v>3.3</v>
      </c>
      <c r="AA23" s="671"/>
      <c r="AB23" s="671"/>
      <c r="AC23" s="671"/>
      <c r="AD23" s="672" t="s">
        <v>108</v>
      </c>
      <c r="AE23" s="672"/>
      <c r="AF23" s="672"/>
      <c r="AG23" s="672"/>
      <c r="AH23" s="672"/>
      <c r="AI23" s="672"/>
      <c r="AJ23" s="672"/>
      <c r="AK23" s="672"/>
      <c r="AL23" s="641" t="s">
        <v>108</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0"/>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24495</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0"/>
      <c r="CD24" s="675" t="s">
        <v>271</v>
      </c>
      <c r="CE24" s="676"/>
      <c r="CF24" s="676"/>
      <c r="CG24" s="676"/>
      <c r="CH24" s="676"/>
      <c r="CI24" s="676"/>
      <c r="CJ24" s="676"/>
      <c r="CK24" s="676"/>
      <c r="CL24" s="676"/>
      <c r="CM24" s="676"/>
      <c r="CN24" s="676"/>
      <c r="CO24" s="676"/>
      <c r="CP24" s="676"/>
      <c r="CQ24" s="677"/>
      <c r="CR24" s="668">
        <v>1698880</v>
      </c>
      <c r="CS24" s="669"/>
      <c r="CT24" s="669"/>
      <c r="CU24" s="669"/>
      <c r="CV24" s="669"/>
      <c r="CW24" s="669"/>
      <c r="CX24" s="669"/>
      <c r="CY24" s="716"/>
      <c r="CZ24" s="720">
        <v>37.799999999999997</v>
      </c>
      <c r="DA24" s="721"/>
      <c r="DB24" s="721"/>
      <c r="DC24" s="722"/>
      <c r="DD24" s="715">
        <v>1382384</v>
      </c>
      <c r="DE24" s="669"/>
      <c r="DF24" s="669"/>
      <c r="DG24" s="669"/>
      <c r="DH24" s="669"/>
      <c r="DI24" s="669"/>
      <c r="DJ24" s="669"/>
      <c r="DK24" s="716"/>
      <c r="DL24" s="715">
        <v>1304436</v>
      </c>
      <c r="DM24" s="669"/>
      <c r="DN24" s="669"/>
      <c r="DO24" s="669"/>
      <c r="DP24" s="669"/>
      <c r="DQ24" s="669"/>
      <c r="DR24" s="669"/>
      <c r="DS24" s="669"/>
      <c r="DT24" s="669"/>
      <c r="DU24" s="669"/>
      <c r="DV24" s="716"/>
      <c r="DW24" s="717">
        <v>46.4</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375621</v>
      </c>
      <c r="S25" s="619"/>
      <c r="T25" s="619"/>
      <c r="U25" s="619"/>
      <c r="V25" s="619"/>
      <c r="W25" s="619"/>
      <c r="X25" s="619"/>
      <c r="Y25" s="620"/>
      <c r="Z25" s="671">
        <v>8</v>
      </c>
      <c r="AA25" s="671"/>
      <c r="AB25" s="671"/>
      <c r="AC25" s="671"/>
      <c r="AD25" s="672" t="s">
        <v>108</v>
      </c>
      <c r="AE25" s="672"/>
      <c r="AF25" s="672"/>
      <c r="AG25" s="672"/>
      <c r="AH25" s="672"/>
      <c r="AI25" s="672"/>
      <c r="AJ25" s="672"/>
      <c r="AK25" s="672"/>
      <c r="AL25" s="641" t="s">
        <v>108</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0"/>
      <c r="CD25" s="651" t="s">
        <v>274</v>
      </c>
      <c r="CE25" s="648"/>
      <c r="CF25" s="648"/>
      <c r="CG25" s="648"/>
      <c r="CH25" s="648"/>
      <c r="CI25" s="648"/>
      <c r="CJ25" s="648"/>
      <c r="CK25" s="648"/>
      <c r="CL25" s="648"/>
      <c r="CM25" s="648"/>
      <c r="CN25" s="648"/>
      <c r="CO25" s="648"/>
      <c r="CP25" s="648"/>
      <c r="CQ25" s="649"/>
      <c r="CR25" s="618">
        <v>758203</v>
      </c>
      <c r="CS25" s="637"/>
      <c r="CT25" s="637"/>
      <c r="CU25" s="637"/>
      <c r="CV25" s="637"/>
      <c r="CW25" s="637"/>
      <c r="CX25" s="637"/>
      <c r="CY25" s="638"/>
      <c r="CZ25" s="621">
        <v>16.899999999999999</v>
      </c>
      <c r="DA25" s="639"/>
      <c r="DB25" s="639"/>
      <c r="DC25" s="640"/>
      <c r="DD25" s="624">
        <v>666269</v>
      </c>
      <c r="DE25" s="637"/>
      <c r="DF25" s="637"/>
      <c r="DG25" s="637"/>
      <c r="DH25" s="637"/>
      <c r="DI25" s="637"/>
      <c r="DJ25" s="637"/>
      <c r="DK25" s="638"/>
      <c r="DL25" s="624">
        <v>608716</v>
      </c>
      <c r="DM25" s="637"/>
      <c r="DN25" s="637"/>
      <c r="DO25" s="637"/>
      <c r="DP25" s="637"/>
      <c r="DQ25" s="637"/>
      <c r="DR25" s="637"/>
      <c r="DS25" s="637"/>
      <c r="DT25" s="637"/>
      <c r="DU25" s="637"/>
      <c r="DV25" s="638"/>
      <c r="DW25" s="641">
        <v>21.6</v>
      </c>
      <c r="DX25" s="642"/>
      <c r="DY25" s="642"/>
      <c r="DZ25" s="642"/>
      <c r="EA25" s="642"/>
      <c r="EB25" s="642"/>
      <c r="EC25" s="643"/>
    </row>
    <row r="26" spans="2:133" ht="11.25" customHeight="1">
      <c r="B26" s="709" t="s">
        <v>275</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0"/>
      <c r="CD26" s="651" t="s">
        <v>277</v>
      </c>
      <c r="CE26" s="648"/>
      <c r="CF26" s="648"/>
      <c r="CG26" s="648"/>
      <c r="CH26" s="648"/>
      <c r="CI26" s="648"/>
      <c r="CJ26" s="648"/>
      <c r="CK26" s="648"/>
      <c r="CL26" s="648"/>
      <c r="CM26" s="648"/>
      <c r="CN26" s="648"/>
      <c r="CO26" s="648"/>
      <c r="CP26" s="648"/>
      <c r="CQ26" s="649"/>
      <c r="CR26" s="618">
        <v>453798</v>
      </c>
      <c r="CS26" s="619"/>
      <c r="CT26" s="619"/>
      <c r="CU26" s="619"/>
      <c r="CV26" s="619"/>
      <c r="CW26" s="619"/>
      <c r="CX26" s="619"/>
      <c r="CY26" s="620"/>
      <c r="CZ26" s="621">
        <v>10.1</v>
      </c>
      <c r="DA26" s="639"/>
      <c r="DB26" s="639"/>
      <c r="DC26" s="640"/>
      <c r="DD26" s="624">
        <v>453798</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294682</v>
      </c>
      <c r="S27" s="619"/>
      <c r="T27" s="619"/>
      <c r="U27" s="619"/>
      <c r="V27" s="619"/>
      <c r="W27" s="619"/>
      <c r="X27" s="619"/>
      <c r="Y27" s="620"/>
      <c r="Z27" s="671">
        <v>6.3</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690245</v>
      </c>
      <c r="BH27" s="619"/>
      <c r="BI27" s="619"/>
      <c r="BJ27" s="619"/>
      <c r="BK27" s="619"/>
      <c r="BL27" s="619"/>
      <c r="BM27" s="619"/>
      <c r="BN27" s="620"/>
      <c r="BO27" s="671">
        <v>100</v>
      </c>
      <c r="BP27" s="671"/>
      <c r="BQ27" s="671"/>
      <c r="BR27" s="671"/>
      <c r="BS27" s="624">
        <v>2004</v>
      </c>
      <c r="BT27" s="619"/>
      <c r="BU27" s="619"/>
      <c r="BV27" s="619"/>
      <c r="BW27" s="619"/>
      <c r="BX27" s="619"/>
      <c r="BY27" s="619"/>
      <c r="BZ27" s="619"/>
      <c r="CA27" s="619"/>
      <c r="CB27" s="650"/>
      <c r="CD27" s="651" t="s">
        <v>280</v>
      </c>
      <c r="CE27" s="648"/>
      <c r="CF27" s="648"/>
      <c r="CG27" s="648"/>
      <c r="CH27" s="648"/>
      <c r="CI27" s="648"/>
      <c r="CJ27" s="648"/>
      <c r="CK27" s="648"/>
      <c r="CL27" s="648"/>
      <c r="CM27" s="648"/>
      <c r="CN27" s="648"/>
      <c r="CO27" s="648"/>
      <c r="CP27" s="648"/>
      <c r="CQ27" s="649"/>
      <c r="CR27" s="618">
        <v>218567</v>
      </c>
      <c r="CS27" s="637"/>
      <c r="CT27" s="637"/>
      <c r="CU27" s="637"/>
      <c r="CV27" s="637"/>
      <c r="CW27" s="637"/>
      <c r="CX27" s="637"/>
      <c r="CY27" s="638"/>
      <c r="CZ27" s="621">
        <v>4.9000000000000004</v>
      </c>
      <c r="DA27" s="639"/>
      <c r="DB27" s="639"/>
      <c r="DC27" s="640"/>
      <c r="DD27" s="624">
        <v>82051</v>
      </c>
      <c r="DE27" s="637"/>
      <c r="DF27" s="637"/>
      <c r="DG27" s="637"/>
      <c r="DH27" s="637"/>
      <c r="DI27" s="637"/>
      <c r="DJ27" s="637"/>
      <c r="DK27" s="638"/>
      <c r="DL27" s="624">
        <v>61656</v>
      </c>
      <c r="DM27" s="637"/>
      <c r="DN27" s="637"/>
      <c r="DO27" s="637"/>
      <c r="DP27" s="637"/>
      <c r="DQ27" s="637"/>
      <c r="DR27" s="637"/>
      <c r="DS27" s="637"/>
      <c r="DT27" s="637"/>
      <c r="DU27" s="637"/>
      <c r="DV27" s="638"/>
      <c r="DW27" s="641">
        <v>2.2000000000000002</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47099</v>
      </c>
      <c r="S28" s="619"/>
      <c r="T28" s="619"/>
      <c r="U28" s="619"/>
      <c r="V28" s="619"/>
      <c r="W28" s="619"/>
      <c r="X28" s="619"/>
      <c r="Y28" s="620"/>
      <c r="Z28" s="671">
        <v>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1" t="s">
        <v>282</v>
      </c>
      <c r="CE28" s="648"/>
      <c r="CF28" s="648"/>
      <c r="CG28" s="648"/>
      <c r="CH28" s="648"/>
      <c r="CI28" s="648"/>
      <c r="CJ28" s="648"/>
      <c r="CK28" s="648"/>
      <c r="CL28" s="648"/>
      <c r="CM28" s="648"/>
      <c r="CN28" s="648"/>
      <c r="CO28" s="648"/>
      <c r="CP28" s="648"/>
      <c r="CQ28" s="649"/>
      <c r="CR28" s="618">
        <v>722110</v>
      </c>
      <c r="CS28" s="619"/>
      <c r="CT28" s="619"/>
      <c r="CU28" s="619"/>
      <c r="CV28" s="619"/>
      <c r="CW28" s="619"/>
      <c r="CX28" s="619"/>
      <c r="CY28" s="620"/>
      <c r="CZ28" s="621">
        <v>16.100000000000001</v>
      </c>
      <c r="DA28" s="639"/>
      <c r="DB28" s="639"/>
      <c r="DC28" s="640"/>
      <c r="DD28" s="624">
        <v>634064</v>
      </c>
      <c r="DE28" s="619"/>
      <c r="DF28" s="619"/>
      <c r="DG28" s="619"/>
      <c r="DH28" s="619"/>
      <c r="DI28" s="619"/>
      <c r="DJ28" s="619"/>
      <c r="DK28" s="620"/>
      <c r="DL28" s="624">
        <v>634064</v>
      </c>
      <c r="DM28" s="619"/>
      <c r="DN28" s="619"/>
      <c r="DO28" s="619"/>
      <c r="DP28" s="619"/>
      <c r="DQ28" s="619"/>
      <c r="DR28" s="619"/>
      <c r="DS28" s="619"/>
      <c r="DT28" s="619"/>
      <c r="DU28" s="619"/>
      <c r="DV28" s="620"/>
      <c r="DW28" s="641">
        <v>22.5</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11487</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706"/>
      <c r="BI29" s="706"/>
      <c r="BJ29" s="706"/>
      <c r="BK29" s="706"/>
      <c r="BL29" s="706"/>
      <c r="BM29" s="706"/>
      <c r="BN29" s="706"/>
      <c r="BO29" s="706"/>
      <c r="BP29" s="706"/>
      <c r="BQ29" s="707"/>
      <c r="BR29" s="678" t="s">
        <v>285</v>
      </c>
      <c r="BS29" s="706"/>
      <c r="BT29" s="706"/>
      <c r="BU29" s="706"/>
      <c r="BV29" s="706"/>
      <c r="BW29" s="706"/>
      <c r="BX29" s="706"/>
      <c r="BY29" s="706"/>
      <c r="BZ29" s="706"/>
      <c r="CA29" s="706"/>
      <c r="CB29" s="707"/>
      <c r="CD29" s="688" t="s">
        <v>286</v>
      </c>
      <c r="CE29" s="689"/>
      <c r="CF29" s="651" t="s">
        <v>287</v>
      </c>
      <c r="CG29" s="648"/>
      <c r="CH29" s="648"/>
      <c r="CI29" s="648"/>
      <c r="CJ29" s="648"/>
      <c r="CK29" s="648"/>
      <c r="CL29" s="648"/>
      <c r="CM29" s="648"/>
      <c r="CN29" s="648"/>
      <c r="CO29" s="648"/>
      <c r="CP29" s="648"/>
      <c r="CQ29" s="649"/>
      <c r="CR29" s="618">
        <v>721679</v>
      </c>
      <c r="CS29" s="637"/>
      <c r="CT29" s="637"/>
      <c r="CU29" s="637"/>
      <c r="CV29" s="637"/>
      <c r="CW29" s="637"/>
      <c r="CX29" s="637"/>
      <c r="CY29" s="638"/>
      <c r="CZ29" s="621">
        <v>16.100000000000001</v>
      </c>
      <c r="DA29" s="639"/>
      <c r="DB29" s="639"/>
      <c r="DC29" s="640"/>
      <c r="DD29" s="624">
        <v>633633</v>
      </c>
      <c r="DE29" s="637"/>
      <c r="DF29" s="637"/>
      <c r="DG29" s="637"/>
      <c r="DH29" s="637"/>
      <c r="DI29" s="637"/>
      <c r="DJ29" s="637"/>
      <c r="DK29" s="638"/>
      <c r="DL29" s="624">
        <v>633633</v>
      </c>
      <c r="DM29" s="637"/>
      <c r="DN29" s="637"/>
      <c r="DO29" s="637"/>
      <c r="DP29" s="637"/>
      <c r="DQ29" s="637"/>
      <c r="DR29" s="637"/>
      <c r="DS29" s="637"/>
      <c r="DT29" s="637"/>
      <c r="DU29" s="637"/>
      <c r="DV29" s="638"/>
      <c r="DW29" s="641">
        <v>22.5</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58278</v>
      </c>
      <c r="S30" s="619"/>
      <c r="T30" s="619"/>
      <c r="U30" s="619"/>
      <c r="V30" s="619"/>
      <c r="W30" s="619"/>
      <c r="X30" s="619"/>
      <c r="Y30" s="620"/>
      <c r="Z30" s="671">
        <v>1.2</v>
      </c>
      <c r="AA30" s="671"/>
      <c r="AB30" s="671"/>
      <c r="AC30" s="671"/>
      <c r="AD30" s="672" t="s">
        <v>108</v>
      </c>
      <c r="AE30" s="672"/>
      <c r="AF30" s="672"/>
      <c r="AG30" s="672"/>
      <c r="AH30" s="672"/>
      <c r="AI30" s="672"/>
      <c r="AJ30" s="672"/>
      <c r="AK30" s="672"/>
      <c r="AL30" s="641" t="s">
        <v>108</v>
      </c>
      <c r="AM30" s="673"/>
      <c r="AN30" s="673"/>
      <c r="AO30" s="674"/>
      <c r="AP30" s="694" t="s">
        <v>289</v>
      </c>
      <c r="AQ30" s="695"/>
      <c r="AR30" s="695"/>
      <c r="AS30" s="695"/>
      <c r="AT30" s="700" t="s">
        <v>290</v>
      </c>
      <c r="AU30" s="182"/>
      <c r="AV30" s="182"/>
      <c r="AW30" s="182"/>
      <c r="AX30" s="703" t="s">
        <v>168</v>
      </c>
      <c r="AY30" s="704"/>
      <c r="AZ30" s="704"/>
      <c r="BA30" s="704"/>
      <c r="BB30" s="704"/>
      <c r="BC30" s="704"/>
      <c r="BD30" s="704"/>
      <c r="BE30" s="704"/>
      <c r="BF30" s="705"/>
      <c r="BG30" s="684">
        <v>99.6</v>
      </c>
      <c r="BH30" s="685"/>
      <c r="BI30" s="685"/>
      <c r="BJ30" s="685"/>
      <c r="BK30" s="685"/>
      <c r="BL30" s="685"/>
      <c r="BM30" s="686">
        <v>97.8</v>
      </c>
      <c r="BN30" s="685"/>
      <c r="BO30" s="685"/>
      <c r="BP30" s="685"/>
      <c r="BQ30" s="687"/>
      <c r="BR30" s="684">
        <v>99.1</v>
      </c>
      <c r="BS30" s="685"/>
      <c r="BT30" s="685"/>
      <c r="BU30" s="685"/>
      <c r="BV30" s="685"/>
      <c r="BW30" s="685"/>
      <c r="BX30" s="686">
        <v>96.4</v>
      </c>
      <c r="BY30" s="685"/>
      <c r="BZ30" s="685"/>
      <c r="CA30" s="685"/>
      <c r="CB30" s="687"/>
      <c r="CD30" s="690"/>
      <c r="CE30" s="691"/>
      <c r="CF30" s="651" t="s">
        <v>291</v>
      </c>
      <c r="CG30" s="648"/>
      <c r="CH30" s="648"/>
      <c r="CI30" s="648"/>
      <c r="CJ30" s="648"/>
      <c r="CK30" s="648"/>
      <c r="CL30" s="648"/>
      <c r="CM30" s="648"/>
      <c r="CN30" s="648"/>
      <c r="CO30" s="648"/>
      <c r="CP30" s="648"/>
      <c r="CQ30" s="649"/>
      <c r="CR30" s="618">
        <v>649076</v>
      </c>
      <c r="CS30" s="619"/>
      <c r="CT30" s="619"/>
      <c r="CU30" s="619"/>
      <c r="CV30" s="619"/>
      <c r="CW30" s="619"/>
      <c r="CX30" s="619"/>
      <c r="CY30" s="620"/>
      <c r="CZ30" s="621">
        <v>14.4</v>
      </c>
      <c r="DA30" s="639"/>
      <c r="DB30" s="639"/>
      <c r="DC30" s="640"/>
      <c r="DD30" s="624">
        <v>575904</v>
      </c>
      <c r="DE30" s="619"/>
      <c r="DF30" s="619"/>
      <c r="DG30" s="619"/>
      <c r="DH30" s="619"/>
      <c r="DI30" s="619"/>
      <c r="DJ30" s="619"/>
      <c r="DK30" s="620"/>
      <c r="DL30" s="624">
        <v>575904</v>
      </c>
      <c r="DM30" s="619"/>
      <c r="DN30" s="619"/>
      <c r="DO30" s="619"/>
      <c r="DP30" s="619"/>
      <c r="DQ30" s="619"/>
      <c r="DR30" s="619"/>
      <c r="DS30" s="619"/>
      <c r="DT30" s="619"/>
      <c r="DU30" s="619"/>
      <c r="DV30" s="620"/>
      <c r="DW30" s="641">
        <v>20.5</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158499</v>
      </c>
      <c r="S31" s="619"/>
      <c r="T31" s="619"/>
      <c r="U31" s="619"/>
      <c r="V31" s="619"/>
      <c r="W31" s="619"/>
      <c r="X31" s="619"/>
      <c r="Y31" s="620"/>
      <c r="Z31" s="671">
        <v>3.4</v>
      </c>
      <c r="AA31" s="671"/>
      <c r="AB31" s="671"/>
      <c r="AC31" s="671"/>
      <c r="AD31" s="672" t="s">
        <v>108</v>
      </c>
      <c r="AE31" s="672"/>
      <c r="AF31" s="672"/>
      <c r="AG31" s="672"/>
      <c r="AH31" s="672"/>
      <c r="AI31" s="672"/>
      <c r="AJ31" s="672"/>
      <c r="AK31" s="672"/>
      <c r="AL31" s="641" t="s">
        <v>108</v>
      </c>
      <c r="AM31" s="673"/>
      <c r="AN31" s="673"/>
      <c r="AO31" s="674"/>
      <c r="AP31" s="696"/>
      <c r="AQ31" s="697"/>
      <c r="AR31" s="697"/>
      <c r="AS31" s="697"/>
      <c r="AT31" s="701"/>
      <c r="AU31" s="181" t="s">
        <v>293</v>
      </c>
      <c r="AV31" s="181"/>
      <c r="AW31" s="181"/>
      <c r="AX31" s="615" t="s">
        <v>294</v>
      </c>
      <c r="AY31" s="616"/>
      <c r="AZ31" s="616"/>
      <c r="BA31" s="616"/>
      <c r="BB31" s="616"/>
      <c r="BC31" s="616"/>
      <c r="BD31" s="616"/>
      <c r="BE31" s="616"/>
      <c r="BF31" s="617"/>
      <c r="BG31" s="682">
        <v>99.2</v>
      </c>
      <c r="BH31" s="637"/>
      <c r="BI31" s="637"/>
      <c r="BJ31" s="637"/>
      <c r="BK31" s="637"/>
      <c r="BL31" s="637"/>
      <c r="BM31" s="673">
        <v>97.2</v>
      </c>
      <c r="BN31" s="683"/>
      <c r="BO31" s="683"/>
      <c r="BP31" s="683"/>
      <c r="BQ31" s="647"/>
      <c r="BR31" s="682">
        <v>98.4</v>
      </c>
      <c r="BS31" s="637"/>
      <c r="BT31" s="637"/>
      <c r="BU31" s="637"/>
      <c r="BV31" s="637"/>
      <c r="BW31" s="637"/>
      <c r="BX31" s="673">
        <v>95.1</v>
      </c>
      <c r="BY31" s="683"/>
      <c r="BZ31" s="683"/>
      <c r="CA31" s="683"/>
      <c r="CB31" s="647"/>
      <c r="CD31" s="690"/>
      <c r="CE31" s="691"/>
      <c r="CF31" s="651" t="s">
        <v>295</v>
      </c>
      <c r="CG31" s="648"/>
      <c r="CH31" s="648"/>
      <c r="CI31" s="648"/>
      <c r="CJ31" s="648"/>
      <c r="CK31" s="648"/>
      <c r="CL31" s="648"/>
      <c r="CM31" s="648"/>
      <c r="CN31" s="648"/>
      <c r="CO31" s="648"/>
      <c r="CP31" s="648"/>
      <c r="CQ31" s="649"/>
      <c r="CR31" s="618">
        <v>72603</v>
      </c>
      <c r="CS31" s="637"/>
      <c r="CT31" s="637"/>
      <c r="CU31" s="637"/>
      <c r="CV31" s="637"/>
      <c r="CW31" s="637"/>
      <c r="CX31" s="637"/>
      <c r="CY31" s="638"/>
      <c r="CZ31" s="621">
        <v>1.6</v>
      </c>
      <c r="DA31" s="639"/>
      <c r="DB31" s="639"/>
      <c r="DC31" s="640"/>
      <c r="DD31" s="624">
        <v>57729</v>
      </c>
      <c r="DE31" s="637"/>
      <c r="DF31" s="637"/>
      <c r="DG31" s="637"/>
      <c r="DH31" s="637"/>
      <c r="DI31" s="637"/>
      <c r="DJ31" s="637"/>
      <c r="DK31" s="638"/>
      <c r="DL31" s="624">
        <v>57729</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178996</v>
      </c>
      <c r="S32" s="619"/>
      <c r="T32" s="619"/>
      <c r="U32" s="619"/>
      <c r="V32" s="619"/>
      <c r="W32" s="619"/>
      <c r="X32" s="619"/>
      <c r="Y32" s="620"/>
      <c r="Z32" s="671">
        <v>3.8</v>
      </c>
      <c r="AA32" s="671"/>
      <c r="AB32" s="671"/>
      <c r="AC32" s="671"/>
      <c r="AD32" s="672">
        <v>899</v>
      </c>
      <c r="AE32" s="672"/>
      <c r="AF32" s="672"/>
      <c r="AG32" s="672"/>
      <c r="AH32" s="672"/>
      <c r="AI32" s="672"/>
      <c r="AJ32" s="672"/>
      <c r="AK32" s="672"/>
      <c r="AL32" s="641">
        <v>0</v>
      </c>
      <c r="AM32" s="673"/>
      <c r="AN32" s="673"/>
      <c r="AO32" s="674"/>
      <c r="AP32" s="698"/>
      <c r="AQ32" s="699"/>
      <c r="AR32" s="699"/>
      <c r="AS32" s="699"/>
      <c r="AT32" s="702"/>
      <c r="AU32" s="183"/>
      <c r="AV32" s="183"/>
      <c r="AW32" s="183"/>
      <c r="AX32" s="599" t="s">
        <v>297</v>
      </c>
      <c r="AY32" s="600"/>
      <c r="AZ32" s="600"/>
      <c r="BA32" s="600"/>
      <c r="BB32" s="600"/>
      <c r="BC32" s="600"/>
      <c r="BD32" s="600"/>
      <c r="BE32" s="600"/>
      <c r="BF32" s="601"/>
      <c r="BG32" s="681">
        <v>99.8</v>
      </c>
      <c r="BH32" s="603"/>
      <c r="BI32" s="603"/>
      <c r="BJ32" s="603"/>
      <c r="BK32" s="603"/>
      <c r="BL32" s="603"/>
      <c r="BM32" s="666">
        <v>97.5</v>
      </c>
      <c r="BN32" s="603"/>
      <c r="BO32" s="603"/>
      <c r="BP32" s="603"/>
      <c r="BQ32" s="660"/>
      <c r="BR32" s="681">
        <v>99.2</v>
      </c>
      <c r="BS32" s="603"/>
      <c r="BT32" s="603"/>
      <c r="BU32" s="603"/>
      <c r="BV32" s="603"/>
      <c r="BW32" s="603"/>
      <c r="BX32" s="666">
        <v>96.1</v>
      </c>
      <c r="BY32" s="603"/>
      <c r="BZ32" s="603"/>
      <c r="CA32" s="603"/>
      <c r="CB32" s="660"/>
      <c r="CD32" s="692"/>
      <c r="CE32" s="693"/>
      <c r="CF32" s="651" t="s">
        <v>298</v>
      </c>
      <c r="CG32" s="648"/>
      <c r="CH32" s="648"/>
      <c r="CI32" s="648"/>
      <c r="CJ32" s="648"/>
      <c r="CK32" s="648"/>
      <c r="CL32" s="648"/>
      <c r="CM32" s="648"/>
      <c r="CN32" s="648"/>
      <c r="CO32" s="648"/>
      <c r="CP32" s="648"/>
      <c r="CQ32" s="649"/>
      <c r="CR32" s="618">
        <v>431</v>
      </c>
      <c r="CS32" s="619"/>
      <c r="CT32" s="619"/>
      <c r="CU32" s="619"/>
      <c r="CV32" s="619"/>
      <c r="CW32" s="619"/>
      <c r="CX32" s="619"/>
      <c r="CY32" s="620"/>
      <c r="CZ32" s="621">
        <v>0</v>
      </c>
      <c r="DA32" s="639"/>
      <c r="DB32" s="639"/>
      <c r="DC32" s="640"/>
      <c r="DD32" s="624">
        <v>431</v>
      </c>
      <c r="DE32" s="619"/>
      <c r="DF32" s="619"/>
      <c r="DG32" s="619"/>
      <c r="DH32" s="619"/>
      <c r="DI32" s="619"/>
      <c r="DJ32" s="619"/>
      <c r="DK32" s="620"/>
      <c r="DL32" s="624">
        <v>431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541829</v>
      </c>
      <c r="S33" s="619"/>
      <c r="T33" s="619"/>
      <c r="U33" s="619"/>
      <c r="V33" s="619"/>
      <c r="W33" s="619"/>
      <c r="X33" s="619"/>
      <c r="Y33" s="620"/>
      <c r="Z33" s="671">
        <v>11.6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1" t="s">
        <v>300</v>
      </c>
      <c r="CE33" s="648"/>
      <c r="CF33" s="648"/>
      <c r="CG33" s="648"/>
      <c r="CH33" s="648"/>
      <c r="CI33" s="648"/>
      <c r="CJ33" s="648"/>
      <c r="CK33" s="648"/>
      <c r="CL33" s="648"/>
      <c r="CM33" s="648"/>
      <c r="CN33" s="648"/>
      <c r="CO33" s="648"/>
      <c r="CP33" s="648"/>
      <c r="CQ33" s="649"/>
      <c r="CR33" s="618">
        <v>2061303</v>
      </c>
      <c r="CS33" s="637"/>
      <c r="CT33" s="637"/>
      <c r="CU33" s="637"/>
      <c r="CV33" s="637"/>
      <c r="CW33" s="637"/>
      <c r="CX33" s="637"/>
      <c r="CY33" s="638"/>
      <c r="CZ33" s="621">
        <v>45.9</v>
      </c>
      <c r="DA33" s="639"/>
      <c r="DB33" s="639"/>
      <c r="DC33" s="640"/>
      <c r="DD33" s="624">
        <v>1491357</v>
      </c>
      <c r="DE33" s="637"/>
      <c r="DF33" s="637"/>
      <c r="DG33" s="637"/>
      <c r="DH33" s="637"/>
      <c r="DI33" s="637"/>
      <c r="DJ33" s="637"/>
      <c r="DK33" s="638"/>
      <c r="DL33" s="624">
        <v>1108018</v>
      </c>
      <c r="DM33" s="637"/>
      <c r="DN33" s="637"/>
      <c r="DO33" s="637"/>
      <c r="DP33" s="637"/>
      <c r="DQ33" s="637"/>
      <c r="DR33" s="637"/>
      <c r="DS33" s="637"/>
      <c r="DT33" s="637"/>
      <c r="DU33" s="637"/>
      <c r="DV33" s="638"/>
      <c r="DW33" s="641">
        <v>39.4</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1" t="s">
        <v>304</v>
      </c>
      <c r="CE34" s="648"/>
      <c r="CF34" s="648"/>
      <c r="CG34" s="648"/>
      <c r="CH34" s="648"/>
      <c r="CI34" s="648"/>
      <c r="CJ34" s="648"/>
      <c r="CK34" s="648"/>
      <c r="CL34" s="648"/>
      <c r="CM34" s="648"/>
      <c r="CN34" s="648"/>
      <c r="CO34" s="648"/>
      <c r="CP34" s="648"/>
      <c r="CQ34" s="649"/>
      <c r="CR34" s="618">
        <v>734539</v>
      </c>
      <c r="CS34" s="619"/>
      <c r="CT34" s="619"/>
      <c r="CU34" s="619"/>
      <c r="CV34" s="619"/>
      <c r="CW34" s="619"/>
      <c r="CX34" s="619"/>
      <c r="CY34" s="620"/>
      <c r="CZ34" s="621">
        <v>16.3</v>
      </c>
      <c r="DA34" s="639"/>
      <c r="DB34" s="639"/>
      <c r="DC34" s="640"/>
      <c r="DD34" s="624">
        <v>533745</v>
      </c>
      <c r="DE34" s="619"/>
      <c r="DF34" s="619"/>
      <c r="DG34" s="619"/>
      <c r="DH34" s="619"/>
      <c r="DI34" s="619"/>
      <c r="DJ34" s="619"/>
      <c r="DK34" s="620"/>
      <c r="DL34" s="624">
        <v>441565</v>
      </c>
      <c r="DM34" s="619"/>
      <c r="DN34" s="619"/>
      <c r="DO34" s="619"/>
      <c r="DP34" s="619"/>
      <c r="DQ34" s="619"/>
      <c r="DR34" s="619"/>
      <c r="DS34" s="619"/>
      <c r="DT34" s="619"/>
      <c r="DU34" s="619"/>
      <c r="DV34" s="620"/>
      <c r="DW34" s="641">
        <v>15.7</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144129</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379763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1038</v>
      </c>
      <c r="BW35" s="669"/>
      <c r="BX35" s="669"/>
      <c r="BY35" s="669"/>
      <c r="BZ35" s="669"/>
      <c r="CA35" s="669"/>
      <c r="CB35" s="670"/>
      <c r="CD35" s="651" t="s">
        <v>308</v>
      </c>
      <c r="CE35" s="648"/>
      <c r="CF35" s="648"/>
      <c r="CG35" s="648"/>
      <c r="CH35" s="648"/>
      <c r="CI35" s="648"/>
      <c r="CJ35" s="648"/>
      <c r="CK35" s="648"/>
      <c r="CL35" s="648"/>
      <c r="CM35" s="648"/>
      <c r="CN35" s="648"/>
      <c r="CO35" s="648"/>
      <c r="CP35" s="648"/>
      <c r="CQ35" s="649"/>
      <c r="CR35" s="618">
        <v>193051</v>
      </c>
      <c r="CS35" s="637"/>
      <c r="CT35" s="637"/>
      <c r="CU35" s="637"/>
      <c r="CV35" s="637"/>
      <c r="CW35" s="637"/>
      <c r="CX35" s="637"/>
      <c r="CY35" s="638"/>
      <c r="CZ35" s="621">
        <v>4.3</v>
      </c>
      <c r="DA35" s="639"/>
      <c r="DB35" s="639"/>
      <c r="DC35" s="640"/>
      <c r="DD35" s="624">
        <v>159397</v>
      </c>
      <c r="DE35" s="637"/>
      <c r="DF35" s="637"/>
      <c r="DG35" s="637"/>
      <c r="DH35" s="637"/>
      <c r="DI35" s="637"/>
      <c r="DJ35" s="637"/>
      <c r="DK35" s="638"/>
      <c r="DL35" s="624">
        <v>126703</v>
      </c>
      <c r="DM35" s="637"/>
      <c r="DN35" s="637"/>
      <c r="DO35" s="637"/>
      <c r="DP35" s="637"/>
      <c r="DQ35" s="637"/>
      <c r="DR35" s="637"/>
      <c r="DS35" s="637"/>
      <c r="DT35" s="637"/>
      <c r="DU35" s="637"/>
      <c r="DV35" s="638"/>
      <c r="DW35" s="641">
        <v>4.5</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4688901</v>
      </c>
      <c r="S36" s="659"/>
      <c r="T36" s="659"/>
      <c r="U36" s="659"/>
      <c r="V36" s="659"/>
      <c r="W36" s="659"/>
      <c r="X36" s="659"/>
      <c r="Y36" s="662"/>
      <c r="Z36" s="663">
        <v>100</v>
      </c>
      <c r="AA36" s="663"/>
      <c r="AB36" s="663"/>
      <c r="AC36" s="663"/>
      <c r="AD36" s="664">
        <v>2669675</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117900</v>
      </c>
      <c r="BA36" s="619"/>
      <c r="BB36" s="619"/>
      <c r="BC36" s="619"/>
      <c r="BD36" s="637"/>
      <c r="BE36" s="637"/>
      <c r="BF36" s="647"/>
      <c r="BG36" s="651" t="s">
        <v>311</v>
      </c>
      <c r="BH36" s="648"/>
      <c r="BI36" s="648"/>
      <c r="BJ36" s="648"/>
      <c r="BK36" s="648"/>
      <c r="BL36" s="648"/>
      <c r="BM36" s="648"/>
      <c r="BN36" s="648"/>
      <c r="BO36" s="648"/>
      <c r="BP36" s="648"/>
      <c r="BQ36" s="648"/>
      <c r="BR36" s="648"/>
      <c r="BS36" s="648"/>
      <c r="BT36" s="648"/>
      <c r="BU36" s="649"/>
      <c r="BV36" s="618">
        <v>-6376</v>
      </c>
      <c r="BW36" s="619"/>
      <c r="BX36" s="619"/>
      <c r="BY36" s="619"/>
      <c r="BZ36" s="619"/>
      <c r="CA36" s="619"/>
      <c r="CB36" s="650"/>
      <c r="CD36" s="651" t="s">
        <v>312</v>
      </c>
      <c r="CE36" s="648"/>
      <c r="CF36" s="648"/>
      <c r="CG36" s="648"/>
      <c r="CH36" s="648"/>
      <c r="CI36" s="648"/>
      <c r="CJ36" s="648"/>
      <c r="CK36" s="648"/>
      <c r="CL36" s="648"/>
      <c r="CM36" s="648"/>
      <c r="CN36" s="648"/>
      <c r="CO36" s="648"/>
      <c r="CP36" s="648"/>
      <c r="CQ36" s="649"/>
      <c r="CR36" s="618">
        <v>639500</v>
      </c>
      <c r="CS36" s="619"/>
      <c r="CT36" s="619"/>
      <c r="CU36" s="619"/>
      <c r="CV36" s="619"/>
      <c r="CW36" s="619"/>
      <c r="CX36" s="619"/>
      <c r="CY36" s="620"/>
      <c r="CZ36" s="621">
        <v>14.2</v>
      </c>
      <c r="DA36" s="639"/>
      <c r="DB36" s="639"/>
      <c r="DC36" s="640"/>
      <c r="DD36" s="624">
        <v>407380</v>
      </c>
      <c r="DE36" s="619"/>
      <c r="DF36" s="619"/>
      <c r="DG36" s="619"/>
      <c r="DH36" s="619"/>
      <c r="DI36" s="619"/>
      <c r="DJ36" s="619"/>
      <c r="DK36" s="620"/>
      <c r="DL36" s="624">
        <v>270620</v>
      </c>
      <c r="DM36" s="619"/>
      <c r="DN36" s="619"/>
      <c r="DO36" s="619"/>
      <c r="DP36" s="619"/>
      <c r="DQ36" s="619"/>
      <c r="DR36" s="619"/>
      <c r="DS36" s="619"/>
      <c r="DT36" s="619"/>
      <c r="DU36" s="619"/>
      <c r="DV36" s="620"/>
      <c r="DW36" s="641">
        <v>9.6</v>
      </c>
      <c r="DX36" s="642"/>
      <c r="DY36" s="642"/>
      <c r="DZ36" s="642"/>
      <c r="EA36" s="642"/>
      <c r="EB36" s="642"/>
      <c r="EC36" s="643"/>
    </row>
    <row r="37" spans="2:133" ht="11.25" customHeight="1">
      <c r="AQ37" s="644" t="s">
        <v>313</v>
      </c>
      <c r="AR37" s="645"/>
      <c r="AS37" s="645"/>
      <c r="AT37" s="645"/>
      <c r="AU37" s="645"/>
      <c r="AV37" s="645"/>
      <c r="AW37" s="645"/>
      <c r="AX37" s="645"/>
      <c r="AY37" s="646"/>
      <c r="AZ37" s="618">
        <v>59400</v>
      </c>
      <c r="BA37" s="619"/>
      <c r="BB37" s="619"/>
      <c r="BC37" s="619"/>
      <c r="BD37" s="637"/>
      <c r="BE37" s="637"/>
      <c r="BF37" s="647"/>
      <c r="BG37" s="651" t="s">
        <v>314</v>
      </c>
      <c r="BH37" s="648"/>
      <c r="BI37" s="648"/>
      <c r="BJ37" s="648"/>
      <c r="BK37" s="648"/>
      <c r="BL37" s="648"/>
      <c r="BM37" s="648"/>
      <c r="BN37" s="648"/>
      <c r="BO37" s="648"/>
      <c r="BP37" s="648"/>
      <c r="BQ37" s="648"/>
      <c r="BR37" s="648"/>
      <c r="BS37" s="648"/>
      <c r="BT37" s="648"/>
      <c r="BU37" s="649"/>
      <c r="BV37" s="618">
        <v>901</v>
      </c>
      <c r="BW37" s="619"/>
      <c r="BX37" s="619"/>
      <c r="BY37" s="619"/>
      <c r="BZ37" s="619"/>
      <c r="CA37" s="619"/>
      <c r="CB37" s="650"/>
      <c r="CD37" s="651" t="s">
        <v>315</v>
      </c>
      <c r="CE37" s="648"/>
      <c r="CF37" s="648"/>
      <c r="CG37" s="648"/>
      <c r="CH37" s="648"/>
      <c r="CI37" s="648"/>
      <c r="CJ37" s="648"/>
      <c r="CK37" s="648"/>
      <c r="CL37" s="648"/>
      <c r="CM37" s="648"/>
      <c r="CN37" s="648"/>
      <c r="CO37" s="648"/>
      <c r="CP37" s="648"/>
      <c r="CQ37" s="649"/>
      <c r="CR37" s="618">
        <v>216960</v>
      </c>
      <c r="CS37" s="637"/>
      <c r="CT37" s="637"/>
      <c r="CU37" s="637"/>
      <c r="CV37" s="637"/>
      <c r="CW37" s="637"/>
      <c r="CX37" s="637"/>
      <c r="CY37" s="638"/>
      <c r="CZ37" s="621">
        <v>4.8</v>
      </c>
      <c r="DA37" s="639"/>
      <c r="DB37" s="639"/>
      <c r="DC37" s="640"/>
      <c r="DD37" s="624">
        <v>207260</v>
      </c>
      <c r="DE37" s="637"/>
      <c r="DF37" s="637"/>
      <c r="DG37" s="637"/>
      <c r="DH37" s="637"/>
      <c r="DI37" s="637"/>
      <c r="DJ37" s="637"/>
      <c r="DK37" s="638"/>
      <c r="DL37" s="624">
        <v>198696</v>
      </c>
      <c r="DM37" s="637"/>
      <c r="DN37" s="637"/>
      <c r="DO37" s="637"/>
      <c r="DP37" s="637"/>
      <c r="DQ37" s="637"/>
      <c r="DR37" s="637"/>
      <c r="DS37" s="637"/>
      <c r="DT37" s="637"/>
      <c r="DU37" s="637"/>
      <c r="DV37" s="638"/>
      <c r="DW37" s="641">
        <v>7.1</v>
      </c>
      <c r="DX37" s="642"/>
      <c r="DY37" s="642"/>
      <c r="DZ37" s="642"/>
      <c r="EA37" s="642"/>
      <c r="EB37" s="642"/>
      <c r="EC37" s="643"/>
    </row>
    <row r="38" spans="2:133" ht="11.25" customHeight="1">
      <c r="AQ38" s="644" t="s">
        <v>316</v>
      </c>
      <c r="AR38" s="645"/>
      <c r="AS38" s="645"/>
      <c r="AT38" s="645"/>
      <c r="AU38" s="645"/>
      <c r="AV38" s="645"/>
      <c r="AW38" s="645"/>
      <c r="AX38" s="645"/>
      <c r="AY38" s="646"/>
      <c r="AZ38" s="618" t="s">
        <v>108</v>
      </c>
      <c r="BA38" s="619"/>
      <c r="BB38" s="619"/>
      <c r="BC38" s="619"/>
      <c r="BD38" s="637"/>
      <c r="BE38" s="637"/>
      <c r="BF38" s="647"/>
      <c r="BG38" s="651" t="s">
        <v>317</v>
      </c>
      <c r="BH38" s="648"/>
      <c r="BI38" s="648"/>
      <c r="BJ38" s="648"/>
      <c r="BK38" s="648"/>
      <c r="BL38" s="648"/>
      <c r="BM38" s="648"/>
      <c r="BN38" s="648"/>
      <c r="BO38" s="648"/>
      <c r="BP38" s="648"/>
      <c r="BQ38" s="648"/>
      <c r="BR38" s="648"/>
      <c r="BS38" s="648"/>
      <c r="BT38" s="648"/>
      <c r="BU38" s="649"/>
      <c r="BV38" s="618">
        <v>1593</v>
      </c>
      <c r="BW38" s="619"/>
      <c r="BX38" s="619"/>
      <c r="BY38" s="619"/>
      <c r="BZ38" s="619"/>
      <c r="CA38" s="619"/>
      <c r="CB38" s="650"/>
      <c r="CD38" s="651" t="s">
        <v>318</v>
      </c>
      <c r="CE38" s="648"/>
      <c r="CF38" s="648"/>
      <c r="CG38" s="648"/>
      <c r="CH38" s="648"/>
      <c r="CI38" s="648"/>
      <c r="CJ38" s="648"/>
      <c r="CK38" s="648"/>
      <c r="CL38" s="648"/>
      <c r="CM38" s="648"/>
      <c r="CN38" s="648"/>
      <c r="CO38" s="648"/>
      <c r="CP38" s="648"/>
      <c r="CQ38" s="649"/>
      <c r="CR38" s="618">
        <v>379763</v>
      </c>
      <c r="CS38" s="619"/>
      <c r="CT38" s="619"/>
      <c r="CU38" s="619"/>
      <c r="CV38" s="619"/>
      <c r="CW38" s="619"/>
      <c r="CX38" s="619"/>
      <c r="CY38" s="620"/>
      <c r="CZ38" s="621">
        <v>8.5</v>
      </c>
      <c r="DA38" s="639"/>
      <c r="DB38" s="639"/>
      <c r="DC38" s="640"/>
      <c r="DD38" s="624">
        <v>334319</v>
      </c>
      <c r="DE38" s="619"/>
      <c r="DF38" s="619"/>
      <c r="DG38" s="619"/>
      <c r="DH38" s="619"/>
      <c r="DI38" s="619"/>
      <c r="DJ38" s="619"/>
      <c r="DK38" s="620"/>
      <c r="DL38" s="624">
        <v>269130</v>
      </c>
      <c r="DM38" s="619"/>
      <c r="DN38" s="619"/>
      <c r="DO38" s="619"/>
      <c r="DP38" s="619"/>
      <c r="DQ38" s="619"/>
      <c r="DR38" s="619"/>
      <c r="DS38" s="619"/>
      <c r="DT38" s="619"/>
      <c r="DU38" s="619"/>
      <c r="DV38" s="620"/>
      <c r="DW38" s="641">
        <v>9.6</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52" t="s">
        <v>320</v>
      </c>
      <c r="BH39" s="653"/>
      <c r="BI39" s="653"/>
      <c r="BJ39" s="653"/>
      <c r="BK39" s="653"/>
      <c r="BL39" s="187"/>
      <c r="BM39" s="648" t="s">
        <v>321</v>
      </c>
      <c r="BN39" s="648"/>
      <c r="BO39" s="648"/>
      <c r="BP39" s="648"/>
      <c r="BQ39" s="648"/>
      <c r="BR39" s="648"/>
      <c r="BS39" s="648"/>
      <c r="BT39" s="648"/>
      <c r="BU39" s="649"/>
      <c r="BV39" s="618">
        <v>110</v>
      </c>
      <c r="BW39" s="619"/>
      <c r="BX39" s="619"/>
      <c r="BY39" s="619"/>
      <c r="BZ39" s="619"/>
      <c r="CA39" s="619"/>
      <c r="CB39" s="650"/>
      <c r="CD39" s="651" t="s">
        <v>322</v>
      </c>
      <c r="CE39" s="648"/>
      <c r="CF39" s="648"/>
      <c r="CG39" s="648"/>
      <c r="CH39" s="648"/>
      <c r="CI39" s="648"/>
      <c r="CJ39" s="648"/>
      <c r="CK39" s="648"/>
      <c r="CL39" s="648"/>
      <c r="CM39" s="648"/>
      <c r="CN39" s="648"/>
      <c r="CO39" s="648"/>
      <c r="CP39" s="648"/>
      <c r="CQ39" s="649"/>
      <c r="CR39" s="618">
        <v>104450</v>
      </c>
      <c r="CS39" s="637"/>
      <c r="CT39" s="637"/>
      <c r="CU39" s="637"/>
      <c r="CV39" s="637"/>
      <c r="CW39" s="637"/>
      <c r="CX39" s="637"/>
      <c r="CY39" s="638"/>
      <c r="CZ39" s="621">
        <v>2.2999999999999998</v>
      </c>
      <c r="DA39" s="639"/>
      <c r="DB39" s="639"/>
      <c r="DC39" s="640"/>
      <c r="DD39" s="624">
        <v>53916</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73818</v>
      </c>
      <c r="BA40" s="619"/>
      <c r="BB40" s="619"/>
      <c r="BC40" s="619"/>
      <c r="BD40" s="637"/>
      <c r="BE40" s="637"/>
      <c r="BF40" s="647"/>
      <c r="BG40" s="652"/>
      <c r="BH40" s="653"/>
      <c r="BI40" s="653"/>
      <c r="BJ40" s="653"/>
      <c r="BK40" s="653"/>
      <c r="BL40" s="187"/>
      <c r="BM40" s="648" t="s">
        <v>324</v>
      </c>
      <c r="BN40" s="648"/>
      <c r="BO40" s="648"/>
      <c r="BP40" s="648"/>
      <c r="BQ40" s="648"/>
      <c r="BR40" s="648"/>
      <c r="BS40" s="648"/>
      <c r="BT40" s="648"/>
      <c r="BU40" s="649"/>
      <c r="BV40" s="618" t="s">
        <v>108</v>
      </c>
      <c r="BW40" s="619"/>
      <c r="BX40" s="619"/>
      <c r="BY40" s="619"/>
      <c r="BZ40" s="619"/>
      <c r="CA40" s="619"/>
      <c r="CB40" s="650"/>
      <c r="CD40" s="651" t="s">
        <v>325</v>
      </c>
      <c r="CE40" s="648"/>
      <c r="CF40" s="648"/>
      <c r="CG40" s="648"/>
      <c r="CH40" s="648"/>
      <c r="CI40" s="648"/>
      <c r="CJ40" s="648"/>
      <c r="CK40" s="648"/>
      <c r="CL40" s="648"/>
      <c r="CM40" s="648"/>
      <c r="CN40" s="648"/>
      <c r="CO40" s="648"/>
      <c r="CP40" s="648"/>
      <c r="CQ40" s="649"/>
      <c r="CR40" s="618">
        <v>10000</v>
      </c>
      <c r="CS40" s="619"/>
      <c r="CT40" s="619"/>
      <c r="CU40" s="619"/>
      <c r="CV40" s="619"/>
      <c r="CW40" s="619"/>
      <c r="CX40" s="619"/>
      <c r="CY40" s="620"/>
      <c r="CZ40" s="621">
        <v>0.2</v>
      </c>
      <c r="DA40" s="639"/>
      <c r="DB40" s="639"/>
      <c r="DC40" s="640"/>
      <c r="DD40" s="624">
        <v>2600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128645</v>
      </c>
      <c r="BA41" s="659"/>
      <c r="BB41" s="659"/>
      <c r="BC41" s="659"/>
      <c r="BD41" s="603"/>
      <c r="BE41" s="603"/>
      <c r="BF41" s="660"/>
      <c r="BG41" s="654"/>
      <c r="BH41" s="655"/>
      <c r="BI41" s="655"/>
      <c r="BJ41" s="655"/>
      <c r="BK41" s="655"/>
      <c r="BL41" s="189"/>
      <c r="BM41" s="657" t="s">
        <v>327</v>
      </c>
      <c r="BN41" s="657"/>
      <c r="BO41" s="657"/>
      <c r="BP41" s="657"/>
      <c r="BQ41" s="657"/>
      <c r="BR41" s="657"/>
      <c r="BS41" s="657"/>
      <c r="BT41" s="657"/>
      <c r="BU41" s="658"/>
      <c r="BV41" s="602" t="s">
        <v>214</v>
      </c>
      <c r="BW41" s="659"/>
      <c r="BX41" s="659"/>
      <c r="BY41" s="659"/>
      <c r="BZ41" s="659"/>
      <c r="CA41" s="659"/>
      <c r="CB41" s="661"/>
      <c r="CD41" s="651" t="s">
        <v>328</v>
      </c>
      <c r="CE41" s="648"/>
      <c r="CF41" s="648"/>
      <c r="CG41" s="648"/>
      <c r="CH41" s="648"/>
      <c r="CI41" s="648"/>
      <c r="CJ41" s="648"/>
      <c r="CK41" s="648"/>
      <c r="CL41" s="648"/>
      <c r="CM41" s="648"/>
      <c r="CN41" s="648"/>
      <c r="CO41" s="648"/>
      <c r="CP41" s="648"/>
      <c r="CQ41" s="649"/>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732611</v>
      </c>
      <c r="CS42" s="619"/>
      <c r="CT42" s="619"/>
      <c r="CU42" s="619"/>
      <c r="CV42" s="619"/>
      <c r="CW42" s="619"/>
      <c r="CX42" s="619"/>
      <c r="CY42" s="620"/>
      <c r="CZ42" s="621">
        <v>16.3</v>
      </c>
      <c r="DA42" s="622"/>
      <c r="DB42" s="622"/>
      <c r="DC42" s="623"/>
      <c r="DD42" s="624">
        <v>86210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33999</v>
      </c>
      <c r="CS43" s="637"/>
      <c r="CT43" s="637"/>
      <c r="CU43" s="637"/>
      <c r="CV43" s="637"/>
      <c r="CW43" s="637"/>
      <c r="CX43" s="637"/>
      <c r="CY43" s="638"/>
      <c r="CZ43" s="621">
        <v>0.8</v>
      </c>
      <c r="DA43" s="639"/>
      <c r="DB43" s="639"/>
      <c r="DC43" s="640"/>
      <c r="DD43" s="624">
        <v>15725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722582</v>
      </c>
      <c r="CS44" s="619"/>
      <c r="CT44" s="619"/>
      <c r="CU44" s="619"/>
      <c r="CV44" s="619"/>
      <c r="CW44" s="619"/>
      <c r="CX44" s="619"/>
      <c r="CY44" s="620"/>
      <c r="CZ44" s="621">
        <v>16.100000000000001</v>
      </c>
      <c r="DA44" s="622"/>
      <c r="DB44" s="622"/>
      <c r="DC44" s="623"/>
      <c r="DD44" s="624">
        <v>82781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593249</v>
      </c>
      <c r="CS45" s="637"/>
      <c r="CT45" s="637"/>
      <c r="CU45" s="637"/>
      <c r="CV45" s="637"/>
      <c r="CW45" s="637"/>
      <c r="CX45" s="637"/>
      <c r="CY45" s="638"/>
      <c r="CZ45" s="621">
        <v>13.2</v>
      </c>
      <c r="DA45" s="639"/>
      <c r="DB45" s="639"/>
      <c r="DC45" s="640"/>
      <c r="DD45" s="624">
        <v>29521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129333</v>
      </c>
      <c r="CS46" s="619"/>
      <c r="CT46" s="619"/>
      <c r="CU46" s="619"/>
      <c r="CV46" s="619"/>
      <c r="CW46" s="619"/>
      <c r="CX46" s="619"/>
      <c r="CY46" s="620"/>
      <c r="CZ46" s="621">
        <v>2.9</v>
      </c>
      <c r="DA46" s="622"/>
      <c r="DB46" s="622"/>
      <c r="DC46" s="623"/>
      <c r="DD46" s="624">
        <v>53260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10029</v>
      </c>
      <c r="CS47" s="637"/>
      <c r="CT47" s="637"/>
      <c r="CU47" s="637"/>
      <c r="CV47" s="637"/>
      <c r="CW47" s="637"/>
      <c r="CX47" s="637"/>
      <c r="CY47" s="638"/>
      <c r="CZ47" s="621">
        <v>0.2</v>
      </c>
      <c r="DA47" s="639"/>
      <c r="DB47" s="639"/>
      <c r="DC47" s="640"/>
      <c r="DD47" s="624">
        <v>3429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4492794</v>
      </c>
      <c r="CS49" s="603"/>
      <c r="CT49" s="603"/>
      <c r="CU49" s="603"/>
      <c r="CV49" s="603"/>
      <c r="CW49" s="603"/>
      <c r="CX49" s="603"/>
      <c r="CY49" s="604"/>
      <c r="CZ49" s="605">
        <v>100</v>
      </c>
      <c r="DA49" s="606"/>
      <c r="DB49" s="606"/>
      <c r="DC49" s="607"/>
      <c r="DD49" s="608">
        <v>2959951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50" zoomScaleNormal="5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4689</v>
      </c>
      <c r="R7" s="1131"/>
      <c r="S7" s="1131"/>
      <c r="T7" s="1131"/>
      <c r="U7" s="1131"/>
      <c r="V7" s="1131">
        <v>4493</v>
      </c>
      <c r="W7" s="1131"/>
      <c r="X7" s="1131"/>
      <c r="Y7" s="1131"/>
      <c r="Z7" s="1131"/>
      <c r="AA7" s="1131">
        <v>196</v>
      </c>
      <c r="AB7" s="1131"/>
      <c r="AC7" s="1131"/>
      <c r="AD7" s="1131"/>
      <c r="AE7" s="1132"/>
      <c r="AF7" s="1133">
        <v>166</v>
      </c>
      <c r="AG7" s="1134"/>
      <c r="AH7" s="1134"/>
      <c r="AI7" s="1134"/>
      <c r="AJ7" s="1135"/>
      <c r="AK7" s="1117" t="s">
        <v>539</v>
      </c>
      <c r="AL7" s="1118"/>
      <c r="AM7" s="1118"/>
      <c r="AN7" s="1118"/>
      <c r="AO7" s="1118"/>
      <c r="AP7" s="1118">
        <v>6154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1</v>
      </c>
      <c r="CI7" s="1115"/>
      <c r="CJ7" s="1115"/>
      <c r="CK7" s="1115"/>
      <c r="CL7" s="1116"/>
      <c r="CM7" s="1114">
        <v>21</v>
      </c>
      <c r="CN7" s="1115"/>
      <c r="CO7" s="1115"/>
      <c r="CP7" s="1115"/>
      <c r="CQ7" s="1116"/>
      <c r="CR7" s="1114">
        <v>6</v>
      </c>
      <c r="CS7" s="1115"/>
      <c r="CT7" s="1115"/>
      <c r="CU7" s="1115"/>
      <c r="CV7" s="1116"/>
      <c r="CW7" s="1114" t="s">
        <v>545</v>
      </c>
      <c r="CX7" s="1115"/>
      <c r="CY7" s="1115"/>
      <c r="CZ7" s="1115"/>
      <c r="DA7" s="1116"/>
      <c r="DB7" s="1114" t="s">
        <v>545</v>
      </c>
      <c r="DC7" s="1115"/>
      <c r="DD7" s="1115"/>
      <c r="DE7" s="1115"/>
      <c r="DF7" s="1116"/>
      <c r="DG7" s="1114" t="s">
        <v>545</v>
      </c>
      <c r="DH7" s="1115"/>
      <c r="DI7" s="1115"/>
      <c r="DJ7" s="1115"/>
      <c r="DK7" s="1116"/>
      <c r="DL7" s="1114" t="s">
        <v>545</v>
      </c>
      <c r="DM7" s="1115"/>
      <c r="DN7" s="1115"/>
      <c r="DO7" s="1115"/>
      <c r="DP7" s="1116"/>
      <c r="DQ7" s="1114" t="s">
        <v>545</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550</v>
      </c>
      <c r="BS8" s="1040" t="s">
        <v>548</v>
      </c>
      <c r="BT8" s="1041"/>
      <c r="BU8" s="1041"/>
      <c r="BV8" s="1041"/>
      <c r="BW8" s="1041"/>
      <c r="BX8" s="1041"/>
      <c r="BY8" s="1041"/>
      <c r="BZ8" s="1041"/>
      <c r="CA8" s="1041"/>
      <c r="CB8" s="1041"/>
      <c r="CC8" s="1041"/>
      <c r="CD8" s="1041"/>
      <c r="CE8" s="1041"/>
      <c r="CF8" s="1041"/>
      <c r="CG8" s="1042"/>
      <c r="CH8" s="1015">
        <v>-1</v>
      </c>
      <c r="CI8" s="1016"/>
      <c r="CJ8" s="1016"/>
      <c r="CK8" s="1016"/>
      <c r="CL8" s="1017"/>
      <c r="CM8" s="1015">
        <v>110</v>
      </c>
      <c r="CN8" s="1016"/>
      <c r="CO8" s="1016"/>
      <c r="CP8" s="1016"/>
      <c r="CQ8" s="1017"/>
      <c r="CR8" s="1015">
        <v>5</v>
      </c>
      <c r="CS8" s="1016"/>
      <c r="CT8" s="1016"/>
      <c r="CU8" s="1016"/>
      <c r="CV8" s="1017"/>
      <c r="CW8" s="1015" t="s">
        <v>545</v>
      </c>
      <c r="CX8" s="1016"/>
      <c r="CY8" s="1016"/>
      <c r="CZ8" s="1016"/>
      <c r="DA8" s="1017"/>
      <c r="DB8" s="1015" t="s">
        <v>545</v>
      </c>
      <c r="DC8" s="1016"/>
      <c r="DD8" s="1016"/>
      <c r="DE8" s="1016"/>
      <c r="DF8" s="1017"/>
      <c r="DG8" s="1015" t="s">
        <v>545</v>
      </c>
      <c r="DH8" s="1016"/>
      <c r="DI8" s="1016"/>
      <c r="DJ8" s="1016"/>
      <c r="DK8" s="1017"/>
      <c r="DL8" s="1015" t="s">
        <v>545</v>
      </c>
      <c r="DM8" s="1016"/>
      <c r="DN8" s="1016"/>
      <c r="DO8" s="1016"/>
      <c r="DP8" s="1017"/>
      <c r="DQ8" s="1015" t="s">
        <v>545</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549</v>
      </c>
      <c r="BT9" s="1041"/>
      <c r="BU9" s="1041"/>
      <c r="BV9" s="1041"/>
      <c r="BW9" s="1041"/>
      <c r="BX9" s="1041"/>
      <c r="BY9" s="1041"/>
      <c r="BZ9" s="1041"/>
      <c r="CA9" s="1041"/>
      <c r="CB9" s="1041"/>
      <c r="CC9" s="1041"/>
      <c r="CD9" s="1041"/>
      <c r="CE9" s="1041"/>
      <c r="CF9" s="1041"/>
      <c r="CG9" s="1042"/>
      <c r="CH9" s="1015">
        <v>4</v>
      </c>
      <c r="CI9" s="1016"/>
      <c r="CJ9" s="1016"/>
      <c r="CK9" s="1016"/>
      <c r="CL9" s="1017"/>
      <c r="CM9" s="1015">
        <v>51</v>
      </c>
      <c r="CN9" s="1016"/>
      <c r="CO9" s="1016"/>
      <c r="CP9" s="1016"/>
      <c r="CQ9" s="1017"/>
      <c r="CR9" s="1015">
        <v>10</v>
      </c>
      <c r="CS9" s="1016"/>
      <c r="CT9" s="1016"/>
      <c r="CU9" s="1016"/>
      <c r="CV9" s="1017"/>
      <c r="CW9" s="1015">
        <v>18</v>
      </c>
      <c r="CX9" s="1016"/>
      <c r="CY9" s="1016"/>
      <c r="CZ9" s="1016"/>
      <c r="DA9" s="1017"/>
      <c r="DB9" s="1015" t="s">
        <v>545</v>
      </c>
      <c r="DC9" s="1016"/>
      <c r="DD9" s="1016"/>
      <c r="DE9" s="1016"/>
      <c r="DF9" s="1017"/>
      <c r="DG9" s="1015" t="s">
        <v>545</v>
      </c>
      <c r="DH9" s="1016"/>
      <c r="DI9" s="1016"/>
      <c r="DJ9" s="1016"/>
      <c r="DK9" s="1017"/>
      <c r="DL9" s="1015" t="s">
        <v>545</v>
      </c>
      <c r="DM9" s="1016"/>
      <c r="DN9" s="1016"/>
      <c r="DO9" s="1016"/>
      <c r="DP9" s="1017"/>
      <c r="DQ9" s="1015" t="s">
        <v>551</v>
      </c>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4689</v>
      </c>
      <c r="R23" s="1095"/>
      <c r="S23" s="1095"/>
      <c r="T23" s="1095"/>
      <c r="U23" s="1095"/>
      <c r="V23" s="1095">
        <v>4493</v>
      </c>
      <c r="W23" s="1095"/>
      <c r="X23" s="1095"/>
      <c r="Y23" s="1095"/>
      <c r="Z23" s="1095"/>
      <c r="AA23" s="1095">
        <v>196</v>
      </c>
      <c r="AB23" s="1095"/>
      <c r="AC23" s="1095"/>
      <c r="AD23" s="1095"/>
      <c r="AE23" s="1096"/>
      <c r="AF23" s="1097">
        <v>166</v>
      </c>
      <c r="AG23" s="1095"/>
      <c r="AH23" s="1095"/>
      <c r="AI23" s="1095"/>
      <c r="AJ23" s="1098"/>
      <c r="AK23" s="1099"/>
      <c r="AL23" s="1100"/>
      <c r="AM23" s="1100"/>
      <c r="AN23" s="1100"/>
      <c r="AO23" s="1100"/>
      <c r="AP23" s="1095">
        <v>6154</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287</v>
      </c>
      <c r="R28" s="1080"/>
      <c r="S28" s="1080"/>
      <c r="T28" s="1080"/>
      <c r="U28" s="1080"/>
      <c r="V28" s="1080">
        <v>286</v>
      </c>
      <c r="W28" s="1080"/>
      <c r="X28" s="1080"/>
      <c r="Y28" s="1080"/>
      <c r="Z28" s="1080"/>
      <c r="AA28" s="1080">
        <v>1</v>
      </c>
      <c r="AB28" s="1080"/>
      <c r="AC28" s="1080"/>
      <c r="AD28" s="1080"/>
      <c r="AE28" s="1081"/>
      <c r="AF28" s="1082">
        <v>1</v>
      </c>
      <c r="AG28" s="1080"/>
      <c r="AH28" s="1080"/>
      <c r="AI28" s="1080"/>
      <c r="AJ28" s="1083"/>
      <c r="AK28" s="1084">
        <v>60</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378</v>
      </c>
      <c r="C29" s="1058"/>
      <c r="D29" s="1058"/>
      <c r="E29" s="1058"/>
      <c r="F29" s="1058"/>
      <c r="G29" s="1058"/>
      <c r="H29" s="1058"/>
      <c r="I29" s="1058"/>
      <c r="J29" s="1058"/>
      <c r="K29" s="1058"/>
      <c r="L29" s="1058"/>
      <c r="M29" s="1058"/>
      <c r="N29" s="1058"/>
      <c r="O29" s="1058"/>
      <c r="P29" s="1059"/>
      <c r="Q29" s="1069">
        <v>50</v>
      </c>
      <c r="R29" s="1070"/>
      <c r="S29" s="1070"/>
      <c r="T29" s="1070"/>
      <c r="U29" s="1070"/>
      <c r="V29" s="1070">
        <v>50</v>
      </c>
      <c r="W29" s="1070"/>
      <c r="X29" s="1070"/>
      <c r="Y29" s="1070"/>
      <c r="Z29" s="1070"/>
      <c r="AA29" s="1070">
        <v>0</v>
      </c>
      <c r="AB29" s="1070"/>
      <c r="AC29" s="1070"/>
      <c r="AD29" s="1070"/>
      <c r="AE29" s="1071"/>
      <c r="AF29" s="1063">
        <v>0</v>
      </c>
      <c r="AG29" s="1064"/>
      <c r="AH29" s="1064"/>
      <c r="AI29" s="1064"/>
      <c r="AJ29" s="1065"/>
      <c r="AK29" s="1006">
        <v>19</v>
      </c>
      <c r="AL29" s="997"/>
      <c r="AM29" s="997"/>
      <c r="AN29" s="997"/>
      <c r="AO29" s="997"/>
      <c r="AP29" s="997" t="s">
        <v>539</v>
      </c>
      <c r="AQ29" s="997"/>
      <c r="AR29" s="997"/>
      <c r="AS29" s="997"/>
      <c r="AT29" s="997"/>
      <c r="AU29" s="997" t="s">
        <v>539</v>
      </c>
      <c r="AV29" s="997"/>
      <c r="AW29" s="997"/>
      <c r="AX29" s="997"/>
      <c r="AY29" s="997"/>
      <c r="AZ29" s="1068" t="s">
        <v>540</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379</v>
      </c>
      <c r="C30" s="1058"/>
      <c r="D30" s="1058"/>
      <c r="E30" s="1058"/>
      <c r="F30" s="1058"/>
      <c r="G30" s="1058"/>
      <c r="H30" s="1058"/>
      <c r="I30" s="1058"/>
      <c r="J30" s="1058"/>
      <c r="K30" s="1058"/>
      <c r="L30" s="1058"/>
      <c r="M30" s="1058"/>
      <c r="N30" s="1058"/>
      <c r="O30" s="1058"/>
      <c r="P30" s="1059"/>
      <c r="Q30" s="1069">
        <v>183</v>
      </c>
      <c r="R30" s="1070"/>
      <c r="S30" s="1070"/>
      <c r="T30" s="1070"/>
      <c r="U30" s="1070"/>
      <c r="V30" s="1070">
        <v>183</v>
      </c>
      <c r="W30" s="1070"/>
      <c r="X30" s="1070"/>
      <c r="Y30" s="1070"/>
      <c r="Z30" s="1070"/>
      <c r="AA30" s="1070">
        <v>0</v>
      </c>
      <c r="AB30" s="1070"/>
      <c r="AC30" s="1070"/>
      <c r="AD30" s="1070"/>
      <c r="AE30" s="1071"/>
      <c r="AF30" s="1063">
        <v>0</v>
      </c>
      <c r="AG30" s="1064"/>
      <c r="AH30" s="1064"/>
      <c r="AI30" s="1064"/>
      <c r="AJ30" s="1065"/>
      <c r="AK30" s="1006">
        <v>59</v>
      </c>
      <c r="AL30" s="997"/>
      <c r="AM30" s="997"/>
      <c r="AN30" s="997"/>
      <c r="AO30" s="997"/>
      <c r="AP30" s="997">
        <v>587</v>
      </c>
      <c r="AQ30" s="997"/>
      <c r="AR30" s="997"/>
      <c r="AS30" s="997"/>
      <c r="AT30" s="997"/>
      <c r="AU30" s="997">
        <v>341</v>
      </c>
      <c r="AV30" s="997"/>
      <c r="AW30" s="997"/>
      <c r="AX30" s="997"/>
      <c r="AY30" s="997"/>
      <c r="AZ30" s="1068" t="s">
        <v>539</v>
      </c>
      <c r="BA30" s="1068"/>
      <c r="BB30" s="1068"/>
      <c r="BC30" s="1068"/>
      <c r="BD30" s="1068"/>
      <c r="BE30" s="1052" t="s">
        <v>380</v>
      </c>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381</v>
      </c>
      <c r="C31" s="1058"/>
      <c r="D31" s="1058"/>
      <c r="E31" s="1058"/>
      <c r="F31" s="1058"/>
      <c r="G31" s="1058"/>
      <c r="H31" s="1058"/>
      <c r="I31" s="1058"/>
      <c r="J31" s="1058"/>
      <c r="K31" s="1058"/>
      <c r="L31" s="1058"/>
      <c r="M31" s="1058"/>
      <c r="N31" s="1058"/>
      <c r="O31" s="1058"/>
      <c r="P31" s="1059"/>
      <c r="Q31" s="1069">
        <v>172</v>
      </c>
      <c r="R31" s="1070"/>
      <c r="S31" s="1070"/>
      <c r="T31" s="1070"/>
      <c r="U31" s="1070"/>
      <c r="V31" s="1070">
        <v>172</v>
      </c>
      <c r="W31" s="1070"/>
      <c r="X31" s="1070"/>
      <c r="Y31" s="1070"/>
      <c r="Z31" s="1070"/>
      <c r="AA31" s="1070">
        <v>0</v>
      </c>
      <c r="AB31" s="1070"/>
      <c r="AC31" s="1070"/>
      <c r="AD31" s="1070"/>
      <c r="AE31" s="1071"/>
      <c r="AF31" s="1063">
        <v>0</v>
      </c>
      <c r="AG31" s="1064"/>
      <c r="AH31" s="1064"/>
      <c r="AI31" s="1064"/>
      <c r="AJ31" s="1065"/>
      <c r="AK31" s="1006">
        <v>114</v>
      </c>
      <c r="AL31" s="997"/>
      <c r="AM31" s="997"/>
      <c r="AN31" s="997"/>
      <c r="AO31" s="997"/>
      <c r="AP31" s="997">
        <v>1044</v>
      </c>
      <c r="AQ31" s="997"/>
      <c r="AR31" s="997"/>
      <c r="AS31" s="997"/>
      <c r="AT31" s="997"/>
      <c r="AU31" s="997">
        <v>889</v>
      </c>
      <c r="AV31" s="997"/>
      <c r="AW31" s="997"/>
      <c r="AX31" s="997"/>
      <c r="AY31" s="997"/>
      <c r="AZ31" s="1068" t="s">
        <v>539</v>
      </c>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382</v>
      </c>
      <c r="C32" s="1058"/>
      <c r="D32" s="1058"/>
      <c r="E32" s="1058"/>
      <c r="F32" s="1058"/>
      <c r="G32" s="1058"/>
      <c r="H32" s="1058"/>
      <c r="I32" s="1058"/>
      <c r="J32" s="1058"/>
      <c r="K32" s="1058"/>
      <c r="L32" s="1058"/>
      <c r="M32" s="1058"/>
      <c r="N32" s="1058"/>
      <c r="O32" s="1058"/>
      <c r="P32" s="1059"/>
      <c r="Q32" s="1069">
        <v>5</v>
      </c>
      <c r="R32" s="1070"/>
      <c r="S32" s="1070"/>
      <c r="T32" s="1070"/>
      <c r="U32" s="1070"/>
      <c r="V32" s="1070">
        <v>5</v>
      </c>
      <c r="W32" s="1070"/>
      <c r="X32" s="1070"/>
      <c r="Y32" s="1070"/>
      <c r="Z32" s="1070"/>
      <c r="AA32" s="1070">
        <v>0</v>
      </c>
      <c r="AB32" s="1070"/>
      <c r="AC32" s="1070"/>
      <c r="AD32" s="1070"/>
      <c r="AE32" s="1071"/>
      <c r="AF32" s="1063">
        <v>0</v>
      </c>
      <c r="AG32" s="1064"/>
      <c r="AH32" s="1064"/>
      <c r="AI32" s="1064"/>
      <c r="AJ32" s="1065"/>
      <c r="AK32" s="1006">
        <v>4</v>
      </c>
      <c r="AL32" s="997"/>
      <c r="AM32" s="997"/>
      <c r="AN32" s="997"/>
      <c r="AO32" s="997"/>
      <c r="AP32" s="997">
        <v>45</v>
      </c>
      <c r="AQ32" s="997"/>
      <c r="AR32" s="997"/>
      <c r="AS32" s="997"/>
      <c r="AT32" s="997"/>
      <c r="AU32" s="997">
        <v>45</v>
      </c>
      <c r="AV32" s="997"/>
      <c r="AW32" s="997"/>
      <c r="AX32" s="997"/>
      <c r="AY32" s="997"/>
      <c r="AZ32" s="1068" t="s">
        <v>539</v>
      </c>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v>
      </c>
      <c r="AG63" s="985"/>
      <c r="AH63" s="985"/>
      <c r="AI63" s="985"/>
      <c r="AJ63" s="1050"/>
      <c r="AK63" s="1051"/>
      <c r="AL63" s="989"/>
      <c r="AM63" s="989"/>
      <c r="AN63" s="989"/>
      <c r="AO63" s="989"/>
      <c r="AP63" s="985">
        <v>1676</v>
      </c>
      <c r="AQ63" s="985"/>
      <c r="AR63" s="985"/>
      <c r="AS63" s="985"/>
      <c r="AT63" s="985"/>
      <c r="AU63" s="985">
        <v>1400</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96</v>
      </c>
      <c r="R68" s="1008"/>
      <c r="S68" s="1008"/>
      <c r="T68" s="1008"/>
      <c r="U68" s="1008"/>
      <c r="V68" s="1008">
        <v>92</v>
      </c>
      <c r="W68" s="1008"/>
      <c r="X68" s="1008"/>
      <c r="Y68" s="1008"/>
      <c r="Z68" s="1008"/>
      <c r="AA68" s="1008">
        <v>4</v>
      </c>
      <c r="AB68" s="1008"/>
      <c r="AC68" s="1008"/>
      <c r="AD68" s="1008"/>
      <c r="AE68" s="1008"/>
      <c r="AF68" s="1008">
        <v>4</v>
      </c>
      <c r="AG68" s="1008"/>
      <c r="AH68" s="1008"/>
      <c r="AI68" s="1008"/>
      <c r="AJ68" s="1008"/>
      <c r="AK68" s="1008" t="s">
        <v>545</v>
      </c>
      <c r="AL68" s="1008"/>
      <c r="AM68" s="1008"/>
      <c r="AN68" s="1008"/>
      <c r="AO68" s="1008"/>
      <c r="AP68" s="1008" t="s">
        <v>545</v>
      </c>
      <c r="AQ68" s="1008"/>
      <c r="AR68" s="1008"/>
      <c r="AS68" s="1008"/>
      <c r="AT68" s="1008"/>
      <c r="AU68" s="1008" t="s">
        <v>545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161</v>
      </c>
      <c r="R69" s="997"/>
      <c r="S69" s="997"/>
      <c r="T69" s="997"/>
      <c r="U69" s="997"/>
      <c r="V69" s="997">
        <v>152</v>
      </c>
      <c r="W69" s="997"/>
      <c r="X69" s="997"/>
      <c r="Y69" s="997"/>
      <c r="Z69" s="997"/>
      <c r="AA69" s="997">
        <v>8</v>
      </c>
      <c r="AB69" s="997"/>
      <c r="AC69" s="997"/>
      <c r="AD69" s="997"/>
      <c r="AE69" s="997"/>
      <c r="AF69" s="997">
        <v>8</v>
      </c>
      <c r="AG69" s="997"/>
      <c r="AH69" s="997"/>
      <c r="AI69" s="997"/>
      <c r="AJ69" s="997"/>
      <c r="AK69" s="997" t="s">
        <v>545</v>
      </c>
      <c r="AL69" s="997"/>
      <c r="AM69" s="997"/>
      <c r="AN69" s="997"/>
      <c r="AO69" s="997"/>
      <c r="AP69" s="997" t="s">
        <v>546</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1266</v>
      </c>
      <c r="R70" s="997"/>
      <c r="S70" s="997"/>
      <c r="T70" s="997"/>
      <c r="U70" s="997"/>
      <c r="V70" s="997">
        <v>1259</v>
      </c>
      <c r="W70" s="997"/>
      <c r="X70" s="997"/>
      <c r="Y70" s="997"/>
      <c r="Z70" s="997"/>
      <c r="AA70" s="997">
        <v>7</v>
      </c>
      <c r="AB70" s="997"/>
      <c r="AC70" s="997"/>
      <c r="AD70" s="997"/>
      <c r="AE70" s="997"/>
      <c r="AF70" s="997">
        <v>7</v>
      </c>
      <c r="AG70" s="997"/>
      <c r="AH70" s="997"/>
      <c r="AI70" s="997"/>
      <c r="AJ70" s="997"/>
      <c r="AK70" s="997" t="s">
        <v>545</v>
      </c>
      <c r="AL70" s="997"/>
      <c r="AM70" s="997"/>
      <c r="AN70" s="997"/>
      <c r="AO70" s="997"/>
      <c r="AP70" s="997">
        <v>507</v>
      </c>
      <c r="AQ70" s="997"/>
      <c r="AR70" s="997"/>
      <c r="AS70" s="997"/>
      <c r="AT70" s="997"/>
      <c r="AU70" s="997">
        <v>64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v>12</v>
      </c>
      <c r="R71" s="997"/>
      <c r="S71" s="997"/>
      <c r="T71" s="997"/>
      <c r="U71" s="997"/>
      <c r="V71" s="997">
        <v>12</v>
      </c>
      <c r="W71" s="997"/>
      <c r="X71" s="997"/>
      <c r="Y71" s="997"/>
      <c r="Z71" s="997"/>
      <c r="AA71" s="997">
        <v>0</v>
      </c>
      <c r="AB71" s="997"/>
      <c r="AC71" s="997"/>
      <c r="AD71" s="997"/>
      <c r="AE71" s="997"/>
      <c r="AF71" s="997">
        <v>0</v>
      </c>
      <c r="AG71" s="997"/>
      <c r="AH71" s="997"/>
      <c r="AI71" s="997"/>
      <c r="AJ71" s="997"/>
      <c r="AK71" s="997" t="s">
        <v>546</v>
      </c>
      <c r="AL71" s="997"/>
      <c r="AM71" s="997"/>
      <c r="AN71" s="997"/>
      <c r="AO71" s="997"/>
      <c r="AP71" s="997" t="s">
        <v>545</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19</v>
      </c>
      <c r="AG88" s="985"/>
      <c r="AH88" s="985"/>
      <c r="AI88" s="985"/>
      <c r="AJ88" s="985"/>
      <c r="AK88" s="989"/>
      <c r="AL88" s="989"/>
      <c r="AM88" s="989"/>
      <c r="AN88" s="989"/>
      <c r="AO88" s="989"/>
      <c r="AP88" s="985">
        <v>507</v>
      </c>
      <c r="AQ88" s="985"/>
      <c r="AR88" s="985"/>
      <c r="AS88" s="985"/>
      <c r="AT88" s="985"/>
      <c r="AU88" s="985">
        <v>64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21</v>
      </c>
      <c r="CS102" s="977"/>
      <c r="CT102" s="977"/>
      <c r="CU102" s="977"/>
      <c r="CV102" s="978"/>
      <c r="CW102" s="976">
        <v>18</v>
      </c>
      <c r="CX102" s="977"/>
      <c r="CY102" s="977"/>
      <c r="CZ102" s="977"/>
      <c r="DA102" s="978"/>
      <c r="DB102" s="976" t="s">
        <v>545</v>
      </c>
      <c r="DC102" s="977"/>
      <c r="DD102" s="977"/>
      <c r="DE102" s="977"/>
      <c r="DF102" s="978"/>
      <c r="DG102" s="976" t="s">
        <v>545</v>
      </c>
      <c r="DH102" s="977"/>
      <c r="DI102" s="977"/>
      <c r="DJ102" s="977"/>
      <c r="DK102" s="978"/>
      <c r="DL102" s="976" t="s">
        <v>545</v>
      </c>
      <c r="DM102" s="977"/>
      <c r="DN102" s="977"/>
      <c r="DO102" s="977"/>
      <c r="DP102" s="978"/>
      <c r="DQ102" s="976" t="s">
        <v>545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285</v>
      </c>
      <c r="AG109" s="918"/>
      <c r="AH109" s="918"/>
      <c r="AI109" s="918"/>
      <c r="AJ109" s="919"/>
      <c r="AK109" s="920" t="s">
        <v>284</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285</v>
      </c>
      <c r="BW109" s="918"/>
      <c r="BX109" s="918"/>
      <c r="BY109" s="918"/>
      <c r="BZ109" s="919"/>
      <c r="CA109" s="920" t="s">
        <v>284</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285</v>
      </c>
      <c r="DM109" s="918"/>
      <c r="DN109" s="918"/>
      <c r="DO109" s="918"/>
      <c r="DP109" s="919"/>
      <c r="DQ109" s="920" t="s">
        <v>284</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713911</v>
      </c>
      <c r="AB110" s="903"/>
      <c r="AC110" s="903"/>
      <c r="AD110" s="903"/>
      <c r="AE110" s="904"/>
      <c r="AF110" s="905">
        <v>703339</v>
      </c>
      <c r="AG110" s="903"/>
      <c r="AH110" s="903"/>
      <c r="AI110" s="903"/>
      <c r="AJ110" s="904"/>
      <c r="AK110" s="905">
        <v>721679</v>
      </c>
      <c r="AL110" s="903"/>
      <c r="AM110" s="903"/>
      <c r="AN110" s="903"/>
      <c r="AO110" s="904"/>
      <c r="AP110" s="906">
        <v>32.6</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6484375</v>
      </c>
      <c r="BR110" s="830"/>
      <c r="BS110" s="830"/>
      <c r="BT110" s="830"/>
      <c r="BU110" s="830"/>
      <c r="BV110" s="830">
        <v>6261516</v>
      </c>
      <c r="BW110" s="830"/>
      <c r="BX110" s="830"/>
      <c r="BY110" s="830"/>
      <c r="BZ110" s="830"/>
      <c r="CA110" s="830">
        <v>6154269</v>
      </c>
      <c r="CB110" s="830"/>
      <c r="CC110" s="830"/>
      <c r="CD110" s="830"/>
      <c r="CE110" s="830"/>
      <c r="CF110" s="891">
        <v>277.60000000000002</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60339</v>
      </c>
      <c r="BR111" s="801"/>
      <c r="BS111" s="801"/>
      <c r="BT111" s="801"/>
      <c r="BU111" s="801"/>
      <c r="BV111" s="801">
        <v>8000</v>
      </c>
      <c r="BW111" s="801"/>
      <c r="BX111" s="801"/>
      <c r="BY111" s="801"/>
      <c r="BZ111" s="801"/>
      <c r="CA111" s="801">
        <v>4000</v>
      </c>
      <c r="CB111" s="801"/>
      <c r="CC111" s="801"/>
      <c r="CD111" s="801"/>
      <c r="CE111" s="801"/>
      <c r="CF111" s="878">
        <v>0.2</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1417557</v>
      </c>
      <c r="BR112" s="801"/>
      <c r="BS112" s="801"/>
      <c r="BT112" s="801"/>
      <c r="BU112" s="801"/>
      <c r="BV112" s="801">
        <v>1281098</v>
      </c>
      <c r="BW112" s="801"/>
      <c r="BX112" s="801"/>
      <c r="BY112" s="801"/>
      <c r="BZ112" s="801"/>
      <c r="CA112" s="801">
        <v>1275175</v>
      </c>
      <c r="CB112" s="801"/>
      <c r="CC112" s="801"/>
      <c r="CD112" s="801"/>
      <c r="CE112" s="801"/>
      <c r="CF112" s="878">
        <v>57.5</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152630</v>
      </c>
      <c r="AB113" s="939"/>
      <c r="AC113" s="939"/>
      <c r="AD113" s="939"/>
      <c r="AE113" s="940"/>
      <c r="AF113" s="941">
        <v>150997</v>
      </c>
      <c r="AG113" s="939"/>
      <c r="AH113" s="939"/>
      <c r="AI113" s="939"/>
      <c r="AJ113" s="940"/>
      <c r="AK113" s="941">
        <v>146244</v>
      </c>
      <c r="AL113" s="939"/>
      <c r="AM113" s="939"/>
      <c r="AN113" s="939"/>
      <c r="AO113" s="940"/>
      <c r="AP113" s="942">
        <v>6.6</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53766</v>
      </c>
      <c r="BR113" s="801"/>
      <c r="BS113" s="801"/>
      <c r="BT113" s="801"/>
      <c r="BU113" s="801"/>
      <c r="BV113" s="801">
        <v>70184</v>
      </c>
      <c r="BW113" s="801"/>
      <c r="BX113" s="801"/>
      <c r="BY113" s="801"/>
      <c r="BZ113" s="801"/>
      <c r="CA113" s="801">
        <v>63963</v>
      </c>
      <c r="CB113" s="801"/>
      <c r="CC113" s="801"/>
      <c r="CD113" s="801"/>
      <c r="CE113" s="801"/>
      <c r="CF113" s="878">
        <v>2.9</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1519</v>
      </c>
      <c r="AB114" s="814"/>
      <c r="AC114" s="814"/>
      <c r="AD114" s="814"/>
      <c r="AE114" s="815"/>
      <c r="AF114" s="816">
        <v>1497</v>
      </c>
      <c r="AG114" s="814"/>
      <c r="AH114" s="814"/>
      <c r="AI114" s="814"/>
      <c r="AJ114" s="815"/>
      <c r="AK114" s="816">
        <v>7133</v>
      </c>
      <c r="AL114" s="814"/>
      <c r="AM114" s="814"/>
      <c r="AN114" s="814"/>
      <c r="AO114" s="815"/>
      <c r="AP114" s="784">
        <v>0.3</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840446</v>
      </c>
      <c r="BR114" s="801"/>
      <c r="BS114" s="801"/>
      <c r="BT114" s="801"/>
      <c r="BU114" s="801"/>
      <c r="BV114" s="801">
        <v>723210</v>
      </c>
      <c r="BW114" s="801"/>
      <c r="BX114" s="801"/>
      <c r="BY114" s="801"/>
      <c r="BZ114" s="801"/>
      <c r="CA114" s="801">
        <v>709145</v>
      </c>
      <c r="CB114" s="801"/>
      <c r="CC114" s="801"/>
      <c r="CD114" s="801"/>
      <c r="CE114" s="801"/>
      <c r="CF114" s="878">
        <v>32</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4926</v>
      </c>
      <c r="AB115" s="939"/>
      <c r="AC115" s="939"/>
      <c r="AD115" s="939"/>
      <c r="AE115" s="940"/>
      <c r="AF115" s="941">
        <v>4776</v>
      </c>
      <c r="AG115" s="939"/>
      <c r="AH115" s="939"/>
      <c r="AI115" s="939"/>
      <c r="AJ115" s="940"/>
      <c r="AK115" s="941">
        <v>4638</v>
      </c>
      <c r="AL115" s="939"/>
      <c r="AM115" s="939"/>
      <c r="AN115" s="939"/>
      <c r="AO115" s="940"/>
      <c r="AP115" s="942">
        <v>0.2</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343</v>
      </c>
      <c r="AB116" s="814"/>
      <c r="AC116" s="814"/>
      <c r="AD116" s="814"/>
      <c r="AE116" s="815"/>
      <c r="AF116" s="816">
        <v>708</v>
      </c>
      <c r="AG116" s="814"/>
      <c r="AH116" s="814"/>
      <c r="AI116" s="814"/>
      <c r="AJ116" s="815"/>
      <c r="AK116" s="816">
        <v>431</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12000</v>
      </c>
      <c r="DH116" s="814"/>
      <c r="DI116" s="814"/>
      <c r="DJ116" s="814"/>
      <c r="DK116" s="815"/>
      <c r="DL116" s="816">
        <v>8000</v>
      </c>
      <c r="DM116" s="814"/>
      <c r="DN116" s="814"/>
      <c r="DO116" s="814"/>
      <c r="DP116" s="815"/>
      <c r="DQ116" s="816">
        <v>4000</v>
      </c>
      <c r="DR116" s="814"/>
      <c r="DS116" s="814"/>
      <c r="DT116" s="814"/>
      <c r="DU116" s="815"/>
      <c r="DV116" s="784">
        <v>0.2</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873329</v>
      </c>
      <c r="AB117" s="925"/>
      <c r="AC117" s="925"/>
      <c r="AD117" s="925"/>
      <c r="AE117" s="926"/>
      <c r="AF117" s="928">
        <v>861317</v>
      </c>
      <c r="AG117" s="925"/>
      <c r="AH117" s="925"/>
      <c r="AI117" s="925"/>
      <c r="AJ117" s="926"/>
      <c r="AK117" s="928">
        <v>880125</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285</v>
      </c>
      <c r="AG118" s="918"/>
      <c r="AH118" s="918"/>
      <c r="AI118" s="918"/>
      <c r="AJ118" s="919"/>
      <c r="AK118" s="920" t="s">
        <v>284</v>
      </c>
      <c r="AL118" s="918"/>
      <c r="AM118" s="918"/>
      <c r="AN118" s="918"/>
      <c r="AO118" s="919"/>
      <c r="AP118" s="921" t="s">
        <v>404</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433</v>
      </c>
      <c r="BP118" s="868"/>
      <c r="BQ118" s="887">
        <v>8856483</v>
      </c>
      <c r="BR118" s="888"/>
      <c r="BS118" s="888"/>
      <c r="BT118" s="888"/>
      <c r="BU118" s="888"/>
      <c r="BV118" s="888">
        <v>8344008</v>
      </c>
      <c r="BW118" s="888"/>
      <c r="BX118" s="888"/>
      <c r="BY118" s="888"/>
      <c r="BZ118" s="888"/>
      <c r="CA118" s="888">
        <v>8206552</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1270931</v>
      </c>
      <c r="BR119" s="830"/>
      <c r="BS119" s="830"/>
      <c r="BT119" s="830"/>
      <c r="BU119" s="830"/>
      <c r="BV119" s="830">
        <v>1226351</v>
      </c>
      <c r="BW119" s="830"/>
      <c r="BX119" s="830"/>
      <c r="BY119" s="830"/>
      <c r="BZ119" s="830"/>
      <c r="CA119" s="830">
        <v>1300431</v>
      </c>
      <c r="CB119" s="830"/>
      <c r="CC119" s="830"/>
      <c r="CD119" s="830"/>
      <c r="CE119" s="830"/>
      <c r="CF119" s="891">
        <v>58.7</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48339</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840340</v>
      </c>
      <c r="BR120" s="801"/>
      <c r="BS120" s="801"/>
      <c r="BT120" s="801"/>
      <c r="BU120" s="801"/>
      <c r="BV120" s="801">
        <v>769034</v>
      </c>
      <c r="BW120" s="801"/>
      <c r="BX120" s="801"/>
      <c r="BY120" s="801"/>
      <c r="BZ120" s="801"/>
      <c r="CA120" s="801">
        <v>772207</v>
      </c>
      <c r="CB120" s="801"/>
      <c r="CC120" s="801"/>
      <c r="CD120" s="801"/>
      <c r="CE120" s="801"/>
      <c r="CF120" s="878">
        <v>34.799999999999997</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922981</v>
      </c>
      <c r="DH120" s="830"/>
      <c r="DI120" s="830"/>
      <c r="DJ120" s="830"/>
      <c r="DK120" s="830"/>
      <c r="DL120" s="830">
        <v>858604</v>
      </c>
      <c r="DM120" s="830"/>
      <c r="DN120" s="830"/>
      <c r="DO120" s="830"/>
      <c r="DP120" s="830"/>
      <c r="DQ120" s="830">
        <v>889246</v>
      </c>
      <c r="DR120" s="830"/>
      <c r="DS120" s="830"/>
      <c r="DT120" s="830"/>
      <c r="DU120" s="830"/>
      <c r="DV120" s="831">
        <v>40.1</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4836802</v>
      </c>
      <c r="BR121" s="888"/>
      <c r="BS121" s="888"/>
      <c r="BT121" s="888"/>
      <c r="BU121" s="888"/>
      <c r="BV121" s="888">
        <v>4719234</v>
      </c>
      <c r="BW121" s="888"/>
      <c r="BX121" s="888"/>
      <c r="BY121" s="888"/>
      <c r="BZ121" s="888"/>
      <c r="CA121" s="888">
        <v>4651754</v>
      </c>
      <c r="CB121" s="888"/>
      <c r="CC121" s="888"/>
      <c r="CD121" s="888"/>
      <c r="CE121" s="888"/>
      <c r="CF121" s="889">
        <v>209.8</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442866</v>
      </c>
      <c r="DH121" s="801"/>
      <c r="DI121" s="801"/>
      <c r="DJ121" s="801"/>
      <c r="DK121" s="801"/>
      <c r="DL121" s="801">
        <v>374698</v>
      </c>
      <c r="DM121" s="801"/>
      <c r="DN121" s="801"/>
      <c r="DO121" s="801"/>
      <c r="DP121" s="801"/>
      <c r="DQ121" s="801">
        <v>340548</v>
      </c>
      <c r="DR121" s="801"/>
      <c r="DS121" s="801"/>
      <c r="DT121" s="801"/>
      <c r="DU121" s="801"/>
      <c r="DV121" s="853">
        <v>15.4</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444</v>
      </c>
      <c r="BP122" s="868"/>
      <c r="BQ122" s="869">
        <v>6948073</v>
      </c>
      <c r="BR122" s="870"/>
      <c r="BS122" s="870"/>
      <c r="BT122" s="870"/>
      <c r="BU122" s="870"/>
      <c r="BV122" s="870">
        <v>6714619</v>
      </c>
      <c r="BW122" s="870"/>
      <c r="BX122" s="870"/>
      <c r="BY122" s="870"/>
      <c r="BZ122" s="870"/>
      <c r="CA122" s="870">
        <v>6724392</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51710</v>
      </c>
      <c r="DH122" s="801"/>
      <c r="DI122" s="801"/>
      <c r="DJ122" s="801"/>
      <c r="DK122" s="801"/>
      <c r="DL122" s="801">
        <v>47796</v>
      </c>
      <c r="DM122" s="801"/>
      <c r="DN122" s="801"/>
      <c r="DO122" s="801"/>
      <c r="DP122" s="801"/>
      <c r="DQ122" s="801">
        <v>45381</v>
      </c>
      <c r="DR122" s="801"/>
      <c r="DS122" s="801"/>
      <c r="DT122" s="801"/>
      <c r="DU122" s="801"/>
      <c r="DV122" s="853">
        <v>2</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4464</v>
      </c>
      <c r="AB123" s="814"/>
      <c r="AC123" s="814"/>
      <c r="AD123" s="814"/>
      <c r="AE123" s="815"/>
      <c r="AF123" s="816">
        <v>4348</v>
      </c>
      <c r="AG123" s="814"/>
      <c r="AH123" s="814"/>
      <c r="AI123" s="814"/>
      <c r="AJ123" s="815"/>
      <c r="AK123" s="816">
        <v>4232</v>
      </c>
      <c r="AL123" s="814"/>
      <c r="AM123" s="814"/>
      <c r="AN123" s="814"/>
      <c r="AO123" s="815"/>
      <c r="AP123" s="784">
        <v>0.2</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86.8</v>
      </c>
      <c r="BR123" s="862"/>
      <c r="BS123" s="862"/>
      <c r="BT123" s="862"/>
      <c r="BU123" s="862"/>
      <c r="BV123" s="862">
        <v>75.2</v>
      </c>
      <c r="BW123" s="862"/>
      <c r="BX123" s="862"/>
      <c r="BY123" s="862"/>
      <c r="BZ123" s="862"/>
      <c r="CA123" s="862">
        <v>66.8</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269</v>
      </c>
      <c r="AB126" s="814"/>
      <c r="AC126" s="814"/>
      <c r="AD126" s="814"/>
      <c r="AE126" s="815"/>
      <c r="AF126" s="816">
        <v>269</v>
      </c>
      <c r="AG126" s="814"/>
      <c r="AH126" s="814"/>
      <c r="AI126" s="814"/>
      <c r="AJ126" s="815"/>
      <c r="AK126" s="816">
        <v>269</v>
      </c>
      <c r="AL126" s="814"/>
      <c r="AM126" s="814"/>
      <c r="AN126" s="814"/>
      <c r="AO126" s="815"/>
      <c r="AP126" s="784">
        <v>0</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193</v>
      </c>
      <c r="AB127" s="814"/>
      <c r="AC127" s="814"/>
      <c r="AD127" s="814"/>
      <c r="AE127" s="815"/>
      <c r="AF127" s="816">
        <v>159</v>
      </c>
      <c r="AG127" s="814"/>
      <c r="AH127" s="814"/>
      <c r="AI127" s="814"/>
      <c r="AJ127" s="815"/>
      <c r="AK127" s="816">
        <v>137</v>
      </c>
      <c r="AL127" s="814"/>
      <c r="AM127" s="814"/>
      <c r="AN127" s="814"/>
      <c r="AO127" s="815"/>
      <c r="AP127" s="784">
        <v>0</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68636</v>
      </c>
      <c r="AB128" s="754"/>
      <c r="AC128" s="754"/>
      <c r="AD128" s="754"/>
      <c r="AE128" s="755"/>
      <c r="AF128" s="756">
        <v>72218</v>
      </c>
      <c r="AG128" s="754"/>
      <c r="AH128" s="754"/>
      <c r="AI128" s="754"/>
      <c r="AJ128" s="755"/>
      <c r="AK128" s="756">
        <v>88046</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2683092</v>
      </c>
      <c r="AB129" s="814"/>
      <c r="AC129" s="814"/>
      <c r="AD129" s="814"/>
      <c r="AE129" s="815"/>
      <c r="AF129" s="816">
        <v>2648169</v>
      </c>
      <c r="AG129" s="814"/>
      <c r="AH129" s="814"/>
      <c r="AI129" s="814"/>
      <c r="AJ129" s="815"/>
      <c r="AK129" s="816">
        <v>2718943</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13.8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486292</v>
      </c>
      <c r="AB130" s="814"/>
      <c r="AC130" s="814"/>
      <c r="AD130" s="814"/>
      <c r="AE130" s="815"/>
      <c r="AF130" s="816">
        <v>484160</v>
      </c>
      <c r="AG130" s="814"/>
      <c r="AH130" s="814"/>
      <c r="AI130" s="814"/>
      <c r="AJ130" s="815"/>
      <c r="AK130" s="816">
        <v>502130</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66.8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2196800</v>
      </c>
      <c r="AB131" s="747"/>
      <c r="AC131" s="747"/>
      <c r="AD131" s="747"/>
      <c r="AE131" s="748"/>
      <c r="AF131" s="749">
        <v>2164009</v>
      </c>
      <c r="AG131" s="747"/>
      <c r="AH131" s="747"/>
      <c r="AI131" s="747"/>
      <c r="AJ131" s="748"/>
      <c r="AK131" s="749">
        <v>2216813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14.4938547</v>
      </c>
      <c r="AB132" s="770"/>
      <c r="AC132" s="770"/>
      <c r="AD132" s="770"/>
      <c r="AE132" s="771"/>
      <c r="AF132" s="772">
        <v>14.091392409999999</v>
      </c>
      <c r="AG132" s="770"/>
      <c r="AH132" s="770"/>
      <c r="AI132" s="770"/>
      <c r="AJ132" s="771"/>
      <c r="AK132" s="772">
        <v>13.079542569999999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14.7</v>
      </c>
      <c r="AB133" s="779"/>
      <c r="AC133" s="779"/>
      <c r="AD133" s="779"/>
      <c r="AE133" s="780"/>
      <c r="AF133" s="778">
        <v>14.3</v>
      </c>
      <c r="AG133" s="779"/>
      <c r="AH133" s="779"/>
      <c r="AI133" s="779"/>
      <c r="AJ133" s="780"/>
      <c r="AK133" s="778">
        <v>13.8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50" zoomScaleNormal="85" zoomScaleSheetLayoutView="5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zoomScale="50" zoomScaleSheetLayoutView="5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49" t="s">
        <v>476</v>
      </c>
      <c r="L7" s="254"/>
      <c r="M7" s="255" t="s">
        <v>477</v>
      </c>
      <c r="N7" s="256"/>
    </row>
    <row r="8" spans="1:16">
      <c r="A8" s="248"/>
      <c r="B8" s="244"/>
      <c r="C8" s="244"/>
      <c r="D8" s="244"/>
      <c r="E8" s="244"/>
      <c r="F8" s="244"/>
      <c r="G8" s="257"/>
      <c r="H8" s="258"/>
      <c r="I8" s="258"/>
      <c r="J8" s="259"/>
      <c r="K8" s="1150"/>
      <c r="L8" s="260" t="s">
        <v>478</v>
      </c>
      <c r="M8" s="261" t="s">
        <v>479</v>
      </c>
      <c r="N8" s="262" t="s">
        <v>480</v>
      </c>
    </row>
    <row r="9" spans="1:16">
      <c r="A9" s="248"/>
      <c r="B9" s="244"/>
      <c r="C9" s="244"/>
      <c r="D9" s="244"/>
      <c r="E9" s="244"/>
      <c r="F9" s="244"/>
      <c r="G9" s="1163" t="s">
        <v>481</v>
      </c>
      <c r="H9" s="1164"/>
      <c r="I9" s="1164"/>
      <c r="J9" s="1165"/>
      <c r="K9" s="263">
        <v>758203</v>
      </c>
      <c r="L9" s="264">
        <v>149961</v>
      </c>
      <c r="M9" s="265">
        <v>187155</v>
      </c>
      <c r="N9" s="266">
        <v>-19.899999999999999</v>
      </c>
    </row>
    <row r="10" spans="1:16">
      <c r="A10" s="248"/>
      <c r="B10" s="244"/>
      <c r="C10" s="244"/>
      <c r="D10" s="244"/>
      <c r="E10" s="244"/>
      <c r="F10" s="244"/>
      <c r="G10" s="1163" t="s">
        <v>482</v>
      </c>
      <c r="H10" s="1164"/>
      <c r="I10" s="1164"/>
      <c r="J10" s="1165"/>
      <c r="K10" s="267">
        <v>76379</v>
      </c>
      <c r="L10" s="268">
        <v>15107</v>
      </c>
      <c r="M10" s="269">
        <v>20525</v>
      </c>
      <c r="N10" s="270">
        <v>-26.4</v>
      </c>
    </row>
    <row r="11" spans="1:16" ht="13.5" customHeight="1">
      <c r="A11" s="248"/>
      <c r="B11" s="244"/>
      <c r="C11" s="244"/>
      <c r="D11" s="244"/>
      <c r="E11" s="244"/>
      <c r="F11" s="244"/>
      <c r="G11" s="1163" t="s">
        <v>483</v>
      </c>
      <c r="H11" s="1164"/>
      <c r="I11" s="1164"/>
      <c r="J11" s="1165"/>
      <c r="K11" s="267">
        <v>136169</v>
      </c>
      <c r="L11" s="268">
        <v>26932</v>
      </c>
      <c r="M11" s="269">
        <v>27959</v>
      </c>
      <c r="N11" s="270">
        <v>-3.7</v>
      </c>
    </row>
    <row r="12" spans="1:16" ht="13.5" customHeight="1">
      <c r="A12" s="248"/>
      <c r="B12" s="244"/>
      <c r="C12" s="244"/>
      <c r="D12" s="244"/>
      <c r="E12" s="244"/>
      <c r="F12" s="244"/>
      <c r="G12" s="1163" t="s">
        <v>484</v>
      </c>
      <c r="H12" s="1164"/>
      <c r="I12" s="1164"/>
      <c r="J12" s="1165"/>
      <c r="K12" s="267" t="s">
        <v>485</v>
      </c>
      <c r="L12" s="268" t="s">
        <v>485</v>
      </c>
      <c r="M12" s="269">
        <v>2910</v>
      </c>
      <c r="N12" s="270" t="s">
        <v>485</v>
      </c>
    </row>
    <row r="13" spans="1:16" ht="13.5" customHeight="1">
      <c r="A13" s="248"/>
      <c r="B13" s="244"/>
      <c r="C13" s="244"/>
      <c r="D13" s="244"/>
      <c r="E13" s="244"/>
      <c r="F13" s="244"/>
      <c r="G13" s="1163" t="s">
        <v>486</v>
      </c>
      <c r="H13" s="1164"/>
      <c r="I13" s="1164"/>
      <c r="J13" s="1165"/>
      <c r="K13" s="267" t="s">
        <v>485</v>
      </c>
      <c r="L13" s="268" t="s">
        <v>485</v>
      </c>
      <c r="M13" s="269" t="s">
        <v>485</v>
      </c>
      <c r="N13" s="270" t="s">
        <v>485</v>
      </c>
    </row>
    <row r="14" spans="1:16" ht="13.5" customHeight="1">
      <c r="A14" s="248"/>
      <c r="B14" s="244"/>
      <c r="C14" s="244"/>
      <c r="D14" s="244"/>
      <c r="E14" s="244"/>
      <c r="F14" s="244"/>
      <c r="G14" s="1163" t="s">
        <v>487</v>
      </c>
      <c r="H14" s="1164"/>
      <c r="I14" s="1164"/>
      <c r="J14" s="1165"/>
      <c r="K14" s="267">
        <v>14585</v>
      </c>
      <c r="L14" s="268">
        <v>2885</v>
      </c>
      <c r="M14" s="269">
        <v>9160</v>
      </c>
      <c r="N14" s="270">
        <v>-68.5</v>
      </c>
    </row>
    <row r="15" spans="1:16" ht="13.5" customHeight="1">
      <c r="A15" s="248"/>
      <c r="B15" s="244"/>
      <c r="C15" s="244"/>
      <c r="D15" s="244"/>
      <c r="E15" s="244"/>
      <c r="F15" s="244"/>
      <c r="G15" s="1163" t="s">
        <v>488</v>
      </c>
      <c r="H15" s="1164"/>
      <c r="I15" s="1164"/>
      <c r="J15" s="1165"/>
      <c r="K15" s="267">
        <v>33999</v>
      </c>
      <c r="L15" s="268">
        <v>6724</v>
      </c>
      <c r="M15" s="269">
        <v>4580</v>
      </c>
      <c r="N15" s="270">
        <v>46.8</v>
      </c>
    </row>
    <row r="16" spans="1:16">
      <c r="A16" s="248"/>
      <c r="B16" s="244"/>
      <c r="C16" s="244"/>
      <c r="D16" s="244"/>
      <c r="E16" s="244"/>
      <c r="F16" s="244"/>
      <c r="G16" s="1166" t="s">
        <v>489</v>
      </c>
      <c r="H16" s="1167"/>
      <c r="I16" s="1167"/>
      <c r="J16" s="1168"/>
      <c r="K16" s="268">
        <v>-73300</v>
      </c>
      <c r="L16" s="268">
        <v>-14498</v>
      </c>
      <c r="M16" s="269">
        <v>-19254</v>
      </c>
      <c r="N16" s="270">
        <v>-24.7</v>
      </c>
    </row>
    <row r="17" spans="1:16">
      <c r="A17" s="248"/>
      <c r="B17" s="244"/>
      <c r="C17" s="244"/>
      <c r="D17" s="244"/>
      <c r="E17" s="244"/>
      <c r="F17" s="244"/>
      <c r="G17" s="1166" t="s">
        <v>168</v>
      </c>
      <c r="H17" s="1167"/>
      <c r="I17" s="1167"/>
      <c r="J17" s="1168"/>
      <c r="K17" s="268">
        <v>946035</v>
      </c>
      <c r="L17" s="268">
        <v>187111</v>
      </c>
      <c r="M17" s="269">
        <v>233033</v>
      </c>
      <c r="N17" s="270">
        <v>-19.7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0" t="s">
        <v>494</v>
      </c>
      <c r="H21" s="1161"/>
      <c r="I21" s="1161"/>
      <c r="J21" s="1162"/>
      <c r="K21" s="280">
        <v>17.41</v>
      </c>
      <c r="L21" s="281">
        <v>21.21</v>
      </c>
      <c r="M21" s="282">
        <v>-3.8</v>
      </c>
      <c r="N21" s="249"/>
      <c r="O21" s="283"/>
      <c r="P21" s="279"/>
    </row>
    <row r="22" spans="1:16" s="284" customFormat="1">
      <c r="A22" s="279"/>
      <c r="B22" s="249"/>
      <c r="C22" s="249"/>
      <c r="D22" s="249"/>
      <c r="E22" s="249"/>
      <c r="F22" s="249"/>
      <c r="G22" s="1160" t="s">
        <v>495</v>
      </c>
      <c r="H22" s="1161"/>
      <c r="I22" s="1161"/>
      <c r="J22" s="1162"/>
      <c r="K22" s="285">
        <v>96.1</v>
      </c>
      <c r="L22" s="286">
        <v>95.4</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9" t="s">
        <v>476</v>
      </c>
      <c r="L30" s="254"/>
      <c r="M30" s="255" t="s">
        <v>477</v>
      </c>
      <c r="N30" s="256"/>
    </row>
    <row r="31" spans="1:16">
      <c r="A31" s="248"/>
      <c r="B31" s="244"/>
      <c r="C31" s="244"/>
      <c r="D31" s="244"/>
      <c r="E31" s="244"/>
      <c r="F31" s="244"/>
      <c r="G31" s="257"/>
      <c r="H31" s="258"/>
      <c r="I31" s="258"/>
      <c r="J31" s="259"/>
      <c r="K31" s="1150"/>
      <c r="L31" s="260" t="s">
        <v>478</v>
      </c>
      <c r="M31" s="261" t="s">
        <v>479</v>
      </c>
      <c r="N31" s="262" t="s">
        <v>480</v>
      </c>
    </row>
    <row r="32" spans="1:16" ht="27" customHeight="1">
      <c r="A32" s="248"/>
      <c r="B32" s="244"/>
      <c r="C32" s="244"/>
      <c r="D32" s="244"/>
      <c r="E32" s="244"/>
      <c r="F32" s="244"/>
      <c r="G32" s="1151" t="s">
        <v>499</v>
      </c>
      <c r="H32" s="1152"/>
      <c r="I32" s="1152"/>
      <c r="J32" s="1153"/>
      <c r="K32" s="294">
        <v>721679</v>
      </c>
      <c r="L32" s="294">
        <v>142737</v>
      </c>
      <c r="M32" s="295">
        <v>137219</v>
      </c>
      <c r="N32" s="296">
        <v>4</v>
      </c>
    </row>
    <row r="33" spans="1:16" ht="13.5" customHeight="1">
      <c r="A33" s="248"/>
      <c r="B33" s="244"/>
      <c r="C33" s="244"/>
      <c r="D33" s="244"/>
      <c r="E33" s="244"/>
      <c r="F33" s="244"/>
      <c r="G33" s="1151" t="s">
        <v>500</v>
      </c>
      <c r="H33" s="1152"/>
      <c r="I33" s="1152"/>
      <c r="J33" s="1153"/>
      <c r="K33" s="294" t="s">
        <v>485</v>
      </c>
      <c r="L33" s="294" t="s">
        <v>485</v>
      </c>
      <c r="M33" s="295" t="s">
        <v>485</v>
      </c>
      <c r="N33" s="296" t="s">
        <v>485</v>
      </c>
    </row>
    <row r="34" spans="1:16" ht="27" customHeight="1">
      <c r="A34" s="248"/>
      <c r="B34" s="244"/>
      <c r="C34" s="244"/>
      <c r="D34" s="244"/>
      <c r="E34" s="244"/>
      <c r="F34" s="244"/>
      <c r="G34" s="1151" t="s">
        <v>501</v>
      </c>
      <c r="H34" s="1152"/>
      <c r="I34" s="1152"/>
      <c r="J34" s="1153"/>
      <c r="K34" s="294" t="s">
        <v>485</v>
      </c>
      <c r="L34" s="294" t="s">
        <v>485</v>
      </c>
      <c r="M34" s="295">
        <v>4</v>
      </c>
      <c r="N34" s="296" t="s">
        <v>485</v>
      </c>
    </row>
    <row r="35" spans="1:16" ht="27" customHeight="1">
      <c r="A35" s="248"/>
      <c r="B35" s="244"/>
      <c r="C35" s="244"/>
      <c r="D35" s="244"/>
      <c r="E35" s="244"/>
      <c r="F35" s="244"/>
      <c r="G35" s="1151" t="s">
        <v>502</v>
      </c>
      <c r="H35" s="1152"/>
      <c r="I35" s="1152"/>
      <c r="J35" s="1153"/>
      <c r="K35" s="294">
        <v>146244</v>
      </c>
      <c r="L35" s="294">
        <v>28925</v>
      </c>
      <c r="M35" s="295">
        <v>30414</v>
      </c>
      <c r="N35" s="296">
        <v>-4.9000000000000004</v>
      </c>
    </row>
    <row r="36" spans="1:16" ht="27" customHeight="1">
      <c r="A36" s="248"/>
      <c r="B36" s="244"/>
      <c r="C36" s="244"/>
      <c r="D36" s="244"/>
      <c r="E36" s="244"/>
      <c r="F36" s="244"/>
      <c r="G36" s="1151" t="s">
        <v>503</v>
      </c>
      <c r="H36" s="1152"/>
      <c r="I36" s="1152"/>
      <c r="J36" s="1153"/>
      <c r="K36" s="294">
        <v>7133</v>
      </c>
      <c r="L36" s="294">
        <v>1411</v>
      </c>
      <c r="M36" s="295">
        <v>5195</v>
      </c>
      <c r="N36" s="296">
        <v>-72.8</v>
      </c>
    </row>
    <row r="37" spans="1:16" ht="13.5" customHeight="1">
      <c r="A37" s="248"/>
      <c r="B37" s="244"/>
      <c r="C37" s="244"/>
      <c r="D37" s="244"/>
      <c r="E37" s="244"/>
      <c r="F37" s="244"/>
      <c r="G37" s="1151" t="s">
        <v>504</v>
      </c>
      <c r="H37" s="1152"/>
      <c r="I37" s="1152"/>
      <c r="J37" s="1153"/>
      <c r="K37" s="294">
        <v>4638</v>
      </c>
      <c r="L37" s="294">
        <v>917</v>
      </c>
      <c r="M37" s="295">
        <v>2257</v>
      </c>
      <c r="N37" s="296">
        <v>-59.4</v>
      </c>
    </row>
    <row r="38" spans="1:16" ht="27" customHeight="1">
      <c r="A38" s="248"/>
      <c r="B38" s="244"/>
      <c r="C38" s="244"/>
      <c r="D38" s="244"/>
      <c r="E38" s="244"/>
      <c r="F38" s="244"/>
      <c r="G38" s="1154" t="s">
        <v>505</v>
      </c>
      <c r="H38" s="1155"/>
      <c r="I38" s="1155"/>
      <c r="J38" s="1156"/>
      <c r="K38" s="297">
        <v>431</v>
      </c>
      <c r="L38" s="297">
        <v>85</v>
      </c>
      <c r="M38" s="298">
        <v>40</v>
      </c>
      <c r="N38" s="299">
        <v>112.5</v>
      </c>
      <c r="O38" s="293"/>
    </row>
    <row r="39" spans="1:16">
      <c r="A39" s="248"/>
      <c r="B39" s="244"/>
      <c r="C39" s="244"/>
      <c r="D39" s="244"/>
      <c r="E39" s="244"/>
      <c r="F39" s="244"/>
      <c r="G39" s="1154" t="s">
        <v>506</v>
      </c>
      <c r="H39" s="1155"/>
      <c r="I39" s="1155"/>
      <c r="J39" s="1156"/>
      <c r="K39" s="300">
        <v>-88046</v>
      </c>
      <c r="L39" s="300">
        <v>-17414</v>
      </c>
      <c r="M39" s="301">
        <v>-7960</v>
      </c>
      <c r="N39" s="302">
        <v>118.8</v>
      </c>
      <c r="O39" s="293"/>
    </row>
    <row r="40" spans="1:16" ht="27" customHeight="1">
      <c r="A40" s="248"/>
      <c r="B40" s="244"/>
      <c r="C40" s="244"/>
      <c r="D40" s="244"/>
      <c r="E40" s="244"/>
      <c r="F40" s="244"/>
      <c r="G40" s="1151" t="s">
        <v>507</v>
      </c>
      <c r="H40" s="1152"/>
      <c r="I40" s="1152"/>
      <c r="J40" s="1153"/>
      <c r="K40" s="300">
        <v>-502130</v>
      </c>
      <c r="L40" s="300">
        <v>-99314</v>
      </c>
      <c r="M40" s="301">
        <v>-124831</v>
      </c>
      <c r="N40" s="302">
        <v>-20.399999999999999</v>
      </c>
      <c r="O40" s="293"/>
    </row>
    <row r="41" spans="1:16">
      <c r="A41" s="248"/>
      <c r="B41" s="244"/>
      <c r="C41" s="244"/>
      <c r="D41" s="244"/>
      <c r="E41" s="244"/>
      <c r="F41" s="244"/>
      <c r="G41" s="1157" t="s">
        <v>279</v>
      </c>
      <c r="H41" s="1158"/>
      <c r="I41" s="1158"/>
      <c r="J41" s="1159"/>
      <c r="K41" s="294">
        <v>289949</v>
      </c>
      <c r="L41" s="300">
        <v>57348</v>
      </c>
      <c r="M41" s="301">
        <v>42339</v>
      </c>
      <c r="N41" s="302">
        <v>35.4</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c r="A50" s="248"/>
      <c r="B50" s="244"/>
      <c r="C50" s="244"/>
      <c r="D50" s="244"/>
      <c r="E50" s="244"/>
      <c r="F50" s="244"/>
      <c r="G50" s="312"/>
      <c r="H50" s="313"/>
      <c r="I50" s="1145"/>
      <c r="J50" s="314" t="s">
        <v>512</v>
      </c>
      <c r="K50" s="315" t="s">
        <v>513</v>
      </c>
      <c r="L50" s="316" t="s">
        <v>514</v>
      </c>
      <c r="M50" s="317" t="s">
        <v>515</v>
      </c>
      <c r="N50" s="318" t="s">
        <v>516</v>
      </c>
    </row>
    <row r="51" spans="1:14">
      <c r="A51" s="248"/>
      <c r="B51" s="244"/>
      <c r="C51" s="244"/>
      <c r="D51" s="244"/>
      <c r="E51" s="244"/>
      <c r="F51" s="244"/>
      <c r="G51" s="310" t="s">
        <v>517</v>
      </c>
      <c r="H51" s="311"/>
      <c r="I51" s="319">
        <v>1178760</v>
      </c>
      <c r="J51" s="320">
        <v>249579</v>
      </c>
      <c r="K51" s="321">
        <v>16.5</v>
      </c>
      <c r="L51" s="322">
        <v>216155</v>
      </c>
      <c r="M51" s="323">
        <v>-35.299999999999997</v>
      </c>
      <c r="N51" s="324">
        <v>51.8</v>
      </c>
    </row>
    <row r="52" spans="1:14">
      <c r="A52" s="248"/>
      <c r="B52" s="244"/>
      <c r="C52" s="244"/>
      <c r="D52" s="244"/>
      <c r="E52" s="244"/>
      <c r="F52" s="244"/>
      <c r="G52" s="325"/>
      <c r="H52" s="326" t="s">
        <v>518</v>
      </c>
      <c r="I52" s="327">
        <v>124279</v>
      </c>
      <c r="J52" s="328">
        <v>26314</v>
      </c>
      <c r="K52" s="329">
        <v>-70.5</v>
      </c>
      <c r="L52" s="330">
        <v>108827</v>
      </c>
      <c r="M52" s="331">
        <v>-19.600000000000001</v>
      </c>
      <c r="N52" s="332">
        <v>-50.9</v>
      </c>
    </row>
    <row r="53" spans="1:14">
      <c r="A53" s="248"/>
      <c r="B53" s="244"/>
      <c r="C53" s="244"/>
      <c r="D53" s="244"/>
      <c r="E53" s="244"/>
      <c r="F53" s="244"/>
      <c r="G53" s="310" t="s">
        <v>519</v>
      </c>
      <c r="H53" s="311"/>
      <c r="I53" s="319">
        <v>889820</v>
      </c>
      <c r="J53" s="320">
        <v>184610</v>
      </c>
      <c r="K53" s="321">
        <v>-26</v>
      </c>
      <c r="L53" s="322">
        <v>228305</v>
      </c>
      <c r="M53" s="323">
        <v>5.6</v>
      </c>
      <c r="N53" s="324">
        <v>-31.6</v>
      </c>
    </row>
    <row r="54" spans="1:14">
      <c r="A54" s="248"/>
      <c r="B54" s="244"/>
      <c r="C54" s="244"/>
      <c r="D54" s="244"/>
      <c r="E54" s="244"/>
      <c r="F54" s="244"/>
      <c r="G54" s="325"/>
      <c r="H54" s="326" t="s">
        <v>518</v>
      </c>
      <c r="I54" s="327">
        <v>129247</v>
      </c>
      <c r="J54" s="328">
        <v>26815</v>
      </c>
      <c r="K54" s="329">
        <v>1.9</v>
      </c>
      <c r="L54" s="330">
        <v>86611</v>
      </c>
      <c r="M54" s="331">
        <v>-20.399999999999999</v>
      </c>
      <c r="N54" s="332">
        <v>22.3</v>
      </c>
    </row>
    <row r="55" spans="1:14">
      <c r="A55" s="248"/>
      <c r="B55" s="244"/>
      <c r="C55" s="244"/>
      <c r="D55" s="244"/>
      <c r="E55" s="244"/>
      <c r="F55" s="244"/>
      <c r="G55" s="310" t="s">
        <v>520</v>
      </c>
      <c r="H55" s="311"/>
      <c r="I55" s="319">
        <v>1354581</v>
      </c>
      <c r="J55" s="320">
        <v>278893</v>
      </c>
      <c r="K55" s="321">
        <v>51.1</v>
      </c>
      <c r="L55" s="322">
        <v>316331</v>
      </c>
      <c r="M55" s="323">
        <v>38.6</v>
      </c>
      <c r="N55" s="324">
        <v>12.5</v>
      </c>
    </row>
    <row r="56" spans="1:14">
      <c r="A56" s="248"/>
      <c r="B56" s="244"/>
      <c r="C56" s="244"/>
      <c r="D56" s="244"/>
      <c r="E56" s="244"/>
      <c r="F56" s="244"/>
      <c r="G56" s="325"/>
      <c r="H56" s="326" t="s">
        <v>518</v>
      </c>
      <c r="I56" s="327">
        <v>123044</v>
      </c>
      <c r="J56" s="328">
        <v>25333</v>
      </c>
      <c r="K56" s="329">
        <v>-5.5</v>
      </c>
      <c r="L56" s="330">
        <v>106387</v>
      </c>
      <c r="M56" s="331">
        <v>22.8</v>
      </c>
      <c r="N56" s="332">
        <v>-28.3</v>
      </c>
    </row>
    <row r="57" spans="1:14">
      <c r="A57" s="248"/>
      <c r="B57" s="244"/>
      <c r="C57" s="244"/>
      <c r="D57" s="244"/>
      <c r="E57" s="244"/>
      <c r="F57" s="244"/>
      <c r="G57" s="310" t="s">
        <v>521</v>
      </c>
      <c r="H57" s="311"/>
      <c r="I57" s="319">
        <v>496918</v>
      </c>
      <c r="J57" s="320">
        <v>99723</v>
      </c>
      <c r="K57" s="321">
        <v>-64.2</v>
      </c>
      <c r="L57" s="322">
        <v>333013</v>
      </c>
      <c r="M57" s="323">
        <v>5.3</v>
      </c>
      <c r="N57" s="324">
        <v>-69.5</v>
      </c>
    </row>
    <row r="58" spans="1:14">
      <c r="A58" s="248"/>
      <c r="B58" s="244"/>
      <c r="C58" s="244"/>
      <c r="D58" s="244"/>
      <c r="E58" s="244"/>
      <c r="F58" s="244"/>
      <c r="G58" s="325"/>
      <c r="H58" s="326" t="s">
        <v>518</v>
      </c>
      <c r="I58" s="327">
        <v>286508</v>
      </c>
      <c r="J58" s="328">
        <v>57497</v>
      </c>
      <c r="K58" s="329">
        <v>127</v>
      </c>
      <c r="L58" s="330">
        <v>126732</v>
      </c>
      <c r="M58" s="331">
        <v>19.100000000000001</v>
      </c>
      <c r="N58" s="332">
        <v>107.9</v>
      </c>
    </row>
    <row r="59" spans="1:14">
      <c r="A59" s="248"/>
      <c r="B59" s="244"/>
      <c r="C59" s="244"/>
      <c r="D59" s="244"/>
      <c r="E59" s="244"/>
      <c r="F59" s="244"/>
      <c r="G59" s="310" t="s">
        <v>522</v>
      </c>
      <c r="H59" s="311"/>
      <c r="I59" s="319">
        <v>722582</v>
      </c>
      <c r="J59" s="320">
        <v>142916</v>
      </c>
      <c r="K59" s="321">
        <v>43.3</v>
      </c>
      <c r="L59" s="322">
        <v>280458</v>
      </c>
      <c r="M59" s="323">
        <v>-15.8</v>
      </c>
      <c r="N59" s="324">
        <v>59.1</v>
      </c>
    </row>
    <row r="60" spans="1:14">
      <c r="A60" s="248"/>
      <c r="B60" s="244"/>
      <c r="C60" s="244"/>
      <c r="D60" s="244"/>
      <c r="E60" s="244"/>
      <c r="F60" s="244"/>
      <c r="G60" s="325"/>
      <c r="H60" s="326" t="s">
        <v>518</v>
      </c>
      <c r="I60" s="333">
        <v>129333</v>
      </c>
      <c r="J60" s="328">
        <v>25580</v>
      </c>
      <c r="K60" s="329">
        <v>-55.5</v>
      </c>
      <c r="L60" s="330">
        <v>127286</v>
      </c>
      <c r="M60" s="331">
        <v>0.4</v>
      </c>
      <c r="N60" s="332">
        <v>-55.9</v>
      </c>
    </row>
    <row r="61" spans="1:14">
      <c r="A61" s="248"/>
      <c r="B61" s="244"/>
      <c r="C61" s="244"/>
      <c r="D61" s="244"/>
      <c r="E61" s="244"/>
      <c r="F61" s="244"/>
      <c r="G61" s="310" t="s">
        <v>523</v>
      </c>
      <c r="H61" s="334"/>
      <c r="I61" s="335">
        <v>928532</v>
      </c>
      <c r="J61" s="336">
        <v>191144</v>
      </c>
      <c r="K61" s="337">
        <v>4.0999999999999996</v>
      </c>
      <c r="L61" s="338">
        <v>274852</v>
      </c>
      <c r="M61" s="339">
        <v>-0.3</v>
      </c>
      <c r="N61" s="324">
        <v>4.4000000000000004</v>
      </c>
    </row>
    <row r="62" spans="1:14">
      <c r="A62" s="248"/>
      <c r="B62" s="244"/>
      <c r="C62" s="244"/>
      <c r="D62" s="244"/>
      <c r="E62" s="244"/>
      <c r="F62" s="244"/>
      <c r="G62" s="325"/>
      <c r="H62" s="326" t="s">
        <v>518</v>
      </c>
      <c r="I62" s="327">
        <v>158482</v>
      </c>
      <c r="J62" s="328">
        <v>32308</v>
      </c>
      <c r="K62" s="329">
        <v>-0.5</v>
      </c>
      <c r="L62" s="330">
        <v>111169</v>
      </c>
      <c r="M62" s="331">
        <v>0.5</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18.68</v>
      </c>
      <c r="G47" s="12">
        <v>18.649999999999999</v>
      </c>
      <c r="H47" s="12">
        <v>18.73</v>
      </c>
      <c r="I47" s="12">
        <v>18.98</v>
      </c>
      <c r="J47" s="13">
        <v>18.489999999999998</v>
      </c>
    </row>
    <row r="48" spans="2:10" ht="57.75" customHeight="1">
      <c r="B48" s="14"/>
      <c r="C48" s="1171" t="s">
        <v>4</v>
      </c>
      <c r="D48" s="1171"/>
      <c r="E48" s="1172"/>
      <c r="F48" s="15">
        <v>4.18</v>
      </c>
      <c r="G48" s="16">
        <v>6.74</v>
      </c>
      <c r="H48" s="16">
        <v>5.25</v>
      </c>
      <c r="I48" s="16">
        <v>5.91</v>
      </c>
      <c r="J48" s="17">
        <v>6.11</v>
      </c>
    </row>
    <row r="49" spans="2:10" ht="57.75" customHeight="1" thickBot="1">
      <c r="B49" s="18"/>
      <c r="C49" s="1173" t="s">
        <v>5</v>
      </c>
      <c r="D49" s="1173"/>
      <c r="E49" s="1174"/>
      <c r="F49" s="19">
        <v>0.41</v>
      </c>
      <c r="G49" s="20">
        <v>2.58</v>
      </c>
      <c r="H49" s="20" t="s">
        <v>530</v>
      </c>
      <c r="I49" s="20">
        <v>0.59</v>
      </c>
      <c r="J49" s="21">
        <v>0.36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川埜　満寿夫</cp:lastModifiedBy>
  <cp:lastPrinted>2017-02-20T06:58:15Z</cp:lastPrinted>
  <dcterms:created xsi:type="dcterms:W3CDTF">2017-02-15T14:27:40Z</dcterms:created>
  <dcterms:modified xsi:type="dcterms:W3CDTF">2017-04-14T09:05:25Z</dcterms:modified>
</cp:coreProperties>
</file>