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7695" windowWidth="19230" windowHeight="4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U36" i="9"/>
  <c r="C36" i="9"/>
  <c r="CO35" i="9"/>
  <c r="BW35" i="9"/>
  <c r="AM35" i="9"/>
  <c r="C35" i="9"/>
  <c r="CO34" i="9"/>
  <c r="BW34" i="9"/>
  <c r="AM34" i="9"/>
  <c r="U34" i="9"/>
  <c r="U35"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<sst xmlns="http://schemas.openxmlformats.org/spreadsheetml/2006/main" count="981" uniqueCount="543">
  <si>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</si>
  <si>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</si>
  <si>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</si>
  <si>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</si>
  <si>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</si>
  <si>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</si>
  <si>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</si>
  <si>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</si>
  <si>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</si>
  <si>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</si>
  <si>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</si>
  <si>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</si>
  <si>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</si>
  <si>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</si>
  <si>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</si>
  <si>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</si>
  <si>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</si>
  <si>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</si>
  <si>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</si>
  <si>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</si>
  <si>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</si>
  <si>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</si>
  <si>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</si>
  <si>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</si>
  <si>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</si>
  <si>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</si>
  <si>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</si>
  <si>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</si>
  <si>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</si>
  <si>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</si>
  <si>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</si>
  <si>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</si>
  <si>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</si>
  <si>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</si>
  <si>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</si>
  <si>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</si>
  <si>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</si>
  <si>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</si>
  <si>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</si>
  <si>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</si>
  <si>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</si>
  <si>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</si>
  <si>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</si>
  <si>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</si>
  <si>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</si>
  <si>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</si>
  <si>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</si>
  <si>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</si>
  <si>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</si>
  <si>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</si>
  <si>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</si>
  <si>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</si>
  <si>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</si>
  <si>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</si>
  <si>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</si>
  <si>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</si>
  <si>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</si>
  <si>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</si>
  <si>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</si>
  <si>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</si>
  <si>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</si>
  <si>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</si>
  <si>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</si>
  <si>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</si>
  <si>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</si>
  <si>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</si>
  <si>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</si>
  <si>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</si>
  <si>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</si>
  <si>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</si>
  <si>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</si>
  <si>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</si>
  <si>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</si>
  <si>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</si>
  <si>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</si>
  <si>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</si>
  <si>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</si>
  <si>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</si>
  <si>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</si>
  <si>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</si>
  <si>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</si>
  <si>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ニセコ町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</si>
  <si>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</si>
  <si>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</si>
  <si>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</si>
  <si>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</si>
  <si>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</si>
  <si>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</si>
  <si>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</si>
  <si>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</si>
  <si>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</si>
  <si>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</si>
  <si>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</si>
  <si>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</si>
  <si>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</si>
  <si>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</si>
  <si>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</si>
  <si>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</si>
  <si>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</si>
  <si>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</si>
  <si>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</si>
  <si>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</si>
  <si>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</si>
  <si>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</si>
  <si>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</si>
  <si>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</si>
  <si>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</si>
  <si>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</si>
  <si>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</si>
  <si>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</si>
  <si>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</si>
  <si>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</si>
  <si>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</si>
  <si>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</si>
  <si>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</si>
  <si>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</si>
  <si>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</si>
  <si>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</si>
  <si>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</si>
  <si>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</si>
  <si>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</si>
  <si>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</si>
  <si>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</si>
  <si>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</si>
  <si>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</si>
  <si>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</si>
  <si>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</si>
  <si>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</si>
  <si>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</si>
  <si>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</si>
  <si>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</si>
  <si>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</si>
  <si>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</si>
  <si>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</si>
  <si>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</si>
  <si>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</si>
  <si>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</si>
  <si>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</si>
  <si>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</si>
  <si>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</si>
  <si>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</si>
  <si>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</si>
  <si>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</si>
  <si>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</si>
  <si>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</si>
  <si>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</si>
  <si>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</si>
  <si>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</si>
  <si>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</si>
  <si>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</si>
  <si>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</si>
  <si>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</si>
  <si>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</si>
  <si>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</si>
  <si>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</si>
  <si>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</si>
  <si>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</si>
  <si>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</si>
  <si>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</si>
  <si>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</si>
  <si>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</si>
  <si>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</si>
  <si>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</si>
  <si>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</si>
  <si>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</si>
  <si>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</si>
  <si>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</si>
  <si>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</si>
  <si>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</si>
  <si>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</si>
  <si>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</si>
  <si>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</si>
  <si>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</si>
  <si>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</si>
  <si>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</si>
  <si>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</si>
  <si>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</si>
  <si>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</si>
  <si>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</si>
  <si>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</si>
  <si>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</si>
  <si>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</si>
  <si>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</si>
  <si>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</si>
  <si>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</si>
  <si>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</si>
  <si>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</si>
  <si>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</si>
  <si>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</si>
  <si>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</si>
  <si>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</si>
  <si>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</si>
  <si>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</si>
  <si>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</si>
  <si>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</si>
  <si>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北海道ニセコ町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</si>
  <si>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</si>
  <si>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</si>
  <si>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</si>
  <si>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</si>
  <si>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</si>
  <si>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</si>
  <si>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</si>
  <si>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</si>
  <si>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</si>
  <si>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</si>
  <si>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</si>
  <si>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</si>
  <si>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</si>
  <si>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</si>
  <si>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</si>
  <si>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</si>
  <si>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</si>
  <si>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</si>
  <si>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</si>
  <si>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</si>
  <si>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</si>
  <si>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</si>
  <si>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</si>
  <si>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</si>
  <si>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</si>
  <si>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</si>
  <si>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</si>
  <si>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</si>
  <si>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</si>
  <si>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</si>
  <si>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</si>
  <si>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</si>
  <si>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</si>
  <si>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</si>
  <si>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</si>
  <si>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</si>
  <si>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</si>
  <si>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</si>
  <si>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</si>
  <si>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</si>
  <si>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</si>
  <si>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</si>
  <si>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</si>
  <si>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</si>
  <si>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</si>
  <si>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</si>
  <si>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</si>
  <si>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</si>
  <si>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</si>
  <si>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</si>
  <si>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</si>
  <si>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</si>
  <si>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</si>
  <si>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</si>
  <si>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</si>
  <si>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</si>
  <si>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</si>
  <si>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</si>
  <si>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</si>
  <si>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</si>
  <si>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</si>
  <si>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</si>
  <si>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</si>
  <si>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</si>
  <si>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</si>
  <si>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</si>
  <si>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</si>
  <si>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</si>
  <si>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</si>
  <si>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</si>
  <si>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</si>
  <si>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</si>
  <si>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</si>
  <si>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</si>
  <si>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</si>
  <si>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</si>
  <si>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</si>
  <si>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</si>
  <si>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</si>
  <si>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</si>
  <si>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</si>
  <si>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</si>
  <si>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</si>
  <si>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</si>
  <si>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</si>
  <si>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</si>
  <si>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</si>
  <si>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</si>
  <si>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</si>
  <si>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</si>
  <si>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</si>
  <si>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</si>
  <si>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</si>
  <si>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</si>
  <si>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</si>
  <si>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</si>
  <si>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</si>
  <si>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</si>
  <si>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</si>
  <si>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</si>
  <si>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</si>
  <si>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</si>
  <si>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</si>
  <si>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</si>
  <si>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</si>
  <si>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</si>
  <si>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</si>
  <si>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</si>
  <si>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</si>
  <si>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</si>
  <si>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</si>
  <si>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</si>
  <si>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</si>
  <si>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</si>
  <si>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</si>
  <si>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</si>
  <si>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</si>
  <si>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</si>
  <si>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</si>
  <si>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</si>
  <si>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</si>
  <si>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</si>
  <si>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</si>
  <si>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</si>
  <si>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</si>
  <si>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</si>
  <si>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</si>
  <si>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</si>
  <si>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</si>
  <si>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</si>
  <si>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</si>
  <si>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</si>
  <si>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</si>
  <si>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</si>
  <si>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</si>
  <si>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</si>
  <si>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</si>
  <si>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</si>
  <si>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</si>
  <si>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</si>
  <si>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</si>
  <si>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</si>
  <si>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</si>
  <si>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</si>
  <si>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</si>
  <si>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</si>
  <si>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</si>
  <si>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</si>
  <si>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</si>
  <si>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北海道ニセコ町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</si>
  <si>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</si>
  <si>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</si>
  <si>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</si>
  <si>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</si>
  <si>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</si>
  <si>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</si>
  <si>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</si>
  <si>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</si>
  <si>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</si>
  <si>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</si>
  <si>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</si>
  <si>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</si>
  <si>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</si>
  <si>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</si>
  <si>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</si>
  <si>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</si>
  <si>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</si>
  <si>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</si>
  <si>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</si>
  <si>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</si>
  <si>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</si>
  <si>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</si>
  <si>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</si>
  <si>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</si>
  <si>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</si>
  <si>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</si>
  <si>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</si>
  <si>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</si>
  <si>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</si>
  <si>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</si>
  <si>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</si>
  <si>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</si>
  <si>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</si>
  <si>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</si>
  <si>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</si>
  <si>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</si>
  <si>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</si>
  <si>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</si>
  <si>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</si>
  <si>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</si>
  <si>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</si>
  <si>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</si>
  <si>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</si>
  <si>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</si>
  <si>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</si>
  <si>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</si>
  <si>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</si>
  <si>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</si>
  <si>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</si>
  <si>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</si>
  <si>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</si>
  <si>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</si>
  <si>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</si>
  <si>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</si>
  <si>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</si>
  <si>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</si>
  <si>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</si>
  <si>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</si>
  <si>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</si>
  <si>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</si>
  <si>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</si>
  <si>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</si>
  <si>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</si>
  <si>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</si>
  <si>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</si>
  <si>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</si>
  <si>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</si>
  <si>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</si>
  <si>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</si>
  <si>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</si>
  <si>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</si>
  <si>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</si>
  <si>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</si>
  <si>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</si>
  <si>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</si>
  <si>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</si>
  <si>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</si>
  <si>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</si>
  <si>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</si>
  <si>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</si>
  <si>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</si>
  <si>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</si>
  <si>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</si>
  <si>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</si>
  <si>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</si>
  <si>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</si>
  <si>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</si>
  <si>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</si>
  <si>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</si>
  <si>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</si>
  <si>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</si>
  <si>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</si>
  <si>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</si>
  <si>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</si>
  <si>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</si>
  <si>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</si>
  <si>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</si>
  <si>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</si>
  <si>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</si>
  <si>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</si>
  <si>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</si>
  <si>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</si>
  <si>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</si>
  <si>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</si>
  <si>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</si>
  <si>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</si>
  <si>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</si>
  <si>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</si>
  <si>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</si>
  <si>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</si>
  <si>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</si>
  <si>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</si>
  <si>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</si>
  <si>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</si>
  <si>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</si>
  <si>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</si>
  <si>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</si>
  <si>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</si>
  <si>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</si>
  <si>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</si>
  <si>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</si>
  <si>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</si>
  <si>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</si>
  <si>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</si>
  <si>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</si>
  <si>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</si>
  <si>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</si>
  <si>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</si>
  <si>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</si>
  <si>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</si>
  <si>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</si>
  <si>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</si>
  <si>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</si>
  <si>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</si>
  <si>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</si>
  <si>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</si>
  <si>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</si>
  <si>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</si>
  <si>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</si>
  <si>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</si>
  <si>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</si>
  <si>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</si>
  <si>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</si>
  <si>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</si>
  <si>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</si>
  <si>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</si>
  <si>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</si>
  <si>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</si>
  <si>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</si>
  <si>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</si>
  <si>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</si>
  <si>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</si>
  <si>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</si>
  <si>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</si>
  <si>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</si>
  <si>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</si>
  <si>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</si>
  <si>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</si>
  <si>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</si>
  <si>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</si>
  <si>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</si>
  <si>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</si>
  <si>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</si>
  <si>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</si>
  <si>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</si>
  <si>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</si>
  <si>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</si>
  <si>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</si>
  <si>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</si>
  <si>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</si>
  <si>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</si>
  <si>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</si>
  <si>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1.50</t>
  </si>
  <si>
    <t>一般会計</t>
  </si>
  <si>
    <t>国民健康保険事業特別会計</t>
  </si>
  <si>
    <t>簡易水道事業特別会計</t>
  </si>
  <si>
    <t>公共下水道事業特別会計</t>
  </si>
  <si>
    <t>農業集落排水事業特別会計</t>
  </si>
  <si>
    <t>後期高齢者医療特別会計</t>
  </si>
  <si>
    <t>その他会計（赤字）</t>
  </si>
  <si>
    <t>その他会計（黒字）</t>
  </si>
  <si>
    <t>-</t>
    <phoneticPr fontId="2"/>
  </si>
  <si>
    <t>-</t>
    <phoneticPr fontId="2"/>
  </si>
  <si>
    <t>-</t>
    <phoneticPr fontId="2"/>
  </si>
  <si>
    <t>後志広域連合</t>
    <rPh sb="0" eb="2">
      <t>シリベシ</t>
    </rPh>
    <rPh sb="2" eb="4">
      <t>コウイキ</t>
    </rPh>
    <rPh sb="4" eb="6">
      <t>レンゴウ</t>
    </rPh>
    <phoneticPr fontId="2"/>
  </si>
  <si>
    <t>羊蹄山麓衛生組合</t>
    <rPh sb="0" eb="2">
      <t>ヨウテイ</t>
    </rPh>
    <rPh sb="2" eb="4">
      <t>サンロク</t>
    </rPh>
    <rPh sb="4" eb="6">
      <t>エイセイ</t>
    </rPh>
    <rPh sb="6" eb="8">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</si>
  <si>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</si>
  <si>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</si>
  <si>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</si>
  <si>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t>
    <phoneticPr fontId="2"/>
  </si>
  <si>
    <t>キラットニセコ</t>
    <phoneticPr fontId="2"/>
  </si>
  <si>
    <t>ニセコ町土地開発公社</t>
    <rPh sb="3" eb="4">
      <t>チョウ</t>
    </rPh>
    <rPh sb="4" eb="6">
      <t>トチ</t>
    </rPh>
    <rPh sb="6" eb="8">
      <t>カイハツ</t>
    </rPh>
    <rPh sb="8" eb="10">
      <t>コウシャ</t>
    </rPh>
    <phoneticPr fontId="2"/>
  </si>
  <si>
    <t>ニセコリゾート観光協会</t>
    <rPh sb="7" eb="9">
      <t>カンコウ</t>
    </rPh>
    <rPh sb="9" eb="11">
      <t>キョウカイ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</si>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</sst>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214209</c:v>
                </c:pt>
                <c:pt idx="1">
                  <c:v>249579</c:v>
                </c:pt>
                <c:pt idx="2">
                  <c:v>184610</c:v>
                </c:pt>
                <c:pt idx="3">
                  <c:v>278893</c:v>
                </c:pt>
                <c:pt idx="4">
                  <c:v>99723</c:v>
                </c:pt>
              </c:numCache>
            </c:numRef>
          </c:val>
          <c:smooth val="0"/>
        </c:ser>
        <c:dLbls>
          <c:showLegendKey val="0"/>
          <c:showVal val="0"/>
          <c:showCatName val="0"/>
          <c:showSerName val="0"/>
          <c:showPercent val="0"/>
          <c:showBubbleSize val="0"/>
        </c:dLbls>
        <c:marker val="1"/>
        <c:smooth val="0"/>
        <c:axId val="106034304"/>
        <c:axId val="106036224"/>
      </c:lineChart>
      <c:catAx>
        <c:axId val="106034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36224"/>
        <c:crosses val="autoZero"/>
        <c:auto val="1"/>
        <c:lblAlgn val="ctr"/>
        <c:lblOffset val="100"/>
        <c:tickLblSkip val="1"/>
        <c:tickMarkSkip val="1"/>
        <c:noMultiLvlLbl val="0"/>
      </c:catAx>
      <c:valAx>
        <c:axId val="1060362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3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3.72</c:v>
                </c:pt>
                <c:pt idx="1">
                  <c:v>4.18</c:v>
                </c:pt>
                <c:pt idx="2">
                  <c:v>6.74</c:v>
                </c:pt>
                <c:pt idx="3">
                  <c:v>5.25</c:v>
                </c:pt>
                <c:pt idx="4">
                  <c:v>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18.37</c:v>
                </c:pt>
                <c:pt idx="1">
                  <c:v>18.68</c:v>
                </c:pt>
                <c:pt idx="2">
                  <c:v>18.649999999999999</c:v>
                </c:pt>
                <c:pt idx="3">
                  <c:v>18.73</c:v>
                </c:pt>
                <c:pt idx="4">
                  <c:v>18.98</c:v>
                </c:pt>
              </c:numCache>
            </c:numRef>
          </c:val>
        </c:ser>
        <c:dLbls>
          <c:showLegendKey val="0"/>
          <c:showVal val="0"/>
          <c:showCatName val="0"/>
          <c:showSerName val="0"/>
          <c:showPercent val="0"/>
          <c:showBubbleSize val="0"/>
        </c:dLbls>
        <c:gapWidth val="250"/>
        <c:overlap val="100"/>
        <c:axId val="116014080"/>
        <c:axId val="11602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1.1399999999999999</c:v>
                </c:pt>
                <c:pt idx="1">
                  <c:v>0.41</c:v>
                </c:pt>
                <c:pt idx="2">
                  <c:v>2.58</c:v>
                </c:pt>
                <c:pt idx="3">
                  <c:v>-1.5</c:v>
                </c:pt>
                <c:pt idx="4">
                  <c:v>0.59</c:v>
                </c:pt>
              </c:numCache>
            </c:numRef>
          </c:val>
          <c:smooth val="0"/>
        </c:ser>
        <c:dLbls>
          <c:showLegendKey val="0"/>
          <c:showVal val="0"/>
          <c:showCatName val="0"/>
          <c:showSerName val="0"/>
          <c:showPercent val="0"/>
          <c:showBubbleSize val="0"/>
        </c:dLbls>
        <c:marker val="1"/>
        <c:smooth val="0"/>
        <c:axId val="116014080"/>
        <c:axId val="116024448"/>
      </c:lineChart>
      <c:catAx>
        <c:axId val="1160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024448"/>
        <c:crosses val="autoZero"/>
        <c:auto val="1"/>
        <c:lblAlgn val="ctr"/>
        <c:lblOffset val="100"/>
        <c:tickLblSkip val="1"/>
        <c:tickMarkSkip val="1"/>
        <c:noMultiLvlLbl val="0"/>
      </c:catAx>
      <c:valAx>
        <c:axId val="1160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0.01</c:v>
                </c:pt>
                <c:pt idx="4">
                  <c:v>#N/A</c:v>
                </c:pt>
                <c:pt idx="5">
                  <c:v>0</c:v>
                </c:pt>
                <c:pt idx="6">
                  <c:v>#N/A</c:v>
                </c:pt>
                <c:pt idx="7">
                  <c:v>0.06</c:v>
                </c:pt>
                <c:pt idx="8">
                  <c:v>#N/A</c:v>
                </c:pt>
                <c:pt idx="9">
                  <c:v>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3.71</c:v>
                </c:pt>
                <c:pt idx="2">
                  <c:v>#N/A</c:v>
                </c:pt>
                <c:pt idx="3">
                  <c:v>4.17</c:v>
                </c:pt>
                <c:pt idx="4">
                  <c:v>#N/A</c:v>
                </c:pt>
                <c:pt idx="5">
                  <c:v>6.73</c:v>
                </c:pt>
                <c:pt idx="6">
                  <c:v>#N/A</c:v>
                </c:pt>
                <c:pt idx="7">
                  <c:v>5.25</c:v>
                </c:pt>
                <c:pt idx="8">
                  <c:v>#N/A</c:v>
                </c:pt>
                <c:pt idx="9">
                  <c:v>5.91</c:v>
                </c:pt>
              </c:numCache>
            </c:numRef>
          </c:val>
        </c:ser>
        <c:dLbls>
          <c:showLegendKey val="0"/>
          <c:showVal val="0"/>
          <c:showCatName val="0"/>
          <c:showSerName val="0"/>
          <c:showPercent val="0"/>
          <c:showBubbleSize val="0"/>
        </c:dLbls>
        <c:gapWidth val="150"/>
        <c:overlap val="100"/>
        <c:axId val="116434048"/>
        <c:axId val="116435584"/>
      </c:barChart>
      <c:catAx>
        <c:axId val="1164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35584"/>
        <c:crosses val="autoZero"/>
        <c:auto val="1"/>
        <c:lblAlgn val="ctr"/>
        <c:lblOffset val="100"/>
        <c:tickLblSkip val="1"/>
        <c:tickMarkSkip val="1"/>
        <c:noMultiLvlLbl val="0"/>
      </c:catAx>
      <c:valAx>
        <c:axId val="11643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3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595</c:v>
                </c:pt>
                <c:pt idx="5">
                  <c:v>565</c:v>
                </c:pt>
                <c:pt idx="8">
                  <c:v>559</c:v>
                </c:pt>
                <c:pt idx="11">
                  <c:v>556</c:v>
                </c:pt>
                <c:pt idx="14">
                  <c:v>556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1</c:v>
                </c:pt>
                <c:pt idx="6">
                  <c:v>0</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c:v>
                </c:pt>
                <c:pt idx="3">
                  <c:v>149</c:v>
                </c:pt>
                <c:pt idx="6">
                  <c:v>145</c:v>
                </c:pt>
                <c:pt idx="9">
                  <c:v>153</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773</c:v>
                </c:pt>
                <c:pt idx="3">
                  <c:v>750</c:v>
                </c:pt>
                <c:pt idx="6">
                  <c:v>725</c:v>
                </c:pt>
                <c:pt idx="9">
                  <c:v>714</c:v>
                </c:pt>
                <c:pt idx="12">
                  <c:v>703</c:v>
                </c:pt>
              </c:numCache>
            </c:numRef>
          </c:val>
        </c:ser>
        <c:dLbls>
          <c:showLegendKey val="0"/>
          <c:showVal val="0"/>
          <c:showCatName val="0"/>
          <c:showSerName val="0"/>
          <c:showPercent val="0"/>
          <c:showBubbleSize val="0"/>
        </c:dLbls>
        <c:gapWidth val="100"/>
        <c:overlap val="100"/>
        <c:axId val="109763968"/>
        <c:axId val="10977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313</c:v>
                </c:pt>
                <c:pt idx="2">
                  <c:v>#N/A</c:v>
                </c:pt>
                <c:pt idx="3">
                  <c:v>#N/A</c:v>
                </c:pt>
                <c:pt idx="4">
                  <c:v>341</c:v>
                </c:pt>
                <c:pt idx="5">
                  <c:v>#N/A</c:v>
                </c:pt>
                <c:pt idx="6">
                  <c:v>#N/A</c:v>
                </c:pt>
                <c:pt idx="7">
                  <c:v>316</c:v>
                </c:pt>
                <c:pt idx="8">
                  <c:v>#N/A</c:v>
                </c:pt>
                <c:pt idx="9">
                  <c:v>#N/A</c:v>
                </c:pt>
                <c:pt idx="10">
                  <c:v>318</c:v>
                </c:pt>
                <c:pt idx="11">
                  <c:v>#N/A</c:v>
                </c:pt>
                <c:pt idx="12">
                  <c:v>#N/A</c:v>
                </c:pt>
                <c:pt idx="13">
                  <c:v>305</c:v>
                </c:pt>
                <c:pt idx="14">
                  <c:v>#N/A</c:v>
                </c:pt>
              </c:numCache>
            </c:numRef>
          </c:val>
          <c:smooth val="0"/>
        </c:ser>
        <c:dLbls>
          <c:showLegendKey val="0"/>
          <c:showVal val="0"/>
          <c:showCatName val="0"/>
          <c:showSerName val="0"/>
          <c:showPercent val="0"/>
          <c:showBubbleSize val="0"/>
        </c:dLbls>
        <c:marker val="1"/>
        <c:smooth val="0"/>
        <c:axId val="109763968"/>
        <c:axId val="109778432"/>
      </c:lineChart>
      <c:catAx>
        <c:axId val="1097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78432"/>
        <c:crosses val="autoZero"/>
        <c:auto val="1"/>
        <c:lblAlgn val="ctr"/>
        <c:lblOffset val="100"/>
        <c:tickLblSkip val="1"/>
        <c:tickMarkSkip val="1"/>
        <c:noMultiLvlLbl val="0"/>
      </c:catAx>
      <c:valAx>
        <c:axId val="10977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4415</c:v>
                </c:pt>
                <c:pt idx="5">
                  <c:v>4716</c:v>
                </c:pt>
                <c:pt idx="8">
                  <c:v>4702</c:v>
                </c:pt>
                <c:pt idx="11">
                  <c:v>4837</c:v>
                </c:pt>
                <c:pt idx="14">
                  <c:v>4719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1332</c:v>
                </c:pt>
                <c:pt idx="5">
                  <c:v>1130</c:v>
                </c:pt>
                <c:pt idx="8">
                  <c:v>956</c:v>
                </c:pt>
                <c:pt idx="11">
                  <c:v>840</c:v>
                </c:pt>
                <c:pt idx="14">
                  <c:v>769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1660</c:v>
                </c:pt>
                <c:pt idx="5">
                  <c:v>1473</c:v>
                </c:pt>
                <c:pt idx="8">
                  <c:v>1378</c:v>
                </c:pt>
                <c:pt idx="11">
                  <c:v>1271</c:v>
                </c:pt>
                <c:pt idx="14">
                  <c:v>1226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777</c:v>
                </c:pt>
                <c:pt idx="3">
                  <c:v>758</c:v>
                </c:pt>
                <c:pt idx="6">
                  <c:v>756</c:v>
                </c:pt>
                <c:pt idx="9">
                  <c:v>840</c:v>
                </c:pt>
                <c:pt idx="12">
                  <c:v>723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c:v>
                </c:pt>
                <c:pt idx="3">
                  <c:v>14</c:v>
                </c:pt>
                <c:pt idx="6">
                  <c:v>55</c:v>
                </c:pt>
                <c:pt idx="9">
                  <c:v>54</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1859</c:v>
                </c:pt>
                <c:pt idx="3">
                  <c:v>1818</c:v>
                </c:pt>
                <c:pt idx="6">
                  <c:v>1676</c:v>
                </c:pt>
                <c:pt idx="9">
                  <c:v>1418</c:v>
                </c:pt>
                <c:pt idx="12">
                  <c:v>1281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96</c:v>
                </c:pt>
                <c:pt idx="3">
                  <c:v>84</c:v>
                </c:pt>
                <c:pt idx="6">
                  <c:v>73</c:v>
                </c:pt>
                <c:pt idx="9">
                  <c:v>60</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6201</c:v>
                </c:pt>
                <c:pt idx="3">
                  <c:v>6437</c:v>
                </c:pt>
                <c:pt idx="6">
                  <c:v>6351</c:v>
                </c:pt>
                <c:pt idx="9">
                  <c:v>6484</c:v>
                </c:pt>
                <c:pt idx="12">
                  <c:v>6262</c:v>
                </c:pt>
              </c:numCache>
            </c:numRef>
          </c:val>
        </c:ser>
        <c:dLbls>
          <c:showLegendKey val="0"/>
          <c:showVal val="0"/>
          <c:showCatName val="0"/>
          <c:showSerName val="0"/>
          <c:showPercent val="0"/>
          <c:showBubbleSize val="0"/>
        </c:dLbls>
        <c:gapWidth val="100"/>
        <c:overlap val="100"/>
        <c:axId val="115996928"/>
        <c:axId val="10992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1540</c:v>
                </c:pt>
                <c:pt idx="2">
                  <c:v>#N/A</c:v>
                </c:pt>
                <c:pt idx="3">
                  <c:v>#N/A</c:v>
                </c:pt>
                <c:pt idx="4">
                  <c:v>1792</c:v>
                </c:pt>
                <c:pt idx="5">
                  <c:v>#N/A</c:v>
                </c:pt>
                <c:pt idx="6">
                  <c:v>#N/A</c:v>
                </c:pt>
                <c:pt idx="7">
                  <c:v>1875</c:v>
                </c:pt>
                <c:pt idx="8">
                  <c:v>#N/A</c:v>
                </c:pt>
                <c:pt idx="9">
                  <c:v>#N/A</c:v>
                </c:pt>
                <c:pt idx="10">
                  <c:v>1908</c:v>
                </c:pt>
                <c:pt idx="11">
                  <c:v>#N/A</c:v>
                </c:pt>
                <c:pt idx="12">
                  <c:v>#N/A</c:v>
                </c:pt>
                <c:pt idx="13">
                  <c:v>1629</c:v>
                </c:pt>
                <c:pt idx="14">
                  <c:v>#N/A</c:v>
                </c:pt>
              </c:numCache>
            </c:numRef>
          </c:val>
          <c:smooth val="0"/>
        </c:ser>
        <c:dLbls>
          <c:showLegendKey val="0"/>
          <c:showVal val="0"/>
          <c:showCatName val="0"/>
          <c:showSerName val="0"/>
          <c:showPercent val="0"/>
          <c:showBubbleSize val="0"/>
        </c:dLbls>
        <c:marker val="1"/>
        <c:smooth val="0"/>
        <c:axId val="115996928"/>
        <c:axId val="109920256"/>
      </c:lineChart>
      <c:catAx>
        <c:axId val="1159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920256"/>
        <c:crosses val="autoZero"/>
        <c:auto val="1"/>
        <c:lblAlgn val="ctr"/>
        <c:lblOffset val="100"/>
        <c:tickLblSkip val="1"/>
        <c:tickMarkSkip val="1"/>
        <c:noMultiLvlLbl val="0"/>
      </c:catAx>
      <c:valAx>
        <c:axId val="10992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
4,802
197.13
4,223,952
4,065,453
156,550
2,648,169
6,261,516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大型ホテル等の安定した固定資産税の税収により類似団体平均を上回っているものの、全国平均、北海道平均では下回っている。</a:t>
          </a:r>
          <a:endParaRPr lang="ja-JP" altLang="ja-JP" sz="1400">
            <a:effectLst/>
          </a:endParaRPr>
        </a:p>
        <a:p>
          <a:pPr rtl="0"/>
          <a:r>
            <a:rPr lang="ja-JP" altLang="ja-JP" sz="1100" b="0" i="0" baseline="0">
              <a:solidFill>
                <a:schemeClr val="dk1"/>
              </a:solidFill>
              <a:effectLst/>
              <a:latin typeface="+mn-lt"/>
              <a:ea typeface="+mn-ea"/>
              <a:cs typeface="+mn-cs"/>
            </a:rPr>
            <a:t>　後志広域連合とも連携し、さらに徴収強化を進め歳入確保に努める。また歳出においては中長期的視点により施設の長寿命化等、投資的経費の平準化・総額圧縮を図るとともに、経常経費についても継続して見直しを進め</a:t>
          </a:r>
          <a:r>
            <a:rPr lang="ja-JP" altLang="en-US" sz="1100" b="0" i="0" baseline="0">
              <a:solidFill>
                <a:schemeClr val="dk1"/>
              </a:solidFill>
              <a:effectLst/>
              <a:latin typeface="+mn-lt"/>
              <a:ea typeface="+mn-ea"/>
              <a:cs typeface="+mn-cs"/>
            </a:rPr>
            <a:t>、行政の効率化に努めることにより財政の健全化を図る。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8" name="直線コネクタ 67"/>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1" name="直線コネクタ 70"/>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4" name="直線コネクタ 73"/>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7" name="直線コネクタ 76"/>
        <xdr:cNvCxnSpPr/>
      </xdr:nvCxnSpPr>
      <xdr:spPr>
        <a:xfrm>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8"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89" name="円/楕円 88"/>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0" name="テキスト ボックス 89"/>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2" name="テキスト ボックス 91"/>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3" name="円/楕円 92"/>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4" name="テキスト ボックス 93"/>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5" name="円/楕円 94"/>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6" name="テキスト ボックス 95"/>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類似団体平均を上回っているものの、全国平均及び北海道平均を下回っている。消費税率の引き上げ、燃料費高騰、電気料金の値上げ、労務単価の上昇等、今後も経常収支比率の上昇が予測されることから</a:t>
          </a:r>
          <a:r>
            <a:rPr lang="ja-JP" altLang="en-US" sz="1100" b="0" i="0" baseline="0">
              <a:solidFill>
                <a:schemeClr val="dk1"/>
              </a:solidFill>
              <a:effectLst/>
              <a:latin typeface="+mn-lt"/>
              <a:ea typeface="+mn-ea"/>
              <a:cs typeface="+mn-cs"/>
            </a:rPr>
            <a:t>、徴収強化による税収増の取り組みを進め、また、事務事業のビルドアンドスクラップに取り組むなど、</a:t>
          </a:r>
          <a:r>
            <a:rPr lang="ja-JP" altLang="ja-JP" sz="1100" b="0" i="0" baseline="0">
              <a:solidFill>
                <a:schemeClr val="dk1"/>
              </a:solidFill>
              <a:effectLst/>
              <a:latin typeface="+mn-lt"/>
              <a:ea typeface="+mn-ea"/>
              <a:cs typeface="+mn-cs"/>
            </a:rPr>
            <a:t>より一層経常経費の抑制を図る。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3991</xdr:rowOff>
    </xdr:from>
    <xdr:to>
      <xdr:col>7</xdr:col>
      <xdr:colOff>152400</xdr:colOff>
      <xdr:row>63</xdr:row>
      <xdr:rowOff>38463</xdr:rowOff>
    </xdr:to>
    <xdr:cxnSp macro="">
      <xdr:nvCxnSpPr>
        <xdr:cNvPr id="133" name="直線コネクタ 132"/>
        <xdr:cNvCxnSpPr/>
      </xdr:nvCxnSpPr>
      <xdr:spPr>
        <a:xfrm flipV="1">
          <a:off x="4114800" y="1080534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38463</xdr:rowOff>
    </xdr:to>
    <xdr:cxnSp macro="">
      <xdr:nvCxnSpPr>
        <xdr:cNvPr id="136" name="直線コネクタ 135"/>
        <xdr:cNvCxnSpPr/>
      </xdr:nvCxnSpPr>
      <xdr:spPr>
        <a:xfrm>
          <a:off x="3225800" y="108294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63</xdr:row>
      <xdr:rowOff>86723</xdr:rowOff>
    </xdr:to>
    <xdr:cxnSp macro="">
      <xdr:nvCxnSpPr>
        <xdr:cNvPr id="139" name="直線コネクタ 138"/>
        <xdr:cNvCxnSpPr/>
      </xdr:nvCxnSpPr>
      <xdr:spPr>
        <a:xfrm flipV="1">
          <a:off x="2336800" y="1082947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3084</xdr:rowOff>
    </xdr:from>
    <xdr:to>
      <xdr:col>3</xdr:col>
      <xdr:colOff>279400</xdr:colOff>
      <xdr:row>63</xdr:row>
      <xdr:rowOff>86723</xdr:rowOff>
    </xdr:to>
    <xdr:cxnSp macro="">
      <xdr:nvCxnSpPr>
        <xdr:cNvPr id="142" name="直線コネクタ 141"/>
        <xdr:cNvCxnSpPr/>
      </xdr:nvCxnSpPr>
      <xdr:spPr>
        <a:xfrm>
          <a:off x="1447800" y="10632984"/>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124641</xdr:rowOff>
    </xdr:from>
    <xdr:to>
      <xdr:col>7</xdr:col>
      <xdr:colOff>203200</xdr:colOff>
      <xdr:row>63</xdr:row>
      <xdr:rowOff>54791</xdr:rowOff>
    </xdr:to>
    <xdr:sp macro="" textlink="">
      <xdr:nvSpPr>
        <xdr:cNvPr id="152" name="円/楕円 151"/>
        <xdr:cNvSpPr/>
      </xdr:nvSpPr>
      <xdr:spPr>
        <a:xfrm>
          <a:off x="4902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96718</xdr:rowOff>
    </xdr:from>
    <xdr:ext cx="762000" cy="259045"/>
    <xdr:sp macro="" textlink="">
      <xdr:nvSpPr>
        <xdr:cNvPr id="153" name="財政構造の弾力性該当値テキスト"/>
        <xdr:cNvSpPr txBox="1"/>
      </xdr:nvSpPr>
      <xdr:spPr>
        <a:xfrm>
          <a:off x="5041900" y="10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159113</xdr:rowOff>
    </xdr:from>
    <xdr:to>
      <xdr:col>6</xdr:col>
      <xdr:colOff>50800</xdr:colOff>
      <xdr:row>63</xdr:row>
      <xdr:rowOff>89263</xdr:rowOff>
    </xdr:to>
    <xdr:sp macro="" textlink="">
      <xdr:nvSpPr>
        <xdr:cNvPr id="154" name="円/楕円 153"/>
        <xdr:cNvSpPr/>
      </xdr:nvSpPr>
      <xdr:spPr>
        <a:xfrm>
          <a:off x="4064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74040</xdr:rowOff>
    </xdr:from>
    <xdr:ext cx="736600" cy="259045"/>
    <xdr:sp macro="" textlink="">
      <xdr:nvSpPr>
        <xdr:cNvPr id="155" name="テキスト ボックス 154"/>
        <xdr:cNvSpPr txBox="1"/>
      </xdr:nvSpPr>
      <xdr:spPr>
        <a:xfrm>
          <a:off x="3733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6" name="円/楕円 155"/>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63699</xdr:rowOff>
    </xdr:from>
    <xdr:ext cx="762000" cy="259045"/>
    <xdr:sp macro="" textlink="">
      <xdr:nvSpPr>
        <xdr:cNvPr id="157" name="テキスト ボックス 156"/>
        <xdr:cNvSpPr txBox="1"/>
      </xdr:nvSpPr>
      <xdr:spPr>
        <a:xfrm>
          <a:off x="2844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35923</xdr:rowOff>
    </xdr:from>
    <xdr:to>
      <xdr:col>3</xdr:col>
      <xdr:colOff>330200</xdr:colOff>
      <xdr:row>63</xdr:row>
      <xdr:rowOff>137523</xdr:rowOff>
    </xdr:to>
    <xdr:sp macro="" textlink="">
      <xdr:nvSpPr>
        <xdr:cNvPr id="158" name="円/楕円 157"/>
        <xdr:cNvSpPr/>
      </xdr:nvSpPr>
      <xdr:spPr>
        <a:xfrm>
          <a:off x="2286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122300</xdr:rowOff>
    </xdr:from>
    <xdr:ext cx="762000" cy="259045"/>
    <xdr:sp macro="" textlink="">
      <xdr:nvSpPr>
        <xdr:cNvPr id="159" name="テキスト ボックス 158"/>
        <xdr:cNvSpPr txBox="1"/>
      </xdr:nvSpPr>
      <xdr:spPr>
        <a:xfrm>
          <a:off x="1955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123734</xdr:rowOff>
    </xdr:from>
    <xdr:to>
      <xdr:col>2</xdr:col>
      <xdr:colOff>127000</xdr:colOff>
      <xdr:row>62</xdr:row>
      <xdr:rowOff>53884</xdr:rowOff>
    </xdr:to>
    <xdr:sp macro="" textlink="">
      <xdr:nvSpPr>
        <xdr:cNvPr id="160" name="円/楕円 159"/>
        <xdr:cNvSpPr/>
      </xdr:nvSpPr>
      <xdr:spPr>
        <a:xfrm>
          <a:off x="1397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38661</xdr:rowOff>
    </xdr:from>
    <xdr:ext cx="762000" cy="259045"/>
    <xdr:sp macro="" textlink="">
      <xdr:nvSpPr>
        <xdr:cNvPr id="161" name="テキスト ボックス 160"/>
        <xdr:cNvSpPr txBox="1"/>
      </xdr:nvSpPr>
      <xdr:spPr>
        <a:xfrm>
          <a:off x="1066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[313,966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全国平均、北海道平均を上回っているものの、類似団体平均を下回っている。指定管理者制度</a:t>
          </a:r>
          <a:r>
            <a:rPr lang="ja-JP" altLang="en-US" sz="1100" b="0" i="0" baseline="0">
              <a:solidFill>
                <a:schemeClr val="dk1"/>
              </a:solidFill>
              <a:effectLst/>
              <a:latin typeface="+mn-lt"/>
              <a:ea typeface="+mn-ea"/>
              <a:cs typeface="+mn-cs"/>
            </a:rPr>
            <a:t>や長期継続契約</a:t>
          </a:r>
          <a:r>
            <a:rPr lang="ja-JP" altLang="ja-JP" sz="1100" b="0" i="0" baseline="0">
              <a:solidFill>
                <a:schemeClr val="dk1"/>
              </a:solidFill>
              <a:effectLst/>
              <a:latin typeface="+mn-lt"/>
              <a:ea typeface="+mn-ea"/>
              <a:cs typeface="+mn-cs"/>
            </a:rPr>
            <a:t>の導入など施設管理業務の見直し</a:t>
          </a:r>
          <a:r>
            <a:rPr lang="ja-JP" altLang="en-US" sz="1100" b="0" i="0" baseline="0">
              <a:solidFill>
                <a:schemeClr val="dk1"/>
              </a:solidFill>
              <a:effectLst/>
              <a:latin typeface="+mn-lt"/>
              <a:ea typeface="+mn-ea"/>
              <a:cs typeface="+mn-cs"/>
            </a:rPr>
            <a:t>を進め、</a:t>
          </a:r>
          <a:r>
            <a:rPr lang="ja-JP" altLang="ja-JP" sz="1100" b="0" i="0" baseline="0">
              <a:solidFill>
                <a:schemeClr val="dk1"/>
              </a:solidFill>
              <a:effectLst/>
              <a:latin typeface="+mn-lt"/>
              <a:ea typeface="+mn-ea"/>
              <a:cs typeface="+mn-cs"/>
            </a:rPr>
            <a:t>、経常的経費の抑制を図っている。引き続き事務事業の手法の見直しを進める。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162655</xdr:rowOff>
    </xdr:from>
    <xdr:to>
      <xdr:col>7</xdr:col>
      <xdr:colOff>152400</xdr:colOff>
      <xdr:row>82</xdr:row>
      <xdr:rowOff>169737</xdr:rowOff>
    </xdr:to>
    <xdr:cxnSp macro="">
      <xdr:nvCxnSpPr>
        <xdr:cNvPr id="195" name="直線コネクタ 194"/>
        <xdr:cNvCxnSpPr/>
      </xdr:nvCxnSpPr>
      <xdr:spPr>
        <a:xfrm flipV="1">
          <a:off x="4114800" y="14221555"/>
          <a:ext cx="838200" cy="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169737</xdr:rowOff>
    </xdr:from>
    <xdr:to>
      <xdr:col>6</xdr:col>
      <xdr:colOff>0</xdr:colOff>
      <xdr:row>83</xdr:row>
      <xdr:rowOff>10393</xdr:rowOff>
    </xdr:to>
    <xdr:cxnSp macro="">
      <xdr:nvCxnSpPr>
        <xdr:cNvPr id="198" name="直線コネクタ 197"/>
        <xdr:cNvCxnSpPr/>
      </xdr:nvCxnSpPr>
      <xdr:spPr>
        <a:xfrm flipV="1">
          <a:off x="3225800" y="14228637"/>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10393</xdr:rowOff>
    </xdr:from>
    <xdr:to>
      <xdr:col>4</xdr:col>
      <xdr:colOff>482600</xdr:colOff>
      <xdr:row>83</xdr:row>
      <xdr:rowOff>50426</xdr:rowOff>
    </xdr:to>
    <xdr:cxnSp macro="">
      <xdr:nvCxnSpPr>
        <xdr:cNvPr id="201" name="直線コネクタ 200"/>
        <xdr:cNvCxnSpPr/>
      </xdr:nvCxnSpPr>
      <xdr:spPr>
        <a:xfrm flipV="1">
          <a:off x="2336800" y="14240743"/>
          <a:ext cx="889000" cy="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592</xdr:rowOff>
    </xdr:from>
    <xdr:to>
      <xdr:col>3</xdr:col>
      <xdr:colOff>279400</xdr:colOff>
      <xdr:row>83</xdr:row>
      <xdr:rowOff>50426</xdr:rowOff>
    </xdr:to>
    <xdr:cxnSp macro="">
      <xdr:nvCxnSpPr>
        <xdr:cNvPr id="204" name="直線コネクタ 203"/>
        <xdr:cNvCxnSpPr/>
      </xdr:nvCxnSpPr>
      <xdr:spPr>
        <a:xfrm>
          <a:off x="1447800" y="14230942"/>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111855</xdr:rowOff>
    </xdr:from>
    <xdr:to>
      <xdr:col>7</xdr:col>
      <xdr:colOff>203200</xdr:colOff>
      <xdr:row>83</xdr:row>
      <xdr:rowOff>42005</xdr:rowOff>
    </xdr:to>
    <xdr:sp macro="" textlink="">
      <xdr:nvSpPr>
        <xdr:cNvPr id="214" name="円/楕円 213"/>
        <xdr:cNvSpPr/>
      </xdr:nvSpPr>
      <xdr:spPr>
        <a:xfrm>
          <a:off x="4902200" y="141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128382</xdr:rowOff>
    </xdr:from>
    <xdr:ext cx="762000" cy="259045"/>
    <xdr:sp macro="" textlink="">
      <xdr:nvSpPr>
        <xdr:cNvPr id="215" name="人件費・物件費等の状況該当値テキスト"/>
        <xdr:cNvSpPr txBox="1"/>
      </xdr:nvSpPr>
      <xdr:spPr>
        <a:xfrm>
          <a:off x="5041900" y="140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313,966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118937</xdr:rowOff>
    </xdr:from>
    <xdr:to>
      <xdr:col>6</xdr:col>
      <xdr:colOff>50800</xdr:colOff>
      <xdr:row>83</xdr:row>
      <xdr:rowOff>49087</xdr:rowOff>
    </xdr:to>
    <xdr:sp macro="" textlink="">
      <xdr:nvSpPr>
        <xdr:cNvPr id="216" name="円/楕円 215"/>
        <xdr:cNvSpPr/>
      </xdr:nvSpPr>
      <xdr:spPr>
        <a:xfrm>
          <a:off x="4064000" y="141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59264</xdr:rowOff>
    </xdr:from>
    <xdr:ext cx="736600" cy="259045"/>
    <xdr:sp macro="" textlink="">
      <xdr:nvSpPr>
        <xdr:cNvPr id="217" name="テキスト ボックス 216"/>
        <xdr:cNvSpPr txBox="1"/>
      </xdr:nvSpPr>
      <xdr:spPr>
        <a:xfrm>
          <a:off x="3733800" y="13946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131043</xdr:rowOff>
    </xdr:from>
    <xdr:to>
      <xdr:col>4</xdr:col>
      <xdr:colOff>533400</xdr:colOff>
      <xdr:row>83</xdr:row>
      <xdr:rowOff>61193</xdr:rowOff>
    </xdr:to>
    <xdr:sp macro="" textlink="">
      <xdr:nvSpPr>
        <xdr:cNvPr id="218" name="円/楕円 217"/>
        <xdr:cNvSpPr/>
      </xdr:nvSpPr>
      <xdr:spPr>
        <a:xfrm>
          <a:off x="3175000" y="141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71370</xdr:rowOff>
    </xdr:from>
    <xdr:ext cx="762000" cy="259045"/>
    <xdr:sp macro="" textlink="">
      <xdr:nvSpPr>
        <xdr:cNvPr id="219" name="テキスト ボックス 218"/>
        <xdr:cNvSpPr txBox="1"/>
      </xdr:nvSpPr>
      <xdr:spPr>
        <a:xfrm>
          <a:off x="2844800" y="139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171076</xdr:rowOff>
    </xdr:from>
    <xdr:to>
      <xdr:col>3</xdr:col>
      <xdr:colOff>330200</xdr:colOff>
      <xdr:row>83</xdr:row>
      <xdr:rowOff>101226</xdr:rowOff>
    </xdr:to>
    <xdr:sp macro="" textlink="">
      <xdr:nvSpPr>
        <xdr:cNvPr id="220" name="円/楕円 219"/>
        <xdr:cNvSpPr/>
      </xdr:nvSpPr>
      <xdr:spPr>
        <a:xfrm>
          <a:off x="2286000" y="142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86003</xdr:rowOff>
    </xdr:from>
    <xdr:ext cx="762000" cy="259045"/>
    <xdr:sp macro="" textlink="">
      <xdr:nvSpPr>
        <xdr:cNvPr id="221" name="テキスト ボックス 220"/>
        <xdr:cNvSpPr txBox="1"/>
      </xdr:nvSpPr>
      <xdr:spPr>
        <a:xfrm>
          <a:off x="1955800" y="1431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121242</xdr:rowOff>
    </xdr:from>
    <xdr:to>
      <xdr:col>2</xdr:col>
      <xdr:colOff>127000</xdr:colOff>
      <xdr:row>83</xdr:row>
      <xdr:rowOff>51392</xdr:rowOff>
    </xdr:to>
    <xdr:sp macro="" textlink="">
      <xdr:nvSpPr>
        <xdr:cNvPr id="222" name="円/楕円 221"/>
        <xdr:cNvSpPr/>
      </xdr:nvSpPr>
      <xdr:spPr>
        <a:xfrm>
          <a:off x="1397000" y="141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61569</xdr:rowOff>
    </xdr:from>
    <xdr:ext cx="762000" cy="259045"/>
    <xdr:sp macro="" textlink="">
      <xdr:nvSpPr>
        <xdr:cNvPr id="223" name="テキスト ボックス 222"/>
        <xdr:cNvSpPr txBox="1"/>
      </xdr:nvSpPr>
      <xdr:spPr>
        <a:xfrm>
          <a:off x="1066800" y="1394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全国町村平均を下回っているが、類似団体で上回っている。全体の状況、国家公務員給与の状況を見ながら適正な給与管理に努める。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81491</xdr:rowOff>
    </xdr:from>
    <xdr:to>
      <xdr:col>24</xdr:col>
      <xdr:colOff>558800</xdr:colOff>
      <xdr:row>86</xdr:row>
      <xdr:rowOff>117687</xdr:rowOff>
    </xdr:to>
    <xdr:cxnSp macro="">
      <xdr:nvCxnSpPr>
        <xdr:cNvPr id="257" name="直線コネクタ 256"/>
        <xdr:cNvCxnSpPr/>
      </xdr:nvCxnSpPr>
      <xdr:spPr>
        <a:xfrm flipV="1">
          <a:off x="16179800" y="1482619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88</xdr:row>
      <xdr:rowOff>52282</xdr:rowOff>
    </xdr:to>
    <xdr:cxnSp macro="">
      <xdr:nvCxnSpPr>
        <xdr:cNvPr id="260" name="直線コネクタ 259"/>
        <xdr:cNvCxnSpPr/>
      </xdr:nvCxnSpPr>
      <xdr:spPr>
        <a:xfrm flipV="1">
          <a:off x="15290800" y="14862387"/>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52282</xdr:rowOff>
    </xdr:to>
    <xdr:cxnSp macro="">
      <xdr:nvCxnSpPr>
        <xdr:cNvPr id="263" name="直線コネクタ 262"/>
        <xdr:cNvCxnSpPr/>
      </xdr:nvCxnSpPr>
      <xdr:spPr>
        <a:xfrm>
          <a:off x="14401800" y="1511173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14605</xdr:rowOff>
    </xdr:from>
    <xdr:to>
      <xdr:col>21</xdr:col>
      <xdr:colOff>0</xdr:colOff>
      <xdr:row>88</xdr:row>
      <xdr:rowOff>24130</xdr:rowOff>
    </xdr:to>
    <xdr:cxnSp macro="">
      <xdr:nvCxnSpPr>
        <xdr:cNvPr id="266" name="直線コネクタ 265"/>
        <xdr:cNvCxnSpPr/>
      </xdr:nvCxnSpPr>
      <xdr:spPr>
        <a:xfrm>
          <a:off x="13512800" y="1493075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30691</xdr:rowOff>
    </xdr:from>
    <xdr:to>
      <xdr:col>24</xdr:col>
      <xdr:colOff>609600</xdr:colOff>
      <xdr:row>86</xdr:row>
      <xdr:rowOff>132291</xdr:rowOff>
    </xdr:to>
    <xdr:sp macro="" textlink="">
      <xdr:nvSpPr>
        <xdr:cNvPr id="276" name="円/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8" name="円/楕円 277"/>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79" name="テキスト ボックス 278"/>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1482</xdr:rowOff>
    </xdr:from>
    <xdr:to>
      <xdr:col>22</xdr:col>
      <xdr:colOff>254000</xdr:colOff>
      <xdr:row>88</xdr:row>
      <xdr:rowOff>103082</xdr:rowOff>
    </xdr:to>
    <xdr:sp macro="" textlink="">
      <xdr:nvSpPr>
        <xdr:cNvPr id="280" name="円/楕円 279"/>
        <xdr:cNvSpPr/>
      </xdr:nvSpPr>
      <xdr:spPr>
        <a:xfrm>
          <a:off x="15240000" y="150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87859</xdr:rowOff>
    </xdr:from>
    <xdr:ext cx="762000" cy="259045"/>
    <xdr:sp macro="" textlink="">
      <xdr:nvSpPr>
        <xdr:cNvPr id="281" name="テキスト ボックス 280"/>
        <xdr:cNvSpPr txBox="1"/>
      </xdr:nvSpPr>
      <xdr:spPr>
        <a:xfrm>
          <a:off x="14909800" y="151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2" name="円/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3" name="テキスト ボックス 282"/>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135255</xdr:rowOff>
    </xdr:from>
    <xdr:to>
      <xdr:col>19</xdr:col>
      <xdr:colOff>533400</xdr:colOff>
      <xdr:row>87</xdr:row>
      <xdr:rowOff>65405</xdr:rowOff>
    </xdr:to>
    <xdr:sp macro="" textlink="">
      <xdr:nvSpPr>
        <xdr:cNvPr id="284" name="円/楕円 283"/>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50182</xdr:rowOff>
    </xdr:from>
    <xdr:ext cx="762000" cy="259045"/>
    <xdr:sp macro="" textlink="">
      <xdr:nvSpPr>
        <xdr:cNvPr id="285" name="テキスト ボックス 284"/>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類似団体平均を下回っているものの全国平均、北海道平均を上回っている。職員構成のバランスが図られるよう計画的かつ適正な定員管理に努めるとともに、業務の見直しや民間委託、電子化</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により業務の効率化に努める。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25032</xdr:rowOff>
    </xdr:from>
    <xdr:to>
      <xdr:col>24</xdr:col>
      <xdr:colOff>558800</xdr:colOff>
      <xdr:row>61</xdr:row>
      <xdr:rowOff>38786</xdr:rowOff>
    </xdr:to>
    <xdr:cxnSp macro="">
      <xdr:nvCxnSpPr>
        <xdr:cNvPr id="317" name="直線コネクタ 316"/>
        <xdr:cNvCxnSpPr/>
      </xdr:nvCxnSpPr>
      <xdr:spPr>
        <a:xfrm>
          <a:off x="16179800" y="10483482"/>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23101</xdr:rowOff>
    </xdr:from>
    <xdr:to>
      <xdr:col>23</xdr:col>
      <xdr:colOff>406400</xdr:colOff>
      <xdr:row>61</xdr:row>
      <xdr:rowOff>25032</xdr:rowOff>
    </xdr:to>
    <xdr:cxnSp macro="">
      <xdr:nvCxnSpPr>
        <xdr:cNvPr id="320" name="直線コネクタ 319"/>
        <xdr:cNvCxnSpPr/>
      </xdr:nvCxnSpPr>
      <xdr:spPr>
        <a:xfrm>
          <a:off x="15290800" y="1048155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23101</xdr:rowOff>
    </xdr:from>
    <xdr:to>
      <xdr:col>22</xdr:col>
      <xdr:colOff>203200</xdr:colOff>
      <xdr:row>61</xdr:row>
      <xdr:rowOff>26480</xdr:rowOff>
    </xdr:to>
    <xdr:cxnSp macro="">
      <xdr:nvCxnSpPr>
        <xdr:cNvPr id="323" name="直線コネクタ 322"/>
        <xdr:cNvCxnSpPr/>
      </xdr:nvCxnSpPr>
      <xdr:spPr>
        <a:xfrm flipV="1">
          <a:off x="14401800" y="10481551"/>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26480</xdr:rowOff>
    </xdr:from>
    <xdr:to>
      <xdr:col>21</xdr:col>
      <xdr:colOff>0</xdr:colOff>
      <xdr:row>61</xdr:row>
      <xdr:rowOff>31306</xdr:rowOff>
    </xdr:to>
    <xdr:cxnSp macro="">
      <xdr:nvCxnSpPr>
        <xdr:cNvPr id="326" name="直線コネクタ 325"/>
        <xdr:cNvCxnSpPr/>
      </xdr:nvCxnSpPr>
      <xdr:spPr>
        <a:xfrm flipV="1">
          <a:off x="13512800" y="104849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159436</xdr:rowOff>
    </xdr:from>
    <xdr:to>
      <xdr:col>24</xdr:col>
      <xdr:colOff>609600</xdr:colOff>
      <xdr:row>61</xdr:row>
      <xdr:rowOff>89586</xdr:rowOff>
    </xdr:to>
    <xdr:sp macro="" textlink="">
      <xdr:nvSpPr>
        <xdr:cNvPr id="336" name="円/楕円 335"/>
        <xdr:cNvSpPr/>
      </xdr:nvSpPr>
      <xdr:spPr>
        <a:xfrm>
          <a:off x="169672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4513</xdr:rowOff>
    </xdr:from>
    <xdr:ext cx="762000" cy="259045"/>
    <xdr:sp macro="" textlink="">
      <xdr:nvSpPr>
        <xdr:cNvPr id="337" name="定員管理の状況該当値テキスト"/>
        <xdr:cNvSpPr txBox="1"/>
      </xdr:nvSpPr>
      <xdr:spPr>
        <a:xfrm>
          <a:off x="17106900" y="1029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145682</xdr:rowOff>
    </xdr:from>
    <xdr:to>
      <xdr:col>23</xdr:col>
      <xdr:colOff>457200</xdr:colOff>
      <xdr:row>61</xdr:row>
      <xdr:rowOff>75832</xdr:rowOff>
    </xdr:to>
    <xdr:sp macro="" textlink="">
      <xdr:nvSpPr>
        <xdr:cNvPr id="338" name="円/楕円 337"/>
        <xdr:cNvSpPr/>
      </xdr:nvSpPr>
      <xdr:spPr>
        <a:xfrm>
          <a:off x="16129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86009</xdr:rowOff>
    </xdr:from>
    <xdr:ext cx="736600" cy="259045"/>
    <xdr:sp macro="" textlink="">
      <xdr:nvSpPr>
        <xdr:cNvPr id="339" name="テキスト ボックス 338"/>
        <xdr:cNvSpPr txBox="1"/>
      </xdr:nvSpPr>
      <xdr:spPr>
        <a:xfrm>
          <a:off x="15798800" y="1020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143751</xdr:rowOff>
    </xdr:from>
    <xdr:to>
      <xdr:col>22</xdr:col>
      <xdr:colOff>254000</xdr:colOff>
      <xdr:row>61</xdr:row>
      <xdr:rowOff>73901</xdr:rowOff>
    </xdr:to>
    <xdr:sp macro="" textlink="">
      <xdr:nvSpPr>
        <xdr:cNvPr id="340" name="円/楕円 339"/>
        <xdr:cNvSpPr/>
      </xdr:nvSpPr>
      <xdr:spPr>
        <a:xfrm>
          <a:off x="15240000" y="10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84078</xdr:rowOff>
    </xdr:from>
    <xdr:ext cx="762000" cy="259045"/>
    <xdr:sp macro="" textlink="">
      <xdr:nvSpPr>
        <xdr:cNvPr id="341" name="テキスト ボックス 340"/>
        <xdr:cNvSpPr txBox="1"/>
      </xdr:nvSpPr>
      <xdr:spPr>
        <a:xfrm>
          <a:off x="14909800" y="101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147130</xdr:rowOff>
    </xdr:from>
    <xdr:to>
      <xdr:col>21</xdr:col>
      <xdr:colOff>50800</xdr:colOff>
      <xdr:row>61</xdr:row>
      <xdr:rowOff>77280</xdr:rowOff>
    </xdr:to>
    <xdr:sp macro="" textlink="">
      <xdr:nvSpPr>
        <xdr:cNvPr id="342" name="円/楕円 341"/>
        <xdr:cNvSpPr/>
      </xdr:nvSpPr>
      <xdr:spPr>
        <a:xfrm>
          <a:off x="143510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87457</xdr:rowOff>
    </xdr:from>
    <xdr:ext cx="762000" cy="259045"/>
    <xdr:sp macro="" textlink="">
      <xdr:nvSpPr>
        <xdr:cNvPr id="343" name="テキスト ボックス 342"/>
        <xdr:cNvSpPr txBox="1"/>
      </xdr:nvSpPr>
      <xdr:spPr>
        <a:xfrm>
          <a:off x="14020800" y="102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151956</xdr:rowOff>
    </xdr:from>
    <xdr:to>
      <xdr:col>19</xdr:col>
      <xdr:colOff>533400</xdr:colOff>
      <xdr:row>61</xdr:row>
      <xdr:rowOff>82106</xdr:rowOff>
    </xdr:to>
    <xdr:sp macro="" textlink="">
      <xdr:nvSpPr>
        <xdr:cNvPr id="344" name="円/楕円 343"/>
        <xdr:cNvSpPr/>
      </xdr:nvSpPr>
      <xdr:spPr>
        <a:xfrm>
          <a:off x="134620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92283</xdr:rowOff>
    </xdr:from>
    <xdr:ext cx="762000" cy="259045"/>
    <xdr:sp macro="" textlink="">
      <xdr:nvSpPr>
        <xdr:cNvPr id="345" name="テキスト ボックス 344"/>
        <xdr:cNvSpPr txBox="1"/>
      </xdr:nvSpPr>
      <xdr:spPr>
        <a:xfrm>
          <a:off x="13131800" y="102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全国平均、北海道平均、類似団体平均を大きく上回っている。</a:t>
          </a:r>
          <a:r>
            <a:rPr lang="ja-JP" altLang="en-US" sz="1100" b="0" i="0" baseline="0">
              <a:solidFill>
                <a:schemeClr val="dk1"/>
              </a:solidFill>
              <a:effectLst/>
              <a:latin typeface="+mn-lt"/>
              <a:ea typeface="+mn-ea"/>
              <a:cs typeface="+mn-cs"/>
            </a:rPr>
            <a:t>投資的事業</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優先順位付け</a:t>
          </a:r>
          <a:r>
            <a:rPr lang="ja-JP" altLang="ja-JP" sz="1100" b="0" i="0" baseline="0">
              <a:solidFill>
                <a:schemeClr val="dk1"/>
              </a:solidFill>
              <a:effectLst/>
              <a:latin typeface="+mn-lt"/>
              <a:ea typeface="+mn-ea"/>
              <a:cs typeface="+mn-cs"/>
            </a:rPr>
            <a:t>・平準化、公共施設の長寿命化等を進め、</a:t>
          </a:r>
          <a:r>
            <a:rPr lang="ja-JP" altLang="en-US" sz="1100" b="0" i="0" baseline="0">
              <a:solidFill>
                <a:schemeClr val="dk1"/>
              </a:solidFill>
              <a:effectLst/>
              <a:latin typeface="+mn-lt"/>
              <a:ea typeface="+mn-ea"/>
              <a:cs typeface="+mn-cs"/>
            </a:rPr>
            <a:t>計画的に地方債残高を減らし</a:t>
          </a:r>
          <a:r>
            <a:rPr lang="ja-JP" altLang="ja-JP" sz="1100" b="0" i="0" baseline="0">
              <a:solidFill>
                <a:schemeClr val="dk1"/>
              </a:solidFill>
              <a:effectLst/>
              <a:latin typeface="+mn-lt"/>
              <a:ea typeface="+mn-ea"/>
              <a:cs typeface="+mn-cs"/>
            </a:rPr>
            <a:t>財政の健全化に努める。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61468</xdr:rowOff>
    </xdr:from>
    <xdr:to>
      <xdr:col>24</xdr:col>
      <xdr:colOff>558800</xdr:colOff>
      <xdr:row>43</xdr:row>
      <xdr:rowOff>80772</xdr:rowOff>
    </xdr:to>
    <xdr:cxnSp macro="">
      <xdr:nvCxnSpPr>
        <xdr:cNvPr id="376" name="直線コネクタ 375"/>
        <xdr:cNvCxnSpPr/>
      </xdr:nvCxnSpPr>
      <xdr:spPr>
        <a:xfrm flipV="1">
          <a:off x="16179800" y="74338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75946</xdr:rowOff>
    </xdr:from>
    <xdr:to>
      <xdr:col>23</xdr:col>
      <xdr:colOff>406400</xdr:colOff>
      <xdr:row>43</xdr:row>
      <xdr:rowOff>80772</xdr:rowOff>
    </xdr:to>
    <xdr:cxnSp macro="">
      <xdr:nvCxnSpPr>
        <xdr:cNvPr id="379" name="直線コネクタ 378"/>
        <xdr:cNvCxnSpPr/>
      </xdr:nvCxnSpPr>
      <xdr:spPr>
        <a:xfrm>
          <a:off x="15290800" y="744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75946</xdr:rowOff>
    </xdr:to>
    <xdr:cxnSp macro="">
      <xdr:nvCxnSpPr>
        <xdr:cNvPr id="382" name="直線コネクタ 381"/>
        <xdr:cNvCxnSpPr/>
      </xdr:nvCxnSpPr>
      <xdr:spPr>
        <a:xfrm>
          <a:off x="14401800" y="744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80772</xdr:rowOff>
    </xdr:to>
    <xdr:cxnSp macro="">
      <xdr:nvCxnSpPr>
        <xdr:cNvPr id="385" name="直線コネクタ 384"/>
        <xdr:cNvCxnSpPr/>
      </xdr:nvCxnSpPr>
      <xdr:spPr>
        <a:xfrm flipV="1">
          <a:off x="13512800" y="74434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10668</xdr:rowOff>
    </xdr:from>
    <xdr:to>
      <xdr:col>24</xdr:col>
      <xdr:colOff>609600</xdr:colOff>
      <xdr:row>43</xdr:row>
      <xdr:rowOff>112268</xdr:rowOff>
    </xdr:to>
    <xdr:sp macro="" textlink="">
      <xdr:nvSpPr>
        <xdr:cNvPr id="395" name="円/楕円 394"/>
        <xdr:cNvSpPr/>
      </xdr:nvSpPr>
      <xdr:spPr>
        <a:xfrm>
          <a:off x="169672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154195</xdr:rowOff>
    </xdr:from>
    <xdr:ext cx="762000" cy="259045"/>
    <xdr:sp macro="" textlink="">
      <xdr:nvSpPr>
        <xdr:cNvPr id="396" name="公債費負担の状況該当値テキスト"/>
        <xdr:cNvSpPr txBox="1"/>
      </xdr:nvSpPr>
      <xdr:spPr>
        <a:xfrm>
          <a:off x="17106900" y="735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29972</xdr:rowOff>
    </xdr:from>
    <xdr:to>
      <xdr:col>23</xdr:col>
      <xdr:colOff>457200</xdr:colOff>
      <xdr:row>43</xdr:row>
      <xdr:rowOff>131572</xdr:rowOff>
    </xdr:to>
    <xdr:sp macro="" textlink="">
      <xdr:nvSpPr>
        <xdr:cNvPr id="397" name="円/楕円 396"/>
        <xdr:cNvSpPr/>
      </xdr:nvSpPr>
      <xdr:spPr>
        <a:xfrm>
          <a:off x="16129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116349</xdr:rowOff>
    </xdr:from>
    <xdr:ext cx="736600" cy="259045"/>
    <xdr:sp macro="" textlink="">
      <xdr:nvSpPr>
        <xdr:cNvPr id="398" name="テキスト ボックス 397"/>
        <xdr:cNvSpPr txBox="1"/>
      </xdr:nvSpPr>
      <xdr:spPr>
        <a:xfrm>
          <a:off x="15798800" y="748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399" name="円/楕円 398"/>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0" name="テキスト ボックス 399"/>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1" name="円/楕円 400"/>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2" name="テキスト ボックス 401"/>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29972</xdr:rowOff>
    </xdr:from>
    <xdr:to>
      <xdr:col>19</xdr:col>
      <xdr:colOff>533400</xdr:colOff>
      <xdr:row>43</xdr:row>
      <xdr:rowOff>131572</xdr:rowOff>
    </xdr:to>
    <xdr:sp macro="" textlink="">
      <xdr:nvSpPr>
        <xdr:cNvPr id="403" name="円/楕円 402"/>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116349</xdr:rowOff>
    </xdr:from>
    <xdr:ext cx="762000" cy="259045"/>
    <xdr:sp macro="" textlink="">
      <xdr:nvSpPr>
        <xdr:cNvPr id="404" name="テキスト ボックス 403"/>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昨年まで</a:t>
          </a:r>
          <a:r>
            <a:rPr lang="ja-JP" altLang="ja-JP" sz="1100" b="0" i="0" baseline="0">
              <a:solidFill>
                <a:schemeClr val="dk1"/>
              </a:solidFill>
              <a:effectLst/>
              <a:latin typeface="+mn-lt"/>
              <a:ea typeface="+mn-ea"/>
              <a:cs typeface="+mn-cs"/>
            </a:rPr>
            <a:t>学校施設や公共施設、産業振興施設の大規模改修を実施したことにより、近年、借入が大きくなったこと、また基金の取り崩しを行っていることにより上昇傾向となってい</a:t>
          </a:r>
          <a:r>
            <a:rPr lang="ja-JP" altLang="en-US" sz="1100" b="0" i="0" baseline="0">
              <a:solidFill>
                <a:schemeClr val="dk1"/>
              </a:solidFill>
              <a:effectLst/>
              <a:latin typeface="+mn-lt"/>
              <a:ea typeface="+mn-ea"/>
              <a:cs typeface="+mn-cs"/>
            </a:rPr>
            <a:t>たが、平成２６年度は新規借入債の抑制、将来負担の繰上償還の実施などにより減少に転じた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a:t>
          </a:r>
          <a:r>
            <a:rPr lang="ja-JP" altLang="ja-JP" sz="1100" b="0" i="0" baseline="0">
              <a:solidFill>
                <a:schemeClr val="dk1"/>
              </a:solidFill>
              <a:effectLst/>
              <a:latin typeface="+mn-lt"/>
              <a:ea typeface="+mn-ea"/>
              <a:cs typeface="+mn-cs"/>
            </a:rPr>
            <a:t>全国的な比較で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北海道平均、全国平均、類似団体平均を大きく上回っている</a:t>
          </a:r>
          <a:r>
            <a:rPr lang="ja-JP" altLang="en-US" sz="1100" b="0" i="0" baseline="0">
              <a:solidFill>
                <a:schemeClr val="dk1"/>
              </a:solidFill>
              <a:effectLst/>
              <a:latin typeface="+mn-lt"/>
              <a:ea typeface="+mn-ea"/>
              <a:cs typeface="+mn-cs"/>
            </a:rPr>
            <a:t>ことから、投資的事業の優先順位付け</a:t>
          </a:r>
          <a:r>
            <a:rPr lang="ja-JP" altLang="ja-JP" sz="1100" b="0" i="0" baseline="0">
              <a:solidFill>
                <a:schemeClr val="dk1"/>
              </a:solidFill>
              <a:effectLst/>
              <a:latin typeface="+mn-lt"/>
              <a:ea typeface="+mn-ea"/>
              <a:cs typeface="+mn-cs"/>
            </a:rPr>
            <a:t>・平準化、公共施設の長寿命化等を進め、財政の健全化に努める。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121214</xdr:rowOff>
    </xdr:from>
    <xdr:to>
      <xdr:col>24</xdr:col>
      <xdr:colOff>558800</xdr:colOff>
      <xdr:row>20</xdr:row>
      <xdr:rowOff>105269</xdr:rowOff>
    </xdr:to>
    <xdr:cxnSp macro="">
      <xdr:nvCxnSpPr>
        <xdr:cNvPr id="438" name="直線コネクタ 437"/>
        <xdr:cNvCxnSpPr/>
      </xdr:nvCxnSpPr>
      <xdr:spPr>
        <a:xfrm flipV="1">
          <a:off x="16179800" y="3378764"/>
          <a:ext cx="8382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81139</xdr:rowOff>
    </xdr:from>
    <xdr:to>
      <xdr:col>23</xdr:col>
      <xdr:colOff>406400</xdr:colOff>
      <xdr:row>20</xdr:row>
      <xdr:rowOff>105269</xdr:rowOff>
    </xdr:to>
    <xdr:cxnSp macro="">
      <xdr:nvCxnSpPr>
        <xdr:cNvPr id="441" name="直線コネクタ 440"/>
        <xdr:cNvCxnSpPr/>
      </xdr:nvCxnSpPr>
      <xdr:spPr>
        <a:xfrm>
          <a:off x="15290800" y="351013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38241</xdr:rowOff>
    </xdr:from>
    <xdr:to>
      <xdr:col>22</xdr:col>
      <xdr:colOff>203200</xdr:colOff>
      <xdr:row>20</xdr:row>
      <xdr:rowOff>81139</xdr:rowOff>
    </xdr:to>
    <xdr:cxnSp macro="">
      <xdr:nvCxnSpPr>
        <xdr:cNvPr id="444" name="直線コネクタ 443"/>
        <xdr:cNvCxnSpPr/>
      </xdr:nvCxnSpPr>
      <xdr:spPr>
        <a:xfrm>
          <a:off x="14401800" y="3467241"/>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46143</xdr:rowOff>
    </xdr:from>
    <xdr:to>
      <xdr:col>21</xdr:col>
      <xdr:colOff>0</xdr:colOff>
      <xdr:row>20</xdr:row>
      <xdr:rowOff>38241</xdr:rowOff>
    </xdr:to>
    <xdr:cxnSp macro="">
      <xdr:nvCxnSpPr>
        <xdr:cNvPr id="447" name="直線コネクタ 446"/>
        <xdr:cNvCxnSpPr/>
      </xdr:nvCxnSpPr>
      <xdr:spPr>
        <a:xfrm>
          <a:off x="13512800" y="3303693"/>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70414</xdr:rowOff>
    </xdr:from>
    <xdr:to>
      <xdr:col>24</xdr:col>
      <xdr:colOff>609600</xdr:colOff>
      <xdr:row>20</xdr:row>
      <xdr:rowOff>564</xdr:rowOff>
    </xdr:to>
    <xdr:sp macro="" textlink="">
      <xdr:nvSpPr>
        <xdr:cNvPr id="457" name="円/楕円 456"/>
        <xdr:cNvSpPr/>
      </xdr:nvSpPr>
      <xdr:spPr>
        <a:xfrm>
          <a:off x="16967200" y="33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42491</xdr:rowOff>
    </xdr:from>
    <xdr:ext cx="762000" cy="259045"/>
    <xdr:sp macro="" textlink="">
      <xdr:nvSpPr>
        <xdr:cNvPr id="458" name="将来負担の状況該当値テキスト"/>
        <xdr:cNvSpPr txBox="1"/>
      </xdr:nvSpPr>
      <xdr:spPr>
        <a:xfrm>
          <a:off x="17106900" y="330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54469</xdr:rowOff>
    </xdr:from>
    <xdr:to>
      <xdr:col>23</xdr:col>
      <xdr:colOff>457200</xdr:colOff>
      <xdr:row>20</xdr:row>
      <xdr:rowOff>156069</xdr:rowOff>
    </xdr:to>
    <xdr:sp macro="" textlink="">
      <xdr:nvSpPr>
        <xdr:cNvPr id="459" name="円/楕円 458"/>
        <xdr:cNvSpPr/>
      </xdr:nvSpPr>
      <xdr:spPr>
        <a:xfrm>
          <a:off x="16129000" y="3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140846</xdr:rowOff>
    </xdr:from>
    <xdr:ext cx="736600" cy="259045"/>
    <xdr:sp macro="" textlink="">
      <xdr:nvSpPr>
        <xdr:cNvPr id="460" name="テキスト ボックス 459"/>
        <xdr:cNvSpPr txBox="1"/>
      </xdr:nvSpPr>
      <xdr:spPr>
        <a:xfrm>
          <a:off x="15798800" y="356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30339</xdr:rowOff>
    </xdr:from>
    <xdr:to>
      <xdr:col>22</xdr:col>
      <xdr:colOff>254000</xdr:colOff>
      <xdr:row>20</xdr:row>
      <xdr:rowOff>131939</xdr:rowOff>
    </xdr:to>
    <xdr:sp macro="" textlink="">
      <xdr:nvSpPr>
        <xdr:cNvPr id="461" name="円/楕円 460"/>
        <xdr:cNvSpPr/>
      </xdr:nvSpPr>
      <xdr:spPr>
        <a:xfrm>
          <a:off x="15240000" y="34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116716</xdr:rowOff>
    </xdr:from>
    <xdr:ext cx="762000" cy="259045"/>
    <xdr:sp macro="" textlink="">
      <xdr:nvSpPr>
        <xdr:cNvPr id="462" name="テキスト ボックス 461"/>
        <xdr:cNvSpPr txBox="1"/>
      </xdr:nvSpPr>
      <xdr:spPr>
        <a:xfrm>
          <a:off x="14909800" y="35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158891</xdr:rowOff>
    </xdr:from>
    <xdr:to>
      <xdr:col>21</xdr:col>
      <xdr:colOff>50800</xdr:colOff>
      <xdr:row>20</xdr:row>
      <xdr:rowOff>89041</xdr:rowOff>
    </xdr:to>
    <xdr:sp macro="" textlink="">
      <xdr:nvSpPr>
        <xdr:cNvPr id="463" name="円/楕円 462"/>
        <xdr:cNvSpPr/>
      </xdr:nvSpPr>
      <xdr:spPr>
        <a:xfrm>
          <a:off x="14351000" y="34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73818</xdr:rowOff>
    </xdr:from>
    <xdr:ext cx="762000" cy="259045"/>
    <xdr:sp macro="" textlink="">
      <xdr:nvSpPr>
        <xdr:cNvPr id="464" name="テキスト ボックス 463"/>
        <xdr:cNvSpPr txBox="1"/>
      </xdr:nvSpPr>
      <xdr:spPr>
        <a:xfrm>
          <a:off x="14020800" y="350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166793</xdr:rowOff>
    </xdr:from>
    <xdr:to>
      <xdr:col>19</xdr:col>
      <xdr:colOff>533400</xdr:colOff>
      <xdr:row>19</xdr:row>
      <xdr:rowOff>96943</xdr:rowOff>
    </xdr:to>
    <xdr:sp macro="" textlink="">
      <xdr:nvSpPr>
        <xdr:cNvPr id="465" name="円/楕円 464"/>
        <xdr:cNvSpPr/>
      </xdr:nvSpPr>
      <xdr:spPr>
        <a:xfrm>
          <a:off x="13462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81720</xdr:rowOff>
    </xdr:from>
    <xdr:ext cx="762000" cy="259045"/>
    <xdr:sp macro="" textlink="">
      <xdr:nvSpPr>
        <xdr:cNvPr id="466" name="テキスト ボックス 465"/>
        <xdr:cNvSpPr txBox="1"/>
      </xdr:nvSpPr>
      <xdr:spPr>
        <a:xfrm>
          <a:off x="13131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北海道ニセコ町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
4,802
197.13
4,223,952
4,065,453
156,550
2,648,169
6,261,516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昨年度比較では人件費の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が見られるが、全国平均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類似団体平均は下回っ</a:t>
          </a:r>
          <a:r>
            <a:rPr lang="ja-JP" altLang="en-US" sz="1100" b="0" i="0" baseline="0">
              <a:solidFill>
                <a:schemeClr val="dk1"/>
              </a:solidFill>
              <a:effectLst/>
              <a:latin typeface="+mn-lt"/>
              <a:ea typeface="+mn-ea"/>
              <a:cs typeface="+mn-cs"/>
            </a:rPr>
            <a:t>ている。しかし</a:t>
          </a:r>
          <a:r>
            <a:rPr lang="ja-JP" altLang="ja-JP" sz="1100" b="0" i="0" baseline="0">
              <a:solidFill>
                <a:schemeClr val="dk1"/>
              </a:solidFill>
              <a:effectLst/>
              <a:latin typeface="+mn-lt"/>
              <a:ea typeface="+mn-ea"/>
              <a:cs typeface="+mn-cs"/>
            </a:rPr>
            <a:t>、北海道平均は上回っている</a:t>
          </a:r>
          <a:r>
            <a:rPr lang="ja-JP" altLang="en-US" sz="1100" b="0" i="0" baseline="0">
              <a:solidFill>
                <a:schemeClr val="dk1"/>
              </a:solidFill>
              <a:effectLst/>
              <a:latin typeface="+mn-lt"/>
              <a:ea typeface="+mn-ea"/>
              <a:cs typeface="+mn-cs"/>
            </a:rPr>
            <a:t>状況となっており、</a:t>
          </a:r>
          <a:r>
            <a:rPr lang="ja-JP" altLang="ja-JP" sz="1100" b="0" i="0" baseline="0">
              <a:solidFill>
                <a:schemeClr val="dk1"/>
              </a:solidFill>
              <a:effectLst/>
              <a:latin typeface="+mn-lt"/>
              <a:ea typeface="+mn-ea"/>
              <a:cs typeface="+mn-cs"/>
            </a:rPr>
            <a:t>今後も定員管理の適正化に努める。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134620</xdr:rowOff>
    </xdr:from>
    <xdr:to>
      <xdr:col>7</xdr:col>
      <xdr:colOff>15875</xdr:colOff>
      <xdr:row>35</xdr:row>
      <xdr:rowOff>157480</xdr:rowOff>
    </xdr:to>
    <xdr:cxnSp macro="">
      <xdr:nvCxnSpPr>
        <xdr:cNvPr id="64" name="直線コネクタ 63"/>
        <xdr:cNvCxnSpPr/>
      </xdr:nvCxnSpPr>
      <xdr:spPr>
        <a:xfrm>
          <a:off x="3987800" y="6135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134620</xdr:rowOff>
    </xdr:from>
    <xdr:to>
      <xdr:col>5</xdr:col>
      <xdr:colOff>549275</xdr:colOff>
      <xdr:row>36</xdr:row>
      <xdr:rowOff>16510</xdr:rowOff>
    </xdr:to>
    <xdr:cxnSp macro="">
      <xdr:nvCxnSpPr>
        <xdr:cNvPr id="67" name="直線コネクタ 66"/>
        <xdr:cNvCxnSpPr/>
      </xdr:nvCxnSpPr>
      <xdr:spPr>
        <a:xfrm flipV="1">
          <a:off x="3098800" y="61353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16510</xdr:rowOff>
    </xdr:to>
    <xdr:cxnSp macro="">
      <xdr:nvCxnSpPr>
        <xdr:cNvPr id="70" name="直線コネクタ 69"/>
        <xdr:cNvCxnSpPr/>
      </xdr:nvCxnSpPr>
      <xdr:spPr>
        <a:xfrm>
          <a:off x="2209800" y="6169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35</xdr:row>
      <xdr:rowOff>168910</xdr:rowOff>
    </xdr:to>
    <xdr:cxnSp macro="">
      <xdr:nvCxnSpPr>
        <xdr:cNvPr id="73" name="直線コネクタ 72"/>
        <xdr:cNvCxnSpPr/>
      </xdr:nvCxnSpPr>
      <xdr:spPr>
        <a:xfrm>
          <a:off x="1320800" y="6097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106680</xdr:rowOff>
    </xdr:from>
    <xdr:to>
      <xdr:col>7</xdr:col>
      <xdr:colOff>66675</xdr:colOff>
      <xdr:row>36</xdr:row>
      <xdr:rowOff>36830</xdr:rowOff>
    </xdr:to>
    <xdr:sp macro="" textlink="">
      <xdr:nvSpPr>
        <xdr:cNvPr id="83" name="円/楕円 82"/>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123207</xdr:rowOff>
    </xdr:from>
    <xdr:ext cx="762000" cy="259045"/>
    <xdr:sp macro="" textlink="">
      <xdr:nvSpPr>
        <xdr:cNvPr id="84" name="人件費該当値テキスト"/>
        <xdr:cNvSpPr txBox="1"/>
      </xdr:nvSpPr>
      <xdr:spPr>
        <a:xfrm>
          <a:off x="49149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83820</xdr:rowOff>
    </xdr:from>
    <xdr:to>
      <xdr:col>5</xdr:col>
      <xdr:colOff>600075</xdr:colOff>
      <xdr:row>36</xdr:row>
      <xdr:rowOff>13970</xdr:rowOff>
    </xdr:to>
    <xdr:sp macro="" textlink="">
      <xdr:nvSpPr>
        <xdr:cNvPr id="85" name="円/楕円 84"/>
        <xdr:cNvSpPr/>
      </xdr:nvSpPr>
      <xdr:spPr>
        <a:xfrm>
          <a:off x="3937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170197</xdr:rowOff>
    </xdr:from>
    <xdr:ext cx="736600" cy="259045"/>
    <xdr:sp macro="" textlink="">
      <xdr:nvSpPr>
        <xdr:cNvPr id="86" name="テキスト ボックス 85"/>
        <xdr:cNvSpPr txBox="1"/>
      </xdr:nvSpPr>
      <xdr:spPr>
        <a:xfrm>
          <a:off x="3606800" y="617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137160</xdr:rowOff>
    </xdr:from>
    <xdr:to>
      <xdr:col>4</xdr:col>
      <xdr:colOff>396875</xdr:colOff>
      <xdr:row>36</xdr:row>
      <xdr:rowOff>67310</xdr:rowOff>
    </xdr:to>
    <xdr:sp macro="" textlink="">
      <xdr:nvSpPr>
        <xdr:cNvPr id="87" name="円/楕円 86"/>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52087</xdr:rowOff>
    </xdr:from>
    <xdr:ext cx="762000" cy="259045"/>
    <xdr:sp macro="" textlink="">
      <xdr:nvSpPr>
        <xdr:cNvPr id="88" name="テキスト ボックス 87"/>
        <xdr:cNvSpPr txBox="1"/>
      </xdr:nvSpPr>
      <xdr:spPr>
        <a:xfrm>
          <a:off x="2717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89" name="円/楕円 88"/>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0" name="テキスト ボックス 89"/>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45720</xdr:rowOff>
    </xdr:from>
    <xdr:to>
      <xdr:col>1</xdr:col>
      <xdr:colOff>676275</xdr:colOff>
      <xdr:row>35</xdr:row>
      <xdr:rowOff>147320</xdr:rowOff>
    </xdr:to>
    <xdr:sp macro="" textlink="">
      <xdr:nvSpPr>
        <xdr:cNvPr id="91" name="円/楕円 90"/>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157497</xdr:rowOff>
    </xdr:from>
    <xdr:ext cx="762000" cy="259045"/>
    <xdr:sp macro="" textlink="">
      <xdr:nvSpPr>
        <xdr:cNvPr id="92" name="テキスト ボックス 91"/>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類似団体平均、全国平均、北海道平均をともに上回っている。</a:t>
          </a:r>
          <a:r>
            <a:rPr lang="ja-JP" altLang="en-US" sz="1100" b="0" i="0" baseline="0">
              <a:solidFill>
                <a:schemeClr val="dk1"/>
              </a:solidFill>
              <a:effectLst/>
              <a:latin typeface="+mn-lt"/>
              <a:ea typeface="+mn-ea"/>
              <a:cs typeface="+mn-cs"/>
            </a:rPr>
            <a:t>要因として各種業務の民間委託化があげられるが、</a:t>
          </a:r>
          <a:r>
            <a:rPr lang="ja-JP" altLang="ja-JP" sz="1100" b="0" i="0" baseline="0">
              <a:solidFill>
                <a:schemeClr val="dk1"/>
              </a:solidFill>
              <a:effectLst/>
              <a:latin typeface="+mn-lt"/>
              <a:ea typeface="+mn-ea"/>
              <a:cs typeface="+mn-cs"/>
            </a:rPr>
            <a:t>施設管理費の効率化など経常経費の見直しを引き続き進める。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39370</xdr:rowOff>
    </xdr:from>
    <xdr:to>
      <xdr:col>24</xdr:col>
      <xdr:colOff>31750</xdr:colOff>
      <xdr:row>17</xdr:row>
      <xdr:rowOff>46990</xdr:rowOff>
    </xdr:to>
    <xdr:cxnSp macro="">
      <xdr:nvCxnSpPr>
        <xdr:cNvPr id="125" name="直線コネクタ 124"/>
        <xdr:cNvCxnSpPr/>
      </xdr:nvCxnSpPr>
      <xdr:spPr>
        <a:xfrm>
          <a:off x="15671800" y="2954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39370</xdr:rowOff>
    </xdr:to>
    <xdr:cxnSp macro="">
      <xdr:nvCxnSpPr>
        <xdr:cNvPr id="128" name="直線コネクタ 127"/>
        <xdr:cNvCxnSpPr/>
      </xdr:nvCxnSpPr>
      <xdr:spPr>
        <a:xfrm>
          <a:off x="14782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31750</xdr:rowOff>
    </xdr:to>
    <xdr:cxnSp macro="">
      <xdr:nvCxnSpPr>
        <xdr:cNvPr id="131" name="直線コネクタ 130"/>
        <xdr:cNvCxnSpPr/>
      </xdr:nvCxnSpPr>
      <xdr:spPr>
        <a:xfrm>
          <a:off x="13893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17</xdr:row>
      <xdr:rowOff>16510</xdr:rowOff>
    </xdr:to>
    <xdr:cxnSp macro="">
      <xdr:nvCxnSpPr>
        <xdr:cNvPr id="134" name="直線コネクタ 133"/>
        <xdr:cNvCxnSpPr/>
      </xdr:nvCxnSpPr>
      <xdr:spPr>
        <a:xfrm>
          <a:off x="13004800" y="274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0" name="円/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類似団体平均、全国平均、北海道平均をともに下回っている。地域経済の低迷や高齢化の進捗による扶助経費の増加が続いているが、地域経済の活性化と予防事業を効果的に進め、扶助費の抑制に努める。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4535</xdr:rowOff>
    </xdr:to>
    <xdr:cxnSp macro="">
      <xdr:nvCxnSpPr>
        <xdr:cNvPr id="190" name="直線コネクタ 189"/>
        <xdr:cNvCxnSpPr/>
      </xdr:nvCxnSpPr>
      <xdr:spPr>
        <a:xfrm flipV="1">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4535</xdr:rowOff>
    </xdr:to>
    <xdr:cxnSp macro="">
      <xdr:nvCxnSpPr>
        <xdr:cNvPr id="193" name="直線コネクタ 192"/>
        <xdr:cNvCxnSpPr/>
      </xdr:nvCxnSpPr>
      <xdr:spPr>
        <a:xfrm>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127000</xdr:rowOff>
    </xdr:to>
    <xdr:cxnSp macro="">
      <xdr:nvCxnSpPr>
        <xdr:cNvPr id="196" name="直線コネクタ 195"/>
        <xdr:cNvCxnSpPr/>
      </xdr:nvCxnSpPr>
      <xdr:spPr>
        <a:xfrm>
          <a:off x="1320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11" name="テキスト ボックス 210"/>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全国平均、</a:t>
          </a:r>
          <a:r>
            <a:rPr lang="ja-JP" altLang="ja-JP" sz="1100" b="0" i="0" baseline="0">
              <a:solidFill>
                <a:schemeClr val="dk1"/>
              </a:solidFill>
              <a:effectLst/>
              <a:latin typeface="+mn-lt"/>
              <a:ea typeface="+mn-ea"/>
              <a:cs typeface="+mn-cs"/>
            </a:rPr>
            <a:t>北海道平均を下回っているものの、類似団体平均を上回っている。経費の適正化を一層進める。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140716</xdr:rowOff>
    </xdr:to>
    <xdr:cxnSp macro="">
      <xdr:nvCxnSpPr>
        <xdr:cNvPr id="245" name="直線コネクタ 244"/>
        <xdr:cNvCxnSpPr/>
      </xdr:nvCxnSpPr>
      <xdr:spPr>
        <a:xfrm flipV="1">
          <a:off x="15671800" y="9687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140716</xdr:rowOff>
    </xdr:to>
    <xdr:cxnSp macro="">
      <xdr:nvCxnSpPr>
        <xdr:cNvPr id="248" name="直線コネクタ 247"/>
        <xdr:cNvCxnSpPr/>
      </xdr:nvCxnSpPr>
      <xdr:spPr>
        <a:xfrm>
          <a:off x="14782800" y="9641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85852</xdr:rowOff>
    </xdr:to>
    <xdr:cxnSp macro="">
      <xdr:nvCxnSpPr>
        <xdr:cNvPr id="251" name="直線コネクタ 250"/>
        <xdr:cNvCxnSpPr/>
      </xdr:nvCxnSpPr>
      <xdr:spPr>
        <a:xfrm flipV="1">
          <a:off x="13893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85852</xdr:rowOff>
    </xdr:to>
    <xdr:cxnSp macro="">
      <xdr:nvCxnSpPr>
        <xdr:cNvPr id="254" name="直線コネクタ 253"/>
        <xdr:cNvCxnSpPr/>
      </xdr:nvCxnSpPr>
      <xdr:spPr>
        <a:xfrm>
          <a:off x="13004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4" name="円/楕円 263"/>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7129</xdr:rowOff>
    </xdr:from>
    <xdr:ext cx="762000" cy="259045"/>
    <xdr:sp macro="" textlink="">
      <xdr:nvSpPr>
        <xdr:cNvPr id="265" name="その他該当値テキスト"/>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66" name="円/楕円 265"/>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67" name="テキスト ボックス 26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8" name="円/楕円 267"/>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75709</xdr:rowOff>
    </xdr:from>
    <xdr:ext cx="762000" cy="259045"/>
    <xdr:sp macro="" textlink="">
      <xdr:nvSpPr>
        <xdr:cNvPr id="269" name="テキスト ボックス 268"/>
        <xdr:cNvSpPr txBox="1"/>
      </xdr:nvSpPr>
      <xdr:spPr>
        <a:xfrm>
          <a:off x="14401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70" name="円/楕円 269"/>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71" name="テキスト ボックス 270"/>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147066</xdr:rowOff>
    </xdr:from>
    <xdr:to>
      <xdr:col>19</xdr:col>
      <xdr:colOff>6350</xdr:colOff>
      <xdr:row>56</xdr:row>
      <xdr:rowOff>77216</xdr:rowOff>
    </xdr:to>
    <xdr:sp macro="" textlink="">
      <xdr:nvSpPr>
        <xdr:cNvPr id="272" name="円/楕円 271"/>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61993</xdr:rowOff>
    </xdr:from>
    <xdr:ext cx="762000" cy="259045"/>
    <xdr:sp macro="" textlink="">
      <xdr:nvSpPr>
        <xdr:cNvPr id="273" name="テキスト ボックス 272"/>
        <xdr:cNvSpPr txBox="1"/>
      </xdr:nvSpPr>
      <xdr:spPr>
        <a:xfrm>
          <a:off x="126238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北海道平均、類似団体平均を下回ったが、、全国平均では上回っている。</a:t>
          </a:r>
          <a:r>
            <a:rPr kumimoji="1" lang="ja-JP" altLang="en-US" sz="1100">
              <a:solidFill>
                <a:schemeClr val="dk1"/>
              </a:solidFill>
              <a:effectLst/>
              <a:latin typeface="+mn-lt"/>
              <a:ea typeface="+mn-ea"/>
              <a:cs typeface="+mn-cs"/>
            </a:rPr>
            <a:t>優先順位付け・継続事業の見直し</a:t>
          </a:r>
          <a:r>
            <a:rPr kumimoji="1" lang="ja-JP" altLang="ja-JP" sz="1100">
              <a:solidFill>
                <a:schemeClr val="dk1"/>
              </a:solidFill>
              <a:effectLst/>
              <a:latin typeface="+mn-lt"/>
              <a:ea typeface="+mn-ea"/>
              <a:cs typeface="+mn-cs"/>
            </a:rPr>
            <a:t>等による抑制により減少傾向にあるが引き続き事業の見直しに努める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30988</xdr:rowOff>
    </xdr:to>
    <xdr:cxnSp macro="">
      <xdr:nvCxnSpPr>
        <xdr:cNvPr id="303" name="直線コネクタ 302"/>
        <xdr:cNvCxnSpPr/>
      </xdr:nvCxnSpPr>
      <xdr:spPr>
        <a:xfrm>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44704</xdr:rowOff>
    </xdr:to>
    <xdr:cxnSp macro="">
      <xdr:nvCxnSpPr>
        <xdr:cNvPr id="306" name="直線コネクタ 305"/>
        <xdr:cNvCxnSpPr/>
      </xdr:nvCxnSpPr>
      <xdr:spPr>
        <a:xfrm flipV="1">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62992</xdr:rowOff>
    </xdr:to>
    <xdr:cxnSp macro="">
      <xdr:nvCxnSpPr>
        <xdr:cNvPr id="309" name="直線コネクタ 308"/>
        <xdr:cNvCxnSpPr/>
      </xdr:nvCxnSpPr>
      <xdr:spPr>
        <a:xfrm flipV="1">
          <a:off x="13893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62992</xdr:rowOff>
    </xdr:to>
    <xdr:cxnSp macro="">
      <xdr:nvCxnSpPr>
        <xdr:cNvPr id="312" name="直線コネクタ 311"/>
        <xdr:cNvCxnSpPr/>
      </xdr:nvCxnSpPr>
      <xdr:spPr>
        <a:xfrm>
          <a:off x="13004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2" name="円/楕円 321"/>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3"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4" name="円/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6" name="円/楕円 32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7" name="テキスト ボックス 32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8" name="円/楕円 327"/>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9" name="テキスト ボックス 328"/>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0" name="円/楕円 32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類似団体平均、全国平均、北海道平均をともに上回っている。減少傾向にあるが、</a:t>
          </a:r>
          <a:r>
            <a:rPr lang="ja-JP" altLang="en-US" sz="1100" b="0" i="0" baseline="0">
              <a:solidFill>
                <a:schemeClr val="dk1"/>
              </a:solidFill>
              <a:effectLst/>
              <a:latin typeface="+mn-lt"/>
              <a:ea typeface="+mn-ea"/>
              <a:cs typeface="+mn-cs"/>
            </a:rPr>
            <a:t>投資的事業の優先順位付け・平準化による新規発行債の抑制などを進め、</a:t>
          </a:r>
          <a:r>
            <a:rPr lang="ja-JP" altLang="ja-JP" sz="1100" b="0" i="0" baseline="0">
              <a:solidFill>
                <a:schemeClr val="dk1"/>
              </a:solidFill>
              <a:effectLst/>
              <a:latin typeface="+mn-lt"/>
              <a:ea typeface="+mn-ea"/>
              <a:cs typeface="+mn-cs"/>
            </a:rPr>
            <a:t>引き続き財政健全化に努める。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16511</xdr:rowOff>
    </xdr:from>
    <xdr:to>
      <xdr:col>7</xdr:col>
      <xdr:colOff>15875</xdr:colOff>
      <xdr:row>78</xdr:row>
      <xdr:rowOff>35561</xdr:rowOff>
    </xdr:to>
    <xdr:cxnSp macro="">
      <xdr:nvCxnSpPr>
        <xdr:cNvPr id="363" name="直線コネクタ 362"/>
        <xdr:cNvCxnSpPr/>
      </xdr:nvCxnSpPr>
      <xdr:spPr>
        <a:xfrm flipV="1">
          <a:off x="3987800" y="133896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35561</xdr:rowOff>
    </xdr:to>
    <xdr:cxnSp macro="">
      <xdr:nvCxnSpPr>
        <xdr:cNvPr id="366" name="直線コネクタ 365"/>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85089</xdr:rowOff>
    </xdr:to>
    <xdr:cxnSp macro="">
      <xdr:nvCxnSpPr>
        <xdr:cNvPr id="369" name="直線コネクタ 368"/>
        <xdr:cNvCxnSpPr/>
      </xdr:nvCxnSpPr>
      <xdr:spPr>
        <a:xfrm flipV="1">
          <a:off x="2209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85089</xdr:rowOff>
    </xdr:to>
    <xdr:cxnSp macro="">
      <xdr:nvCxnSpPr>
        <xdr:cNvPr id="372" name="直線コネクタ 371"/>
        <xdr:cNvCxnSpPr/>
      </xdr:nvCxnSpPr>
      <xdr:spPr>
        <a:xfrm>
          <a:off x="1320800" y="13454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137161</xdr:rowOff>
    </xdr:from>
    <xdr:to>
      <xdr:col>7</xdr:col>
      <xdr:colOff>66675</xdr:colOff>
      <xdr:row>78</xdr:row>
      <xdr:rowOff>67311</xdr:rowOff>
    </xdr:to>
    <xdr:sp macro="" textlink="">
      <xdr:nvSpPr>
        <xdr:cNvPr id="382" name="円/楕円 381"/>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109238</xdr:rowOff>
    </xdr:from>
    <xdr:ext cx="762000" cy="259045"/>
    <xdr:sp macro="" textlink="">
      <xdr:nvSpPr>
        <xdr:cNvPr id="383" name="公債費該当値テキスト"/>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4" name="円/楕円 38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5" name="テキスト ボックス 38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6" name="円/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34289</xdr:rowOff>
    </xdr:from>
    <xdr:to>
      <xdr:col>3</xdr:col>
      <xdr:colOff>193675</xdr:colOff>
      <xdr:row>78</xdr:row>
      <xdr:rowOff>135889</xdr:rowOff>
    </xdr:to>
    <xdr:sp macro="" textlink="">
      <xdr:nvSpPr>
        <xdr:cNvPr id="388" name="円/楕円 387"/>
        <xdr:cNvSpPr/>
      </xdr:nvSpPr>
      <xdr:spPr>
        <a:xfrm>
          <a:off x="2159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120666</xdr:rowOff>
    </xdr:from>
    <xdr:ext cx="762000" cy="259045"/>
    <xdr:sp macro="" textlink="">
      <xdr:nvSpPr>
        <xdr:cNvPr id="389" name="テキスト ボックス 388"/>
        <xdr:cNvSpPr txBox="1"/>
      </xdr:nvSpPr>
      <xdr:spPr>
        <a:xfrm>
          <a:off x="1828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0" name="円/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1" name="テキスト ボックス 39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全国平均、北海道平均</a:t>
          </a:r>
          <a:r>
            <a:rPr lang="ja-JP" altLang="en-US" sz="1100" b="0" i="0" baseline="0">
              <a:solidFill>
                <a:schemeClr val="dk1"/>
              </a:solidFill>
              <a:effectLst/>
              <a:latin typeface="+mn-lt"/>
              <a:ea typeface="+mn-ea"/>
              <a:cs typeface="+mn-cs"/>
            </a:rPr>
            <a:t>、類似団体平均</a:t>
          </a:r>
          <a:r>
            <a:rPr lang="ja-JP" altLang="ja-JP" sz="1100" b="0" i="0" baseline="0">
              <a:solidFill>
                <a:schemeClr val="dk1"/>
              </a:solidFill>
              <a:effectLst/>
              <a:latin typeface="+mn-lt"/>
              <a:ea typeface="+mn-ea"/>
              <a:cs typeface="+mn-cs"/>
            </a:rPr>
            <a:t>をともに下回っている。引き続き経費の適正化を進める。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76</xdr:row>
      <xdr:rowOff>166188</xdr:rowOff>
    </xdr:to>
    <xdr:cxnSp macro="">
      <xdr:nvCxnSpPr>
        <xdr:cNvPr id="426" name="直線コネクタ 425"/>
        <xdr:cNvCxnSpPr/>
      </xdr:nvCxnSpPr>
      <xdr:spPr>
        <a:xfrm flipV="1">
          <a:off x="15671800" y="131800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156392</xdr:rowOff>
    </xdr:from>
    <xdr:to>
      <xdr:col>22</xdr:col>
      <xdr:colOff>565150</xdr:colOff>
      <xdr:row>76</xdr:row>
      <xdr:rowOff>166188</xdr:rowOff>
    </xdr:to>
    <xdr:cxnSp macro="">
      <xdr:nvCxnSpPr>
        <xdr:cNvPr id="429" name="直線コネクタ 428"/>
        <xdr:cNvCxnSpPr/>
      </xdr:nvCxnSpPr>
      <xdr:spPr>
        <a:xfrm>
          <a:off x="14782800" y="131865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156392</xdr:rowOff>
    </xdr:from>
    <xdr:to>
      <xdr:col>21</xdr:col>
      <xdr:colOff>361950</xdr:colOff>
      <xdr:row>76</xdr:row>
      <xdr:rowOff>169455</xdr:rowOff>
    </xdr:to>
    <xdr:cxnSp macro="">
      <xdr:nvCxnSpPr>
        <xdr:cNvPr id="432" name="直線コネクタ 431"/>
        <xdr:cNvCxnSpPr/>
      </xdr:nvCxnSpPr>
      <xdr:spPr>
        <a:xfrm flipV="1">
          <a:off x="13893800" y="131865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102507</xdr:rowOff>
    </xdr:from>
    <xdr:to>
      <xdr:col>20</xdr:col>
      <xdr:colOff>158750</xdr:colOff>
      <xdr:row>76</xdr:row>
      <xdr:rowOff>169455</xdr:rowOff>
    </xdr:to>
    <xdr:cxnSp macro="">
      <xdr:nvCxnSpPr>
        <xdr:cNvPr id="435" name="直線コネクタ 434"/>
        <xdr:cNvCxnSpPr/>
      </xdr:nvCxnSpPr>
      <xdr:spPr>
        <a:xfrm>
          <a:off x="13004800" y="12961257"/>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5" name="円/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115388</xdr:rowOff>
    </xdr:from>
    <xdr:to>
      <xdr:col>22</xdr:col>
      <xdr:colOff>615950</xdr:colOff>
      <xdr:row>77</xdr:row>
      <xdr:rowOff>45538</xdr:rowOff>
    </xdr:to>
    <xdr:sp macro="" textlink="">
      <xdr:nvSpPr>
        <xdr:cNvPr id="447" name="円/楕円 446"/>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30315</xdr:rowOff>
    </xdr:from>
    <xdr:ext cx="736600" cy="259045"/>
    <xdr:sp macro="" textlink="">
      <xdr:nvSpPr>
        <xdr:cNvPr id="448" name="テキスト ボックス 447"/>
        <xdr:cNvSpPr txBox="1"/>
      </xdr:nvSpPr>
      <xdr:spPr>
        <a:xfrm>
          <a:off x="15290800" y="1323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105592</xdr:rowOff>
    </xdr:from>
    <xdr:to>
      <xdr:col>21</xdr:col>
      <xdr:colOff>412750</xdr:colOff>
      <xdr:row>77</xdr:row>
      <xdr:rowOff>35742</xdr:rowOff>
    </xdr:to>
    <xdr:sp macro="" textlink="">
      <xdr:nvSpPr>
        <xdr:cNvPr id="449" name="円/楕円 448"/>
        <xdr:cNvSpPr/>
      </xdr:nvSpPr>
      <xdr:spPr>
        <a:xfrm>
          <a:off x="14732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20519</xdr:rowOff>
    </xdr:from>
    <xdr:ext cx="762000" cy="259045"/>
    <xdr:sp macro="" textlink="">
      <xdr:nvSpPr>
        <xdr:cNvPr id="450" name="テキスト ボックス 449"/>
        <xdr:cNvSpPr txBox="1"/>
      </xdr:nvSpPr>
      <xdr:spPr>
        <a:xfrm>
          <a:off x="14401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118655</xdr:rowOff>
    </xdr:from>
    <xdr:to>
      <xdr:col>20</xdr:col>
      <xdr:colOff>209550</xdr:colOff>
      <xdr:row>77</xdr:row>
      <xdr:rowOff>48805</xdr:rowOff>
    </xdr:to>
    <xdr:sp macro="" textlink="">
      <xdr:nvSpPr>
        <xdr:cNvPr id="451" name="円/楕円 450"/>
        <xdr:cNvSpPr/>
      </xdr:nvSpPr>
      <xdr:spPr>
        <a:xfrm>
          <a:off x="13843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33582</xdr:rowOff>
    </xdr:from>
    <xdr:ext cx="762000" cy="259045"/>
    <xdr:sp macro="" textlink="">
      <xdr:nvSpPr>
        <xdr:cNvPr id="452" name="テキスト ボックス 451"/>
        <xdr:cNvSpPr txBox="1"/>
      </xdr:nvSpPr>
      <xdr:spPr>
        <a:xfrm>
          <a:off x="13512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51707</xdr:rowOff>
    </xdr:from>
    <xdr:to>
      <xdr:col>19</xdr:col>
      <xdr:colOff>6350</xdr:colOff>
      <xdr:row>75</xdr:row>
      <xdr:rowOff>153307</xdr:rowOff>
    </xdr:to>
    <xdr:sp macro="" textlink="">
      <xdr:nvSpPr>
        <xdr:cNvPr id="453" name="円/楕円 452"/>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163484</xdr:rowOff>
    </xdr:from>
    <xdr:ext cx="762000" cy="259045"/>
    <xdr:sp macro="" textlink="">
      <xdr:nvSpPr>
        <xdr:cNvPr id="454" name="テキスト ボックス 453"/>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北海道ニセコ町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90283</xdr:rowOff>
    </xdr:from>
    <xdr:to>
      <xdr:col>4</xdr:col>
      <xdr:colOff>1117600</xdr:colOff>
      <xdr:row>17</xdr:row>
      <xdr:rowOff>93671</xdr:rowOff>
    </xdr:to>
    <xdr:cxnSp macro="">
      <xdr:nvCxnSpPr>
        <xdr:cNvPr id="47" name="直線コネクタ 46"/>
        <xdr:cNvCxnSpPr/>
      </xdr:nvCxnSpPr>
      <xdr:spPr bwMode="auto">
        <a:xfrm flipV="1">
          <a:off x="5003800" y="3052558"/>
          <a:ext cx="647700" cy="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73968</xdr:rowOff>
    </xdr:from>
    <xdr:to>
      <xdr:col>4</xdr:col>
      <xdr:colOff>469900</xdr:colOff>
      <xdr:row>17</xdr:row>
      <xdr:rowOff>93671</xdr:rowOff>
    </xdr:to>
    <xdr:cxnSp macro="">
      <xdr:nvCxnSpPr>
        <xdr:cNvPr id="50" name="直線コネクタ 49"/>
        <xdr:cNvCxnSpPr/>
      </xdr:nvCxnSpPr>
      <xdr:spPr bwMode="auto">
        <a:xfrm>
          <a:off x="4305300" y="3036243"/>
          <a:ext cx="698500" cy="1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62606</xdr:rowOff>
    </xdr:from>
    <xdr:to>
      <xdr:col>3</xdr:col>
      <xdr:colOff>904875</xdr:colOff>
      <xdr:row>17</xdr:row>
      <xdr:rowOff>73968</xdr:rowOff>
    </xdr:to>
    <xdr:cxnSp macro="">
      <xdr:nvCxnSpPr>
        <xdr:cNvPr id="53" name="直線コネクタ 52"/>
        <xdr:cNvCxnSpPr/>
      </xdr:nvCxnSpPr>
      <xdr:spPr bwMode="auto">
        <a:xfrm>
          <a:off x="3606800" y="3024881"/>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62606</xdr:rowOff>
    </xdr:from>
    <xdr:to>
      <xdr:col>3</xdr:col>
      <xdr:colOff>206375</xdr:colOff>
      <xdr:row>17</xdr:row>
      <xdr:rowOff>95310</xdr:rowOff>
    </xdr:to>
    <xdr:cxnSp macro="">
      <xdr:nvCxnSpPr>
        <xdr:cNvPr id="56" name="直線コネクタ 55"/>
        <xdr:cNvCxnSpPr/>
      </xdr:nvCxnSpPr>
      <xdr:spPr bwMode="auto">
        <a:xfrm flipV="1">
          <a:off x="2908300" y="3024881"/>
          <a:ext cx="698500" cy="3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39483</xdr:rowOff>
    </xdr:from>
    <xdr:to>
      <xdr:col>5</xdr:col>
      <xdr:colOff>34925</xdr:colOff>
      <xdr:row>17</xdr:row>
      <xdr:rowOff>141083</xdr:rowOff>
    </xdr:to>
    <xdr:sp macro="" textlink="">
      <xdr:nvSpPr>
        <xdr:cNvPr id="66" name="円/楕円 65"/>
        <xdr:cNvSpPr/>
      </xdr:nvSpPr>
      <xdr:spPr bwMode="auto">
        <a:xfrm>
          <a:off x="5600700" y="30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11560</xdr:rowOff>
    </xdr:from>
    <xdr:ext cx="762000" cy="259045"/>
    <xdr:sp macro="" textlink="">
      <xdr:nvSpPr>
        <xdr:cNvPr id="67" name="人口1人当たり決算額の推移該当値テキスト130"/>
        <xdr:cNvSpPr txBox="1"/>
      </xdr:nvSpPr>
      <xdr:spPr>
        <a:xfrm>
          <a:off x="5740400" y="2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186,895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42871</xdr:rowOff>
    </xdr:from>
    <xdr:to>
      <xdr:col>4</xdr:col>
      <xdr:colOff>520700</xdr:colOff>
      <xdr:row>17</xdr:row>
      <xdr:rowOff>144471</xdr:rowOff>
    </xdr:to>
    <xdr:sp macro="" textlink="">
      <xdr:nvSpPr>
        <xdr:cNvPr id="68" name="円/楕円 67"/>
        <xdr:cNvSpPr/>
      </xdr:nvSpPr>
      <xdr:spPr bwMode="auto">
        <a:xfrm>
          <a:off x="4953000" y="300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129248</xdr:rowOff>
    </xdr:from>
    <xdr:ext cx="736600" cy="259045"/>
    <xdr:sp macro="" textlink="">
      <xdr:nvSpPr>
        <xdr:cNvPr id="69" name="テキスト ボックス 68"/>
        <xdr:cNvSpPr txBox="1"/>
      </xdr:nvSpPr>
      <xdr:spPr>
        <a:xfrm>
          <a:off x="4622800" y="309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23168</xdr:rowOff>
    </xdr:from>
    <xdr:to>
      <xdr:col>3</xdr:col>
      <xdr:colOff>955675</xdr:colOff>
      <xdr:row>17</xdr:row>
      <xdr:rowOff>124768</xdr:rowOff>
    </xdr:to>
    <xdr:sp macro="" textlink="">
      <xdr:nvSpPr>
        <xdr:cNvPr id="70" name="円/楕円 69"/>
        <xdr:cNvSpPr/>
      </xdr:nvSpPr>
      <xdr:spPr bwMode="auto">
        <a:xfrm>
          <a:off x="4254500" y="298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109545</xdr:rowOff>
    </xdr:from>
    <xdr:ext cx="762000" cy="259045"/>
    <xdr:sp macro="" textlink="">
      <xdr:nvSpPr>
        <xdr:cNvPr id="71" name="テキスト ボックス 70"/>
        <xdr:cNvSpPr txBox="1"/>
      </xdr:nvSpPr>
      <xdr:spPr>
        <a:xfrm>
          <a:off x="3924300" y="307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11806</xdr:rowOff>
    </xdr:from>
    <xdr:to>
      <xdr:col>3</xdr:col>
      <xdr:colOff>257175</xdr:colOff>
      <xdr:row>17</xdr:row>
      <xdr:rowOff>113406</xdr:rowOff>
    </xdr:to>
    <xdr:sp macro="" textlink="">
      <xdr:nvSpPr>
        <xdr:cNvPr id="72" name="円/楕円 71"/>
        <xdr:cNvSpPr/>
      </xdr:nvSpPr>
      <xdr:spPr bwMode="auto">
        <a:xfrm>
          <a:off x="3556000" y="297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98183</xdr:rowOff>
    </xdr:from>
    <xdr:ext cx="762000" cy="259045"/>
    <xdr:sp macro="" textlink="">
      <xdr:nvSpPr>
        <xdr:cNvPr id="73" name="テキスト ボックス 72"/>
        <xdr:cNvSpPr txBox="1"/>
      </xdr:nvSpPr>
      <xdr:spPr>
        <a:xfrm>
          <a:off x="3225800" y="30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44510</xdr:rowOff>
    </xdr:from>
    <xdr:to>
      <xdr:col>2</xdr:col>
      <xdr:colOff>692150</xdr:colOff>
      <xdr:row>17</xdr:row>
      <xdr:rowOff>146110</xdr:rowOff>
    </xdr:to>
    <xdr:sp macro="" textlink="">
      <xdr:nvSpPr>
        <xdr:cNvPr id="74" name="円/楕円 73"/>
        <xdr:cNvSpPr/>
      </xdr:nvSpPr>
      <xdr:spPr bwMode="auto">
        <a:xfrm>
          <a:off x="2857500" y="300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130887</xdr:rowOff>
    </xdr:from>
    <xdr:ext cx="762000" cy="259045"/>
    <xdr:sp macro="" textlink="">
      <xdr:nvSpPr>
        <xdr:cNvPr id="75" name="テキスト ボックス 74"/>
        <xdr:cNvSpPr txBox="1"/>
      </xdr:nvSpPr>
      <xdr:spPr>
        <a:xfrm>
          <a:off x="2527300" y="309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65621</xdr:rowOff>
    </xdr:from>
    <xdr:to>
      <xdr:col>4</xdr:col>
      <xdr:colOff>1117600</xdr:colOff>
      <xdr:row>35</xdr:row>
      <xdr:rowOff>98837</xdr:rowOff>
    </xdr:to>
    <xdr:cxnSp macro="">
      <xdr:nvCxnSpPr>
        <xdr:cNvPr id="108" name="直線コネクタ 107"/>
        <xdr:cNvCxnSpPr/>
      </xdr:nvCxnSpPr>
      <xdr:spPr bwMode="auto">
        <a:xfrm>
          <a:off x="5003800" y="6675971"/>
          <a:ext cx="647700" cy="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65621</xdr:rowOff>
    </xdr:from>
    <xdr:to>
      <xdr:col>4</xdr:col>
      <xdr:colOff>469900</xdr:colOff>
      <xdr:row>35</xdr:row>
      <xdr:rowOff>66108</xdr:rowOff>
    </xdr:to>
    <xdr:cxnSp macro="">
      <xdr:nvCxnSpPr>
        <xdr:cNvPr id="111" name="直線コネクタ 110"/>
        <xdr:cNvCxnSpPr/>
      </xdr:nvCxnSpPr>
      <xdr:spPr bwMode="auto">
        <a:xfrm flipV="1">
          <a:off x="4305300" y="6675971"/>
          <a:ext cx="698500" cy="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15756</xdr:rowOff>
    </xdr:from>
    <xdr:to>
      <xdr:col>3</xdr:col>
      <xdr:colOff>904875</xdr:colOff>
      <xdr:row>35</xdr:row>
      <xdr:rowOff>66108</xdr:rowOff>
    </xdr:to>
    <xdr:cxnSp macro="">
      <xdr:nvCxnSpPr>
        <xdr:cNvPr id="114" name="直線コネクタ 113"/>
        <xdr:cNvCxnSpPr/>
      </xdr:nvCxnSpPr>
      <xdr:spPr bwMode="auto">
        <a:xfrm>
          <a:off x="3606800" y="6626106"/>
          <a:ext cx="698500" cy="5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15756</xdr:rowOff>
    </xdr:from>
    <xdr:to>
      <xdr:col>3</xdr:col>
      <xdr:colOff>206375</xdr:colOff>
      <xdr:row>35</xdr:row>
      <xdr:rowOff>53353</xdr:rowOff>
    </xdr:to>
    <xdr:cxnSp macro="">
      <xdr:nvCxnSpPr>
        <xdr:cNvPr id="117" name="直線コネクタ 116"/>
        <xdr:cNvCxnSpPr/>
      </xdr:nvCxnSpPr>
      <xdr:spPr bwMode="auto">
        <a:xfrm flipV="1">
          <a:off x="2908300" y="6626106"/>
          <a:ext cx="698500" cy="3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48037</xdr:rowOff>
    </xdr:from>
    <xdr:to>
      <xdr:col>5</xdr:col>
      <xdr:colOff>34925</xdr:colOff>
      <xdr:row>35</xdr:row>
      <xdr:rowOff>149637</xdr:rowOff>
    </xdr:to>
    <xdr:sp macro="" textlink="">
      <xdr:nvSpPr>
        <xdr:cNvPr id="127" name="円/楕円 126"/>
        <xdr:cNvSpPr/>
      </xdr:nvSpPr>
      <xdr:spPr bwMode="auto">
        <a:xfrm>
          <a:off x="5600700" y="665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236014</xdr:rowOff>
    </xdr:from>
    <xdr:ext cx="762000" cy="259045"/>
    <xdr:sp macro="" textlink="">
      <xdr:nvSpPr>
        <xdr:cNvPr id="128" name="人口1人当たり決算額の推移該当値テキスト445"/>
        <xdr:cNvSpPr txBox="1"/>
      </xdr:nvSpPr>
      <xdr:spPr>
        <a:xfrm>
          <a:off x="5740400" y="65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14821</xdr:rowOff>
    </xdr:from>
    <xdr:to>
      <xdr:col>4</xdr:col>
      <xdr:colOff>520700</xdr:colOff>
      <xdr:row>35</xdr:row>
      <xdr:rowOff>116421</xdr:rowOff>
    </xdr:to>
    <xdr:sp macro="" textlink="">
      <xdr:nvSpPr>
        <xdr:cNvPr id="129" name="円/楕円 128"/>
        <xdr:cNvSpPr/>
      </xdr:nvSpPr>
      <xdr:spPr bwMode="auto">
        <a:xfrm>
          <a:off x="4953000" y="662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126598</xdr:rowOff>
    </xdr:from>
    <xdr:ext cx="736600" cy="259045"/>
    <xdr:sp macro="" textlink="">
      <xdr:nvSpPr>
        <xdr:cNvPr id="130" name="テキスト ボックス 129"/>
        <xdr:cNvSpPr txBox="1"/>
      </xdr:nvSpPr>
      <xdr:spPr>
        <a:xfrm>
          <a:off x="4622800" y="639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15308</xdr:rowOff>
    </xdr:from>
    <xdr:to>
      <xdr:col>3</xdr:col>
      <xdr:colOff>955675</xdr:colOff>
      <xdr:row>35</xdr:row>
      <xdr:rowOff>116908</xdr:rowOff>
    </xdr:to>
    <xdr:sp macro="" textlink="">
      <xdr:nvSpPr>
        <xdr:cNvPr id="131" name="円/楕円 130"/>
        <xdr:cNvSpPr/>
      </xdr:nvSpPr>
      <xdr:spPr bwMode="auto">
        <a:xfrm>
          <a:off x="4254500" y="662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127086</xdr:rowOff>
    </xdr:from>
    <xdr:ext cx="762000" cy="259045"/>
    <xdr:sp macro="" textlink="">
      <xdr:nvSpPr>
        <xdr:cNvPr id="132" name="テキスト ボックス 131"/>
        <xdr:cNvSpPr txBox="1"/>
      </xdr:nvSpPr>
      <xdr:spPr>
        <a:xfrm>
          <a:off x="3924300" y="639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307856</xdr:rowOff>
    </xdr:from>
    <xdr:to>
      <xdr:col>3</xdr:col>
      <xdr:colOff>257175</xdr:colOff>
      <xdr:row>35</xdr:row>
      <xdr:rowOff>66556</xdr:rowOff>
    </xdr:to>
    <xdr:sp macro="" textlink="">
      <xdr:nvSpPr>
        <xdr:cNvPr id="133" name="円/楕円 132"/>
        <xdr:cNvSpPr/>
      </xdr:nvSpPr>
      <xdr:spPr bwMode="auto">
        <a:xfrm>
          <a:off x="3556000" y="657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76733</xdr:rowOff>
    </xdr:from>
    <xdr:ext cx="762000" cy="259045"/>
    <xdr:sp macro="" textlink="">
      <xdr:nvSpPr>
        <xdr:cNvPr id="134" name="テキスト ボックス 133"/>
        <xdr:cNvSpPr txBox="1"/>
      </xdr:nvSpPr>
      <xdr:spPr>
        <a:xfrm>
          <a:off x="3225800" y="63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2553</xdr:rowOff>
    </xdr:from>
    <xdr:to>
      <xdr:col>2</xdr:col>
      <xdr:colOff>692150</xdr:colOff>
      <xdr:row>35</xdr:row>
      <xdr:rowOff>104153</xdr:rowOff>
    </xdr:to>
    <xdr:sp macro="" textlink="">
      <xdr:nvSpPr>
        <xdr:cNvPr id="135" name="円/楕円 134"/>
        <xdr:cNvSpPr/>
      </xdr:nvSpPr>
      <xdr:spPr bwMode="auto">
        <a:xfrm>
          <a:off x="2857500" y="66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114330</xdr:rowOff>
    </xdr:from>
    <xdr:ext cx="762000" cy="259045"/>
    <xdr:sp macro="" textlink="">
      <xdr:nvSpPr>
        <xdr:cNvPr id="136" name="テキスト ボックス 135"/>
        <xdr:cNvSpPr txBox="1"/>
      </xdr:nvSpPr>
      <xdr:spPr>
        <a:xfrm>
          <a:off x="2527300" y="638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近年、財政調整基金の取崩しは行わず比較的安定的な経営をしているが、財政健全化に向けた取り組み・見直しは不可避であり、中長期的視点からより一層計画的・安定的な運営に努める。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実質単年度収支は比較比較的安定し黒字運営を継続しているが、財政健全化に向けた取り組み・見直しは不可避であり、中長期的視点からより一層計画的・安定的な運営に努める。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投資的事業の</a:t>
          </a:r>
          <a:r>
            <a:rPr lang="ja-JP" altLang="en-US" sz="1100" b="0" i="0" baseline="0">
              <a:solidFill>
                <a:schemeClr val="dk1"/>
              </a:solidFill>
              <a:effectLst/>
              <a:latin typeface="+mn-lt"/>
              <a:ea typeface="+mn-ea"/>
              <a:cs typeface="+mn-cs"/>
            </a:rPr>
            <a:t>優先順位付け・平準化</a:t>
          </a:r>
          <a:r>
            <a:rPr lang="ja-JP" altLang="ja-JP" sz="1100" b="0" i="0" baseline="0">
              <a:solidFill>
                <a:schemeClr val="dk1"/>
              </a:solidFill>
              <a:effectLst/>
              <a:latin typeface="+mn-lt"/>
              <a:ea typeface="+mn-ea"/>
              <a:cs typeface="+mn-cs"/>
            </a:rPr>
            <a:t>、公共施設の長寿命化等により、さらなる削減を図り、財政健全化を進める。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将来負担額が減少しているものの、充当可能特定財源も減少傾向となっている。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投資的事業の</a:t>
          </a:r>
          <a:r>
            <a:rPr lang="ja-JP" altLang="en-US" sz="1100" b="0" i="0" baseline="0">
              <a:solidFill>
                <a:schemeClr val="dk1"/>
              </a:solidFill>
              <a:effectLst/>
              <a:latin typeface="+mn-lt"/>
              <a:ea typeface="+mn-ea"/>
              <a:cs typeface="+mn-cs"/>
            </a:rPr>
            <a:t>優先順位付け・平準化</a:t>
          </a:r>
          <a:r>
            <a:rPr lang="ja-JP" altLang="ja-JP" sz="1100" b="0" i="0" baseline="0">
              <a:solidFill>
                <a:schemeClr val="dk1"/>
              </a:solidFill>
              <a:effectLst/>
              <a:latin typeface="+mn-lt"/>
              <a:ea typeface="+mn-ea"/>
              <a:cs typeface="+mn-cs"/>
            </a:rPr>
            <a:t>、公共施設の長寿命化等により、将来負担額のさらなる削減を図るとともに、将来負担に見合う計画的な基金積み立てを進め、財政健全化を進める。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4223952</v>
      </c>
      <c r="BO4" s="349"/>
      <c r="BP4" s="349"/>
      <c r="BQ4" s="349"/>
      <c r="BR4" s="349"/>
      <c r="BS4" s="349"/>
      <c r="BT4" s="349"/>
      <c r="BU4" s="350"/>
      <c r="BV4" s="348">
        <v>5037861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4065453</v>
      </c>
      <c r="BO5" s="417"/>
      <c r="BP5" s="417"/>
      <c r="BQ5" s="417"/>
      <c r="BR5" s="417"/>
      <c r="BS5" s="417"/>
      <c r="BT5" s="417"/>
      <c r="BU5" s="418"/>
      <c r="BV5" s="416">
        <v>4894729</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85.3</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158499</v>
      </c>
      <c r="BO6" s="417"/>
      <c r="BP6" s="417"/>
      <c r="BQ6" s="417"/>
      <c r="BR6" s="417"/>
      <c r="BS6" s="417"/>
      <c r="BT6" s="417"/>
      <c r="BU6" s="418"/>
      <c r="BV6" s="416">
        <v>143132</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90.2</v>
      </c>
      <c r="CU6" s="423"/>
      <c r="CV6" s="423"/>
      <c r="CW6" s="423"/>
      <c r="CX6" s="423"/>
      <c r="CY6" s="423"/>
      <c r="CZ6" s="423"/>
      <c r="DA6" s="424"/>
      <c r="DB6" s="422">
        <v>91.4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1949</v>
      </c>
      <c r="BO7" s="417"/>
      <c r="BP7" s="417"/>
      <c r="BQ7" s="417"/>
      <c r="BR7" s="417"/>
      <c r="BS7" s="417"/>
      <c r="BT7" s="417"/>
      <c r="BU7" s="418"/>
      <c r="BV7" s="416">
        <v>2200</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2648169</v>
      </c>
      <c r="CU7" s="417"/>
      <c r="CV7" s="417"/>
      <c r="CW7" s="417"/>
      <c r="CX7" s="417"/>
      <c r="CY7" s="417"/>
      <c r="CZ7" s="417"/>
      <c r="DA7" s="418"/>
      <c r="DB7" s="416">
        <v>2683092</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156550</v>
      </c>
      <c r="BO8" s="417"/>
      <c r="BP8" s="417"/>
      <c r="BQ8" s="417"/>
      <c r="BR8" s="417"/>
      <c r="BS8" s="417"/>
      <c r="BT8" s="417"/>
      <c r="BU8" s="418"/>
      <c r="BV8" s="416">
        <v>140932</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4823</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15618</v>
      </c>
      <c r="BO9" s="417"/>
      <c r="BP9" s="417"/>
      <c r="BQ9" s="417"/>
      <c r="BR9" s="417"/>
      <c r="BS9" s="417"/>
      <c r="BT9" s="417"/>
      <c r="BU9" s="418"/>
      <c r="BV9" s="416">
        <v>-40574</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20.6</v>
      </c>
      <c r="CU9" s="383"/>
      <c r="CV9" s="383"/>
      <c r="CW9" s="383"/>
      <c r="CX9" s="383"/>
      <c r="CY9" s="383"/>
      <c r="CZ9" s="383"/>
      <c r="DA9" s="384"/>
      <c r="DB9" s="382">
        <v>20.9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09"/>
      <c r="N10" s="409"/>
      <c r="O10" s="409"/>
      <c r="P10" s="409"/>
      <c r="Q10" s="410"/>
      <c r="R10" s="436">
        <v>4669</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116</v>
      </c>
      <c r="BO10" s="417"/>
      <c r="BP10" s="417"/>
      <c r="BQ10" s="417"/>
      <c r="BR10" s="417"/>
      <c r="BS10" s="417"/>
      <c r="BT10" s="417"/>
      <c r="BU10" s="418"/>
      <c r="BV10" s="416">
        <v>198</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77</v>
      </c>
      <c r="AV11" s="412"/>
      <c r="AW11" s="412"/>
      <c r="AX11" s="412"/>
      <c r="AY11" s="413" t="s">
        <v>109</v>
      </c>
      <c r="AZ11" s="414"/>
      <c r="BA11" s="414"/>
      <c r="BB11" s="414"/>
      <c r="BC11" s="414"/>
      <c r="BD11" s="414"/>
      <c r="BE11" s="414"/>
      <c r="BF11" s="414"/>
      <c r="BG11" s="414"/>
      <c r="BH11" s="414"/>
      <c r="BI11" s="414"/>
      <c r="BJ11" s="414"/>
      <c r="BK11" s="414"/>
      <c r="BL11" s="414"/>
      <c r="BM11" s="415"/>
      <c r="BN11" s="416" t="s">
        <v>110</v>
      </c>
      <c r="BO11" s="417"/>
      <c r="BP11" s="417"/>
      <c r="BQ11" s="417"/>
      <c r="BR11" s="417"/>
      <c r="BS11" s="417"/>
      <c r="BT11" s="417"/>
      <c r="BU11" s="418"/>
      <c r="BV11" s="416" t="s">
        <v>110</v>
      </c>
      <c r="BW11" s="417"/>
      <c r="BX11" s="417"/>
      <c r="BY11" s="417"/>
      <c r="BZ11" s="417"/>
      <c r="CA11" s="417"/>
      <c r="CB11" s="417"/>
      <c r="CC11" s="418"/>
      <c r="CD11" s="419" t="s">
        <v>111</v>
      </c>
      <c r="CE11" s="420"/>
      <c r="CF11" s="420"/>
      <c r="CG11" s="420"/>
      <c r="CH11" s="420"/>
      <c r="CI11" s="420"/>
      <c r="CJ11" s="420"/>
      <c r="CK11" s="420"/>
      <c r="CL11" s="420"/>
      <c r="CM11" s="420"/>
      <c r="CN11" s="420"/>
      <c r="CO11" s="420"/>
      <c r="CP11" s="420"/>
      <c r="CQ11" s="420"/>
      <c r="CR11" s="420"/>
      <c r="CS11" s="421"/>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4983</v>
      </c>
      <c r="S12" s="458"/>
      <c r="T12" s="458"/>
      <c r="U12" s="458"/>
      <c r="V12" s="459"/>
      <c r="W12" s="460" t="s">
        <v>1</v>
      </c>
      <c r="X12" s="412"/>
      <c r="Y12" s="412"/>
      <c r="Z12" s="412"/>
      <c r="AA12" s="412"/>
      <c r="AB12" s="461"/>
      <c r="AC12" s="411" t="s">
        <v>114</v>
      </c>
      <c r="AD12" s="412"/>
      <c r="AE12" s="412"/>
      <c r="AF12" s="412"/>
      <c r="AG12" s="461"/>
      <c r="AH12" s="411" t="s">
        <v>115</v>
      </c>
      <c r="AI12" s="412"/>
      <c r="AJ12" s="412"/>
      <c r="AK12" s="412"/>
      <c r="AL12" s="462"/>
      <c r="AM12" s="408" t="s">
        <v>116</v>
      </c>
      <c r="AN12" s="409"/>
      <c r="AO12" s="409"/>
      <c r="AP12" s="409"/>
      <c r="AQ12" s="409"/>
      <c r="AR12" s="409"/>
      <c r="AS12" s="409"/>
      <c r="AT12" s="410"/>
      <c r="AU12" s="411" t="s">
        <v>117</v>
      </c>
      <c r="AV12" s="412"/>
      <c r="AW12" s="412"/>
      <c r="AX12" s="412"/>
      <c r="AY12" s="413" t="s">
        <v>118</v>
      </c>
      <c r="AZ12" s="414"/>
      <c r="BA12" s="414"/>
      <c r="BB12" s="414"/>
      <c r="BC12" s="414"/>
      <c r="BD12" s="414"/>
      <c r="BE12" s="414"/>
      <c r="BF12" s="414"/>
      <c r="BG12" s="414"/>
      <c r="BH12" s="414"/>
      <c r="BI12" s="414"/>
      <c r="BJ12" s="414"/>
      <c r="BK12" s="414"/>
      <c r="BL12" s="414"/>
      <c r="BM12" s="415"/>
      <c r="BN12" s="416" t="s">
        <v>119</v>
      </c>
      <c r="BO12" s="417"/>
      <c r="BP12" s="417"/>
      <c r="BQ12" s="417"/>
      <c r="BR12" s="417"/>
      <c r="BS12" s="417"/>
      <c r="BT12" s="417"/>
      <c r="BU12" s="418"/>
      <c r="BV12" s="416" t="s">
        <v>119</v>
      </c>
      <c r="BW12" s="417"/>
      <c r="BX12" s="417"/>
      <c r="BY12" s="417"/>
      <c r="BZ12" s="417"/>
      <c r="CA12" s="417"/>
      <c r="CB12" s="417"/>
      <c r="CC12" s="418"/>
      <c r="CD12" s="419" t="s">
        <v>120</v>
      </c>
      <c r="CE12" s="420"/>
      <c r="CF12" s="420"/>
      <c r="CG12" s="420"/>
      <c r="CH12" s="420"/>
      <c r="CI12" s="420"/>
      <c r="CJ12" s="420"/>
      <c r="CK12" s="420"/>
      <c r="CL12" s="420"/>
      <c r="CM12" s="420"/>
      <c r="CN12" s="420"/>
      <c r="CO12" s="420"/>
      <c r="CP12" s="420"/>
      <c r="CQ12" s="420"/>
      <c r="CR12" s="420"/>
      <c r="CS12" s="421"/>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4802</v>
      </c>
      <c r="S13" s="467"/>
      <c r="T13" s="467"/>
      <c r="U13" s="467"/>
      <c r="V13" s="468"/>
      <c r="W13" s="395" t="s">
        <v>122</v>
      </c>
      <c r="X13" s="396"/>
      <c r="Y13" s="396"/>
      <c r="Z13" s="396"/>
      <c r="AA13" s="396"/>
      <c r="AB13" s="386"/>
      <c r="AC13" s="436">
        <v>491</v>
      </c>
      <c r="AD13" s="437"/>
      <c r="AE13" s="437"/>
      <c r="AF13" s="437"/>
      <c r="AG13" s="476"/>
      <c r="AH13" s="436">
        <v>562</v>
      </c>
      <c r="AI13" s="437"/>
      <c r="AJ13" s="437"/>
      <c r="AK13" s="437"/>
      <c r="AL13" s="438"/>
      <c r="AM13" s="408" t="s">
        <v>123</v>
      </c>
      <c r="AN13" s="409"/>
      <c r="AO13" s="409"/>
      <c r="AP13" s="409"/>
      <c r="AQ13" s="409"/>
      <c r="AR13" s="409"/>
      <c r="AS13" s="409"/>
      <c r="AT13" s="410"/>
      <c r="AU13" s="411" t="s">
        <v>124</v>
      </c>
      <c r="AV13" s="412"/>
      <c r="AW13" s="412"/>
      <c r="AX13" s="412"/>
      <c r="AY13" s="413" t="s">
        <v>125</v>
      </c>
      <c r="AZ13" s="414"/>
      <c r="BA13" s="414"/>
      <c r="BB13" s="414"/>
      <c r="BC13" s="414"/>
      <c r="BD13" s="414"/>
      <c r="BE13" s="414"/>
      <c r="BF13" s="414"/>
      <c r="BG13" s="414"/>
      <c r="BH13" s="414"/>
      <c r="BI13" s="414"/>
      <c r="BJ13" s="414"/>
      <c r="BK13" s="414"/>
      <c r="BL13" s="414"/>
      <c r="BM13" s="415"/>
      <c r="BN13" s="416">
        <v>15734</v>
      </c>
      <c r="BO13" s="417"/>
      <c r="BP13" s="417"/>
      <c r="BQ13" s="417"/>
      <c r="BR13" s="417"/>
      <c r="BS13" s="417"/>
      <c r="BT13" s="417"/>
      <c r="BU13" s="418"/>
      <c r="BV13" s="416">
        <v>-40376</v>
      </c>
      <c r="BW13" s="417"/>
      <c r="BX13" s="417"/>
      <c r="BY13" s="417"/>
      <c r="BZ13" s="417"/>
      <c r="CA13" s="417"/>
      <c r="CB13" s="417"/>
      <c r="CC13" s="418"/>
      <c r="CD13" s="419" t="s">
        <v>126</v>
      </c>
      <c r="CE13" s="420"/>
      <c r="CF13" s="420"/>
      <c r="CG13" s="420"/>
      <c r="CH13" s="420"/>
      <c r="CI13" s="420"/>
      <c r="CJ13" s="420"/>
      <c r="CK13" s="420"/>
      <c r="CL13" s="420"/>
      <c r="CM13" s="420"/>
      <c r="CN13" s="420"/>
      <c r="CO13" s="420"/>
      <c r="CP13" s="420"/>
      <c r="CQ13" s="420"/>
      <c r="CR13" s="420"/>
      <c r="CS13" s="421"/>
      <c r="CT13" s="382">
        <v>14.3</v>
      </c>
      <c r="CU13" s="383"/>
      <c r="CV13" s="383"/>
      <c r="CW13" s="383"/>
      <c r="CX13" s="383"/>
      <c r="CY13" s="383"/>
      <c r="CZ13" s="383"/>
      <c r="DA13" s="384"/>
      <c r="DB13" s="382">
        <v>14.7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4857</v>
      </c>
      <c r="S14" s="467"/>
      <c r="T14" s="467"/>
      <c r="U14" s="467"/>
      <c r="V14" s="468"/>
      <c r="W14" s="375"/>
      <c r="X14" s="376"/>
      <c r="Y14" s="376"/>
      <c r="Z14" s="376"/>
      <c r="AA14" s="376"/>
      <c r="AB14" s="365"/>
      <c r="AC14" s="469">
        <v>21.3</v>
      </c>
      <c r="AD14" s="470"/>
      <c r="AE14" s="470"/>
      <c r="AF14" s="470"/>
      <c r="AG14" s="471"/>
      <c r="AH14" s="469">
        <v>22.9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128</v>
      </c>
      <c r="CE14" s="478"/>
      <c r="CF14" s="478"/>
      <c r="CG14" s="478"/>
      <c r="CH14" s="478"/>
      <c r="CI14" s="478"/>
      <c r="CJ14" s="478"/>
      <c r="CK14" s="478"/>
      <c r="CL14" s="478"/>
      <c r="CM14" s="478"/>
      <c r="CN14" s="478"/>
      <c r="CO14" s="478"/>
      <c r="CP14" s="478"/>
      <c r="CQ14" s="478"/>
      <c r="CR14" s="478"/>
      <c r="CS14" s="479"/>
      <c r="CT14" s="480">
        <v>75.2</v>
      </c>
      <c r="CU14" s="481"/>
      <c r="CV14" s="481"/>
      <c r="CW14" s="481"/>
      <c r="CX14" s="481"/>
      <c r="CY14" s="481"/>
      <c r="CZ14" s="481"/>
      <c r="DA14" s="482"/>
      <c r="DB14" s="480">
        <v>86.8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4704</v>
      </c>
      <c r="S15" s="467"/>
      <c r="T15" s="467"/>
      <c r="U15" s="467"/>
      <c r="V15" s="468"/>
      <c r="W15" s="395" t="s">
        <v>129</v>
      </c>
      <c r="X15" s="396"/>
      <c r="Y15" s="396"/>
      <c r="Z15" s="396"/>
      <c r="AA15" s="396"/>
      <c r="AB15" s="386"/>
      <c r="AC15" s="436">
        <v>226</v>
      </c>
      <c r="AD15" s="437"/>
      <c r="AE15" s="437"/>
      <c r="AF15" s="437"/>
      <c r="AG15" s="476"/>
      <c r="AH15" s="436">
        <v>209</v>
      </c>
      <c r="AI15" s="437"/>
      <c r="AJ15" s="437"/>
      <c r="AK15" s="437"/>
      <c r="AL15" s="438"/>
      <c r="AM15" s="408"/>
      <c r="AN15" s="409"/>
      <c r="AO15" s="409"/>
      <c r="AP15" s="409"/>
      <c r="AQ15" s="409"/>
      <c r="AR15" s="409"/>
      <c r="AS15" s="409"/>
      <c r="AT15" s="410"/>
      <c r="AU15" s="411"/>
      <c r="AV15" s="412"/>
      <c r="AW15" s="412"/>
      <c r="AX15" s="412"/>
      <c r="AY15" s="345" t="s">
        <v>130</v>
      </c>
      <c r="AZ15" s="346"/>
      <c r="BA15" s="346"/>
      <c r="BB15" s="346"/>
      <c r="BC15" s="346"/>
      <c r="BD15" s="346"/>
      <c r="BE15" s="346"/>
      <c r="BF15" s="346"/>
      <c r="BG15" s="346"/>
      <c r="BH15" s="346"/>
      <c r="BI15" s="346"/>
      <c r="BJ15" s="346"/>
      <c r="BK15" s="346"/>
      <c r="BL15" s="346"/>
      <c r="BM15" s="347"/>
      <c r="BN15" s="348">
        <v>563472</v>
      </c>
      <c r="BO15" s="349"/>
      <c r="BP15" s="349"/>
      <c r="BQ15" s="349"/>
      <c r="BR15" s="349"/>
      <c r="BS15" s="349"/>
      <c r="BT15" s="349"/>
      <c r="BU15" s="350"/>
      <c r="BV15" s="348">
        <v>571333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86"/>
      <c r="N16" s="486"/>
      <c r="O16" s="486"/>
      <c r="P16" s="486"/>
      <c r="Q16" s="487"/>
      <c r="R16" s="488" t="s">
        <v>133</v>
      </c>
      <c r="S16" s="489"/>
      <c r="T16" s="489"/>
      <c r="U16" s="489"/>
      <c r="V16" s="490"/>
      <c r="W16" s="375"/>
      <c r="X16" s="376"/>
      <c r="Y16" s="376"/>
      <c r="Z16" s="376"/>
      <c r="AA16" s="376"/>
      <c r="AB16" s="365"/>
      <c r="AC16" s="469">
        <v>9.8000000000000007</v>
      </c>
      <c r="AD16" s="470"/>
      <c r="AE16" s="470"/>
      <c r="AF16" s="470"/>
      <c r="AG16" s="471"/>
      <c r="AH16" s="469">
        <v>8.5</v>
      </c>
      <c r="AI16" s="470"/>
      <c r="AJ16" s="470"/>
      <c r="AK16" s="470"/>
      <c r="AL16" s="472"/>
      <c r="AM16" s="408"/>
      <c r="AN16" s="409"/>
      <c r="AO16" s="409"/>
      <c r="AP16" s="409"/>
      <c r="AQ16" s="409"/>
      <c r="AR16" s="409"/>
      <c r="AS16" s="409"/>
      <c r="AT16" s="410"/>
      <c r="AU16" s="411"/>
      <c r="AV16" s="412"/>
      <c r="AW16" s="412"/>
      <c r="AX16" s="412"/>
      <c r="AY16" s="413" t="s">
        <v>134</v>
      </c>
      <c r="AZ16" s="414"/>
      <c r="BA16" s="414"/>
      <c r="BB16" s="414"/>
      <c r="BC16" s="414"/>
      <c r="BD16" s="414"/>
      <c r="BE16" s="414"/>
      <c r="BF16" s="414"/>
      <c r="BG16" s="414"/>
      <c r="BH16" s="414"/>
      <c r="BI16" s="414"/>
      <c r="BJ16" s="414"/>
      <c r="BK16" s="414"/>
      <c r="BL16" s="414"/>
      <c r="BM16" s="415"/>
      <c r="BN16" s="416">
        <v>2345478</v>
      </c>
      <c r="BO16" s="417"/>
      <c r="BP16" s="417"/>
      <c r="BQ16" s="417"/>
      <c r="BR16" s="417"/>
      <c r="BS16" s="417"/>
      <c r="BT16" s="417"/>
      <c r="BU16" s="418"/>
      <c r="BV16" s="416">
        <v>2372798</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135</v>
      </c>
      <c r="N17" s="492"/>
      <c r="O17" s="492"/>
      <c r="P17" s="492"/>
      <c r="Q17" s="493"/>
      <c r="R17" s="488" t="s">
        <v>136</v>
      </c>
      <c r="S17" s="489"/>
      <c r="T17" s="489"/>
      <c r="U17" s="489"/>
      <c r="V17" s="490"/>
      <c r="W17" s="395" t="s">
        <v>137</v>
      </c>
      <c r="X17" s="396"/>
      <c r="Y17" s="396"/>
      <c r="Z17" s="396"/>
      <c r="AA17" s="396"/>
      <c r="AB17" s="386"/>
      <c r="AC17" s="436">
        <v>1592</v>
      </c>
      <c r="AD17" s="437"/>
      <c r="AE17" s="437"/>
      <c r="AF17" s="437"/>
      <c r="AG17" s="476"/>
      <c r="AH17" s="436">
        <v>1679</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716951</v>
      </c>
      <c r="BO17" s="417"/>
      <c r="BP17" s="417"/>
      <c r="BQ17" s="417"/>
      <c r="BR17" s="417"/>
      <c r="BS17" s="417"/>
      <c r="BT17" s="417"/>
      <c r="BU17" s="418"/>
      <c r="BV17" s="416">
        <v>730172</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197.13</v>
      </c>
      <c r="M18" s="498"/>
      <c r="N18" s="498"/>
      <c r="O18" s="498"/>
      <c r="P18" s="498"/>
      <c r="Q18" s="498"/>
      <c r="R18" s="499"/>
      <c r="S18" s="499"/>
      <c r="T18" s="499"/>
      <c r="U18" s="499"/>
      <c r="V18" s="500"/>
      <c r="W18" s="397"/>
      <c r="X18" s="398"/>
      <c r="Y18" s="398"/>
      <c r="Z18" s="398"/>
      <c r="AA18" s="398"/>
      <c r="AB18" s="389"/>
      <c r="AC18" s="501">
        <v>68.900000000000006</v>
      </c>
      <c r="AD18" s="502"/>
      <c r="AE18" s="502"/>
      <c r="AF18" s="502"/>
      <c r="AG18" s="503"/>
      <c r="AH18" s="501">
        <v>68.5</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2329975</v>
      </c>
      <c r="BO18" s="417"/>
      <c r="BP18" s="417"/>
      <c r="BQ18" s="417"/>
      <c r="BR18" s="417"/>
      <c r="BS18" s="417"/>
      <c r="BT18" s="417"/>
      <c r="BU18" s="418"/>
      <c r="BV18" s="416">
        <v>2365328</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3061339</v>
      </c>
      <c r="BO19" s="417"/>
      <c r="BP19" s="417"/>
      <c r="BQ19" s="417"/>
      <c r="BR19" s="417"/>
      <c r="BS19" s="417"/>
      <c r="BT19" s="417"/>
      <c r="BU19" s="418"/>
      <c r="BV19" s="416">
        <v>3084405</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2054</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6261516</v>
      </c>
      <c r="BO23" s="417"/>
      <c r="BP23" s="417"/>
      <c r="BQ23" s="417"/>
      <c r="BR23" s="417"/>
      <c r="BS23" s="417"/>
      <c r="BT23" s="417"/>
      <c r="BU23" s="418"/>
      <c r="BV23" s="416">
        <v>6484375</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09"/>
      <c r="G24" s="409"/>
      <c r="H24" s="409"/>
      <c r="I24" s="409"/>
      <c r="J24" s="409"/>
      <c r="K24" s="410"/>
      <c r="L24" s="436">
        <v>1</v>
      </c>
      <c r="M24" s="437"/>
      <c r="N24" s="437"/>
      <c r="O24" s="437"/>
      <c r="P24" s="476"/>
      <c r="Q24" s="436">
        <v>6700</v>
      </c>
      <c r="R24" s="437"/>
      <c r="S24" s="437"/>
      <c r="T24" s="437"/>
      <c r="U24" s="437"/>
      <c r="V24" s="476"/>
      <c r="W24" s="531"/>
      <c r="X24" s="519"/>
      <c r="Y24" s="520"/>
      <c r="Z24" s="435" t="s">
        <v>153</v>
      </c>
      <c r="AA24" s="409"/>
      <c r="AB24" s="409"/>
      <c r="AC24" s="409"/>
      <c r="AD24" s="409"/>
      <c r="AE24" s="409"/>
      <c r="AF24" s="409"/>
      <c r="AG24" s="410"/>
      <c r="AH24" s="436">
        <v>78</v>
      </c>
      <c r="AI24" s="437"/>
      <c r="AJ24" s="437"/>
      <c r="AK24" s="437"/>
      <c r="AL24" s="476"/>
      <c r="AM24" s="436">
        <v>241800</v>
      </c>
      <c r="AN24" s="437"/>
      <c r="AO24" s="437"/>
      <c r="AP24" s="437"/>
      <c r="AQ24" s="437"/>
      <c r="AR24" s="476"/>
      <c r="AS24" s="436">
        <v>3100</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5415756</v>
      </c>
      <c r="BO24" s="417"/>
      <c r="BP24" s="417"/>
      <c r="BQ24" s="417"/>
      <c r="BR24" s="417"/>
      <c r="BS24" s="417"/>
      <c r="BT24" s="417"/>
      <c r="BU24" s="418"/>
      <c r="BV24" s="416">
        <v>5578816</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09"/>
      <c r="G25" s="409"/>
      <c r="H25" s="409"/>
      <c r="I25" s="409"/>
      <c r="J25" s="409"/>
      <c r="K25" s="410"/>
      <c r="L25" s="436">
        <v>1</v>
      </c>
      <c r="M25" s="437"/>
      <c r="N25" s="437"/>
      <c r="O25" s="437"/>
      <c r="P25" s="476"/>
      <c r="Q25" s="436">
        <v>5700</v>
      </c>
      <c r="R25" s="437"/>
      <c r="S25" s="437"/>
      <c r="T25" s="437"/>
      <c r="U25" s="437"/>
      <c r="V25" s="476"/>
      <c r="W25" s="531"/>
      <c r="X25" s="519"/>
      <c r="Y25" s="520"/>
      <c r="Z25" s="435" t="s">
        <v>156</v>
      </c>
      <c r="AA25" s="409"/>
      <c r="AB25" s="409"/>
      <c r="AC25" s="409"/>
      <c r="AD25" s="409"/>
      <c r="AE25" s="409"/>
      <c r="AF25" s="409"/>
      <c r="AG25" s="410"/>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22042</v>
      </c>
      <c r="BO25" s="349"/>
      <c r="BP25" s="349"/>
      <c r="BQ25" s="349"/>
      <c r="BR25" s="349"/>
      <c r="BS25" s="349"/>
      <c r="BT25" s="349"/>
      <c r="BU25" s="350"/>
      <c r="BV25" s="348">
        <v>91116</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09"/>
      <c r="G26" s="409"/>
      <c r="H26" s="409"/>
      <c r="I26" s="409"/>
      <c r="J26" s="409"/>
      <c r="K26" s="410"/>
      <c r="L26" s="436">
        <v>1</v>
      </c>
      <c r="M26" s="437"/>
      <c r="N26" s="437"/>
      <c r="O26" s="437"/>
      <c r="P26" s="476"/>
      <c r="Q26" s="436">
        <v>5200</v>
      </c>
      <c r="R26" s="437"/>
      <c r="S26" s="437"/>
      <c r="T26" s="437"/>
      <c r="U26" s="437"/>
      <c r="V26" s="476"/>
      <c r="W26" s="531"/>
      <c r="X26" s="519"/>
      <c r="Y26" s="520"/>
      <c r="Z26" s="435" t="s">
        <v>159</v>
      </c>
      <c r="AA26" s="549"/>
      <c r="AB26" s="549"/>
      <c r="AC26" s="549"/>
      <c r="AD26" s="549"/>
      <c r="AE26" s="549"/>
      <c r="AF26" s="549"/>
      <c r="AG26" s="550"/>
      <c r="AH26" s="436" t="s">
        <v>119</v>
      </c>
      <c r="AI26" s="437"/>
      <c r="AJ26" s="437"/>
      <c r="AK26" s="437"/>
      <c r="AL26" s="476"/>
      <c r="AM26" s="436" t="s">
        <v>119</v>
      </c>
      <c r="AN26" s="437"/>
      <c r="AO26" s="437"/>
      <c r="AP26" s="437"/>
      <c r="AQ26" s="437"/>
      <c r="AR26" s="476"/>
      <c r="AS26" s="436" t="s">
        <v>119</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119</v>
      </c>
      <c r="BO26" s="417"/>
      <c r="BP26" s="417"/>
      <c r="BQ26" s="417"/>
      <c r="BR26" s="417"/>
      <c r="BS26" s="417"/>
      <c r="BT26" s="417"/>
      <c r="BU26" s="418"/>
      <c r="BV26" s="416" t="s">
        <v>119</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09"/>
      <c r="G27" s="409"/>
      <c r="H27" s="409"/>
      <c r="I27" s="409"/>
      <c r="J27" s="409"/>
      <c r="K27" s="410"/>
      <c r="L27" s="436">
        <v>1</v>
      </c>
      <c r="M27" s="437"/>
      <c r="N27" s="437"/>
      <c r="O27" s="437"/>
      <c r="P27" s="476"/>
      <c r="Q27" s="436">
        <v>2580</v>
      </c>
      <c r="R27" s="437"/>
      <c r="S27" s="437"/>
      <c r="T27" s="437"/>
      <c r="U27" s="437"/>
      <c r="V27" s="476"/>
      <c r="W27" s="531"/>
      <c r="X27" s="519"/>
      <c r="Y27" s="520"/>
      <c r="Z27" s="435" t="s">
        <v>162</v>
      </c>
      <c r="AA27" s="409"/>
      <c r="AB27" s="409"/>
      <c r="AC27" s="409"/>
      <c r="AD27" s="409"/>
      <c r="AE27" s="409"/>
      <c r="AF27" s="409"/>
      <c r="AG27" s="410"/>
      <c r="AH27" s="436">
        <v>9</v>
      </c>
      <c r="AI27" s="437"/>
      <c r="AJ27" s="437"/>
      <c r="AK27" s="437"/>
      <c r="AL27" s="476"/>
      <c r="AM27" s="436">
        <v>26082</v>
      </c>
      <c r="AN27" s="437"/>
      <c r="AO27" s="437"/>
      <c r="AP27" s="437"/>
      <c r="AQ27" s="437"/>
      <c r="AR27" s="476"/>
      <c r="AS27" s="436">
        <v>2898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6">
        <v>205518</v>
      </c>
      <c r="BO27" s="547"/>
      <c r="BP27" s="547"/>
      <c r="BQ27" s="547"/>
      <c r="BR27" s="547"/>
      <c r="BS27" s="547"/>
      <c r="BT27" s="547"/>
      <c r="BU27" s="548"/>
      <c r="BV27" s="546">
        <v>205497</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09"/>
      <c r="G28" s="409"/>
      <c r="H28" s="409"/>
      <c r="I28" s="409"/>
      <c r="J28" s="409"/>
      <c r="K28" s="410"/>
      <c r="L28" s="436">
        <v>1</v>
      </c>
      <c r="M28" s="437"/>
      <c r="N28" s="437"/>
      <c r="O28" s="437"/>
      <c r="P28" s="476"/>
      <c r="Q28" s="436">
        <v>2050</v>
      </c>
      <c r="R28" s="437"/>
      <c r="S28" s="437"/>
      <c r="T28" s="437"/>
      <c r="U28" s="437"/>
      <c r="V28" s="476"/>
      <c r="W28" s="531"/>
      <c r="X28" s="519"/>
      <c r="Y28" s="520"/>
      <c r="Z28" s="435" t="s">
        <v>165</v>
      </c>
      <c r="AA28" s="409"/>
      <c r="AB28" s="409"/>
      <c r="AC28" s="409"/>
      <c r="AD28" s="409"/>
      <c r="AE28" s="409"/>
      <c r="AF28" s="409"/>
      <c r="AG28" s="410"/>
      <c r="AH28" s="436">
        <v>1</v>
      </c>
      <c r="AI28" s="437"/>
      <c r="AJ28" s="437"/>
      <c r="AK28" s="437"/>
      <c r="AL28" s="476"/>
      <c r="AM28" s="436" t="s">
        <v>166</v>
      </c>
      <c r="AN28" s="437"/>
      <c r="AO28" s="437"/>
      <c r="AP28" s="437"/>
      <c r="AQ28" s="437"/>
      <c r="AR28" s="476"/>
      <c r="AS28" s="436" t="s">
        <v>166</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502565</v>
      </c>
      <c r="BO28" s="349"/>
      <c r="BP28" s="349"/>
      <c r="BQ28" s="349"/>
      <c r="BR28" s="349"/>
      <c r="BS28" s="349"/>
      <c r="BT28" s="349"/>
      <c r="BU28" s="350"/>
      <c r="BV28" s="348">
        <v>502449</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8</v>
      </c>
      <c r="M29" s="437"/>
      <c r="N29" s="437"/>
      <c r="O29" s="437"/>
      <c r="P29" s="476"/>
      <c r="Q29" s="436">
        <v>1700</v>
      </c>
      <c r="R29" s="437"/>
      <c r="S29" s="437"/>
      <c r="T29" s="437"/>
      <c r="U29" s="437"/>
      <c r="V29" s="476"/>
      <c r="W29" s="532"/>
      <c r="X29" s="533"/>
      <c r="Y29" s="534"/>
      <c r="Z29" s="435" t="s">
        <v>170</v>
      </c>
      <c r="AA29" s="409"/>
      <c r="AB29" s="409"/>
      <c r="AC29" s="409"/>
      <c r="AD29" s="409"/>
      <c r="AE29" s="409"/>
      <c r="AF29" s="409"/>
      <c r="AG29" s="410"/>
      <c r="AH29" s="436">
        <v>88</v>
      </c>
      <c r="AI29" s="437"/>
      <c r="AJ29" s="437"/>
      <c r="AK29" s="437"/>
      <c r="AL29" s="476"/>
      <c r="AM29" s="436">
        <v>270138</v>
      </c>
      <c r="AN29" s="437"/>
      <c r="AO29" s="437"/>
      <c r="AP29" s="437"/>
      <c r="AQ29" s="437"/>
      <c r="AR29" s="476"/>
      <c r="AS29" s="436">
        <v>3070</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10002</v>
      </c>
      <c r="BO29" s="417"/>
      <c r="BP29" s="417"/>
      <c r="BQ29" s="417"/>
      <c r="BR29" s="417"/>
      <c r="BS29" s="417"/>
      <c r="BT29" s="417"/>
      <c r="BU29" s="418"/>
      <c r="BV29" s="416">
        <v>36992</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573164</v>
      </c>
      <c r="BO30" s="547"/>
      <c r="BP30" s="547"/>
      <c r="BQ30" s="547"/>
      <c r="BR30" s="547"/>
      <c r="BS30" s="547"/>
      <c r="BT30" s="547"/>
      <c r="BU30" s="548"/>
      <c r="BV30" s="546">
        <v>591268</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4</v>
      </c>
      <c r="BF34" s="566"/>
      <c r="BG34" s="567" t="str">
        <f>IF('各会計、関係団体の財政状況及び健全化判断比率'!B30="","",'各会計、関係団体の財政状況及び健全化判断比率'!B30)</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後志広域連合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キラットニセコ</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5</v>
      </c>
      <c r="BF35" s="566"/>
      <c r="BG35" s="567" t="str">
        <f>IF('各会計、関係団体の財政状況及び健全化判断比率'!B31="","",'各会計、関係団体の財政状況及び健全化判断比率'!B31)</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羊蹄山麓衛生組合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ニセコ町土地開発公社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6</v>
      </c>
      <c r="BF36" s="566"/>
      <c r="BG36" s="567" t="str">
        <f>IF('各会計、関係団体の財政状況及び健全化判断比率'!B32="","",'各会計、関係団体の財政状況及び健全化判断比率'!B32)</f>
        <v>農業集落排水事業特別会計</v>
      </c>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羊蹄山ろく消防組合</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ニセコリゾート観光協会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後志教育研修センター</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682606</v>
      </c>
      <c r="S5" s="583"/>
      <c r="T5" s="583"/>
      <c r="U5" s="583"/>
      <c r="V5" s="583"/>
      <c r="W5" s="583"/>
      <c r="X5" s="583"/>
      <c r="Y5" s="584"/>
      <c r="Z5" s="585">
        <v>16.2</v>
      </c>
      <c r="AA5" s="585"/>
      <c r="AB5" s="585"/>
      <c r="AC5" s="585"/>
      <c r="AD5" s="586">
        <v>682606</v>
      </c>
      <c r="AE5" s="586"/>
      <c r="AF5" s="586"/>
      <c r="AG5" s="586"/>
      <c r="AH5" s="586"/>
      <c r="AI5" s="586"/>
      <c r="AJ5" s="586"/>
      <c r="AK5" s="586"/>
      <c r="AL5" s="587">
        <v>26.4</v>
      </c>
      <c r="AM5" s="588"/>
      <c r="AN5" s="588"/>
      <c r="AO5" s="589"/>
      <c r="AP5" s="579" t="s">
        <v>208</v>
      </c>
      <c r="AQ5" s="580"/>
      <c r="AR5" s="580"/>
      <c r="AS5" s="580"/>
      <c r="AT5" s="580"/>
      <c r="AU5" s="580"/>
      <c r="AV5" s="580"/>
      <c r="AW5" s="580"/>
      <c r="AX5" s="580"/>
      <c r="AY5" s="580"/>
      <c r="AZ5" s="580"/>
      <c r="BA5" s="580"/>
      <c r="BB5" s="580"/>
      <c r="BC5" s="580"/>
      <c r="BD5" s="580"/>
      <c r="BE5" s="580"/>
      <c r="BF5" s="581"/>
      <c r="BG5" s="593">
        <v>613419</v>
      </c>
      <c r="BH5" s="594"/>
      <c r="BI5" s="594"/>
      <c r="BJ5" s="594"/>
      <c r="BK5" s="594"/>
      <c r="BL5" s="594"/>
      <c r="BM5" s="594"/>
      <c r="BN5" s="595"/>
      <c r="BO5" s="596">
        <v>89.9</v>
      </c>
      <c r="BP5" s="596"/>
      <c r="BQ5" s="596"/>
      <c r="BR5" s="596"/>
      <c r="BS5" s="597">
        <v>2952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51091</v>
      </c>
      <c r="S6" s="594"/>
      <c r="T6" s="594"/>
      <c r="U6" s="594"/>
      <c r="V6" s="594"/>
      <c r="W6" s="594"/>
      <c r="X6" s="594"/>
      <c r="Y6" s="595"/>
      <c r="Z6" s="596">
        <v>1.2</v>
      </c>
      <c r="AA6" s="596"/>
      <c r="AB6" s="596"/>
      <c r="AC6" s="596"/>
      <c r="AD6" s="597">
        <v>51091</v>
      </c>
      <c r="AE6" s="597"/>
      <c r="AF6" s="597"/>
      <c r="AG6" s="597"/>
      <c r="AH6" s="597"/>
      <c r="AI6" s="597"/>
      <c r="AJ6" s="597"/>
      <c r="AK6" s="597"/>
      <c r="AL6" s="598">
        <v>2</v>
      </c>
      <c r="AM6" s="599"/>
      <c r="AN6" s="599"/>
      <c r="AO6" s="600"/>
      <c r="AP6" s="590" t="s">
        <v>213</v>
      </c>
      <c r="AQ6" s="591"/>
      <c r="AR6" s="591"/>
      <c r="AS6" s="591"/>
      <c r="AT6" s="591"/>
      <c r="AU6" s="591"/>
      <c r="AV6" s="591"/>
      <c r="AW6" s="591"/>
      <c r="AX6" s="591"/>
      <c r="AY6" s="591"/>
      <c r="AZ6" s="591"/>
      <c r="BA6" s="591"/>
      <c r="BB6" s="591"/>
      <c r="BC6" s="591"/>
      <c r="BD6" s="591"/>
      <c r="BE6" s="591"/>
      <c r="BF6" s="592"/>
      <c r="BG6" s="593">
        <v>613419</v>
      </c>
      <c r="BH6" s="594"/>
      <c r="BI6" s="594"/>
      <c r="BJ6" s="594"/>
      <c r="BK6" s="594"/>
      <c r="BL6" s="594"/>
      <c r="BM6" s="594"/>
      <c r="BN6" s="595"/>
      <c r="BO6" s="596">
        <v>89.9</v>
      </c>
      <c r="BP6" s="596"/>
      <c r="BQ6" s="596"/>
      <c r="BR6" s="596"/>
      <c r="BS6" s="597">
        <v>2952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58623</v>
      </c>
      <c r="CS6" s="594"/>
      <c r="CT6" s="594"/>
      <c r="CU6" s="594"/>
      <c r="CV6" s="594"/>
      <c r="CW6" s="594"/>
      <c r="CX6" s="594"/>
      <c r="CY6" s="595"/>
      <c r="CZ6" s="596">
        <v>1.4</v>
      </c>
      <c r="DA6" s="596"/>
      <c r="DB6" s="596"/>
      <c r="DC6" s="596"/>
      <c r="DD6" s="602" t="s">
        <v>215</v>
      </c>
      <c r="DE6" s="594"/>
      <c r="DF6" s="594"/>
      <c r="DG6" s="594"/>
      <c r="DH6" s="594"/>
      <c r="DI6" s="594"/>
      <c r="DJ6" s="594"/>
      <c r="DK6" s="594"/>
      <c r="DL6" s="594"/>
      <c r="DM6" s="594"/>
      <c r="DN6" s="594"/>
      <c r="DO6" s="594"/>
      <c r="DP6" s="595"/>
      <c r="DQ6" s="602">
        <v>58623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831</v>
      </c>
      <c r="S7" s="594"/>
      <c r="T7" s="594"/>
      <c r="U7" s="594"/>
      <c r="V7" s="594"/>
      <c r="W7" s="594"/>
      <c r="X7" s="594"/>
      <c r="Y7" s="595"/>
      <c r="Z7" s="596">
        <v>0</v>
      </c>
      <c r="AA7" s="596"/>
      <c r="AB7" s="596"/>
      <c r="AC7" s="596"/>
      <c r="AD7" s="597">
        <v>831</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208007</v>
      </c>
      <c r="BH7" s="594"/>
      <c r="BI7" s="594"/>
      <c r="BJ7" s="594"/>
      <c r="BK7" s="594"/>
      <c r="BL7" s="594"/>
      <c r="BM7" s="594"/>
      <c r="BN7" s="595"/>
      <c r="BO7" s="596">
        <v>30.5</v>
      </c>
      <c r="BP7" s="596"/>
      <c r="BQ7" s="596"/>
      <c r="BR7" s="596"/>
      <c r="BS7" s="597">
        <v>2952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648009</v>
      </c>
      <c r="CS7" s="594"/>
      <c r="CT7" s="594"/>
      <c r="CU7" s="594"/>
      <c r="CV7" s="594"/>
      <c r="CW7" s="594"/>
      <c r="CX7" s="594"/>
      <c r="CY7" s="595"/>
      <c r="CZ7" s="596">
        <v>15.9</v>
      </c>
      <c r="DA7" s="596"/>
      <c r="DB7" s="596"/>
      <c r="DC7" s="596"/>
      <c r="DD7" s="602">
        <v>66710</v>
      </c>
      <c r="DE7" s="594"/>
      <c r="DF7" s="594"/>
      <c r="DG7" s="594"/>
      <c r="DH7" s="594"/>
      <c r="DI7" s="594"/>
      <c r="DJ7" s="594"/>
      <c r="DK7" s="594"/>
      <c r="DL7" s="594"/>
      <c r="DM7" s="594"/>
      <c r="DN7" s="594"/>
      <c r="DO7" s="594"/>
      <c r="DP7" s="595"/>
      <c r="DQ7" s="602">
        <v>435198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1745</v>
      </c>
      <c r="S8" s="594"/>
      <c r="T8" s="594"/>
      <c r="U8" s="594"/>
      <c r="V8" s="594"/>
      <c r="W8" s="594"/>
      <c r="X8" s="594"/>
      <c r="Y8" s="595"/>
      <c r="Z8" s="596">
        <v>0</v>
      </c>
      <c r="AA8" s="596"/>
      <c r="AB8" s="596"/>
      <c r="AC8" s="596"/>
      <c r="AD8" s="597">
        <v>1745</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8684</v>
      </c>
      <c r="BH8" s="594"/>
      <c r="BI8" s="594"/>
      <c r="BJ8" s="594"/>
      <c r="BK8" s="594"/>
      <c r="BL8" s="594"/>
      <c r="BM8" s="594"/>
      <c r="BN8" s="595"/>
      <c r="BO8" s="596">
        <v>1.3</v>
      </c>
      <c r="BP8" s="596"/>
      <c r="BQ8" s="596"/>
      <c r="BR8" s="596"/>
      <c r="BS8" s="602" t="s">
        <v>110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677815</v>
      </c>
      <c r="CS8" s="594"/>
      <c r="CT8" s="594"/>
      <c r="CU8" s="594"/>
      <c r="CV8" s="594"/>
      <c r="CW8" s="594"/>
      <c r="CX8" s="594"/>
      <c r="CY8" s="595"/>
      <c r="CZ8" s="596">
        <v>16.7</v>
      </c>
      <c r="DA8" s="596"/>
      <c r="DB8" s="596"/>
      <c r="DC8" s="596"/>
      <c r="DD8" s="602">
        <v>69639</v>
      </c>
      <c r="DE8" s="594"/>
      <c r="DF8" s="594"/>
      <c r="DG8" s="594"/>
      <c r="DH8" s="594"/>
      <c r="DI8" s="594"/>
      <c r="DJ8" s="594"/>
      <c r="DK8" s="594"/>
      <c r="DL8" s="594"/>
      <c r="DM8" s="594"/>
      <c r="DN8" s="594"/>
      <c r="DO8" s="594"/>
      <c r="DP8" s="595"/>
      <c r="DQ8" s="602">
        <v>372543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933</v>
      </c>
      <c r="S9" s="594"/>
      <c r="T9" s="594"/>
      <c r="U9" s="594"/>
      <c r="V9" s="594"/>
      <c r="W9" s="594"/>
      <c r="X9" s="594"/>
      <c r="Y9" s="595"/>
      <c r="Z9" s="596">
        <v>0</v>
      </c>
      <c r="AA9" s="596"/>
      <c r="AB9" s="596"/>
      <c r="AC9" s="596"/>
      <c r="AD9" s="597">
        <v>933</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161597</v>
      </c>
      <c r="BH9" s="594"/>
      <c r="BI9" s="594"/>
      <c r="BJ9" s="594"/>
      <c r="BK9" s="594"/>
      <c r="BL9" s="594"/>
      <c r="BM9" s="594"/>
      <c r="BN9" s="595"/>
      <c r="BO9" s="596">
        <v>23.7</v>
      </c>
      <c r="BP9" s="596"/>
      <c r="BQ9" s="596"/>
      <c r="BR9" s="596"/>
      <c r="BS9" s="602" t="s">
        <v>110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344788</v>
      </c>
      <c r="CS9" s="594"/>
      <c r="CT9" s="594"/>
      <c r="CU9" s="594"/>
      <c r="CV9" s="594"/>
      <c r="CW9" s="594"/>
      <c r="CX9" s="594"/>
      <c r="CY9" s="595"/>
      <c r="CZ9" s="596">
        <v>8.5</v>
      </c>
      <c r="DA9" s="596"/>
      <c r="DB9" s="596"/>
      <c r="DC9" s="596"/>
      <c r="DD9" s="602">
        <v>6909</v>
      </c>
      <c r="DE9" s="594"/>
      <c r="DF9" s="594"/>
      <c r="DG9" s="594"/>
      <c r="DH9" s="594"/>
      <c r="DI9" s="594"/>
      <c r="DJ9" s="594"/>
      <c r="DK9" s="594"/>
      <c r="DL9" s="594"/>
      <c r="DM9" s="594"/>
      <c r="DN9" s="594"/>
      <c r="DO9" s="594"/>
      <c r="DP9" s="595"/>
      <c r="DQ9" s="602">
        <v>309789</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52868</v>
      </c>
      <c r="S10" s="594"/>
      <c r="T10" s="594"/>
      <c r="U10" s="594"/>
      <c r="V10" s="594"/>
      <c r="W10" s="594"/>
      <c r="X10" s="594"/>
      <c r="Y10" s="595"/>
      <c r="Z10" s="596">
        <v>1.3</v>
      </c>
      <c r="AA10" s="596"/>
      <c r="AB10" s="596"/>
      <c r="AC10" s="596"/>
      <c r="AD10" s="597">
        <v>52868</v>
      </c>
      <c r="AE10" s="597"/>
      <c r="AF10" s="597"/>
      <c r="AG10" s="597"/>
      <c r="AH10" s="597"/>
      <c r="AI10" s="597"/>
      <c r="AJ10" s="597"/>
      <c r="AK10" s="597"/>
      <c r="AL10" s="598">
        <v>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19643</v>
      </c>
      <c r="BH10" s="594"/>
      <c r="BI10" s="594"/>
      <c r="BJ10" s="594"/>
      <c r="BK10" s="594"/>
      <c r="BL10" s="594"/>
      <c r="BM10" s="594"/>
      <c r="BN10" s="595"/>
      <c r="BO10" s="596">
        <v>2.9</v>
      </c>
      <c r="BP10" s="596"/>
      <c r="BQ10" s="596"/>
      <c r="BR10" s="596"/>
      <c r="BS10" s="602" t="s">
        <v>110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2036</v>
      </c>
      <c r="CS10" s="594"/>
      <c r="CT10" s="594"/>
      <c r="CU10" s="594"/>
      <c r="CV10" s="594"/>
      <c r="CW10" s="594"/>
      <c r="CX10" s="594"/>
      <c r="CY10" s="595"/>
      <c r="CZ10" s="596">
        <v>0.1</v>
      </c>
      <c r="DA10" s="596"/>
      <c r="DB10" s="596"/>
      <c r="DC10" s="596"/>
      <c r="DD10" s="602" t="s">
        <v>110</v>
      </c>
      <c r="DE10" s="594"/>
      <c r="DF10" s="594"/>
      <c r="DG10" s="594"/>
      <c r="DH10" s="594"/>
      <c r="DI10" s="594"/>
      <c r="DJ10" s="594"/>
      <c r="DK10" s="594"/>
      <c r="DL10" s="594"/>
      <c r="DM10" s="594"/>
      <c r="DN10" s="594"/>
      <c r="DO10" s="594"/>
      <c r="DP10" s="595"/>
      <c r="DQ10" s="602">
        <v>36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3266</v>
      </c>
      <c r="S11" s="594"/>
      <c r="T11" s="594"/>
      <c r="U11" s="594"/>
      <c r="V11" s="594"/>
      <c r="W11" s="594"/>
      <c r="X11" s="594"/>
      <c r="Y11" s="595"/>
      <c r="Z11" s="596">
        <v>0.1</v>
      </c>
      <c r="AA11" s="596"/>
      <c r="AB11" s="596"/>
      <c r="AC11" s="596"/>
      <c r="AD11" s="597">
        <v>3266</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18083</v>
      </c>
      <c r="BH11" s="594"/>
      <c r="BI11" s="594"/>
      <c r="BJ11" s="594"/>
      <c r="BK11" s="594"/>
      <c r="BL11" s="594"/>
      <c r="BM11" s="594"/>
      <c r="BN11" s="595"/>
      <c r="BO11" s="596">
        <v>2.6</v>
      </c>
      <c r="BP11" s="596"/>
      <c r="BQ11" s="596"/>
      <c r="BR11" s="596"/>
      <c r="BS11" s="602">
        <v>2952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272826</v>
      </c>
      <c r="CS11" s="594"/>
      <c r="CT11" s="594"/>
      <c r="CU11" s="594"/>
      <c r="CV11" s="594"/>
      <c r="CW11" s="594"/>
      <c r="CX11" s="594"/>
      <c r="CY11" s="595"/>
      <c r="CZ11" s="596">
        <v>6.7</v>
      </c>
      <c r="DA11" s="596"/>
      <c r="DB11" s="596"/>
      <c r="DC11" s="596"/>
      <c r="DD11" s="602">
        <v>72881</v>
      </c>
      <c r="DE11" s="594"/>
      <c r="DF11" s="594"/>
      <c r="DG11" s="594"/>
      <c r="DH11" s="594"/>
      <c r="DI11" s="594"/>
      <c r="DJ11" s="594"/>
      <c r="DK11" s="594"/>
      <c r="DL11" s="594"/>
      <c r="DM11" s="594"/>
      <c r="DN11" s="594"/>
      <c r="DO11" s="594"/>
      <c r="DP11" s="595"/>
      <c r="DQ11" s="602">
        <v>124057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363378</v>
      </c>
      <c r="BH12" s="594"/>
      <c r="BI12" s="594"/>
      <c r="BJ12" s="594"/>
      <c r="BK12" s="594"/>
      <c r="BL12" s="594"/>
      <c r="BM12" s="594"/>
      <c r="BN12" s="595"/>
      <c r="BO12" s="596">
        <v>53.2</v>
      </c>
      <c r="BP12" s="596"/>
      <c r="BQ12" s="596"/>
      <c r="BR12" s="596"/>
      <c r="BS12" s="602" t="s">
        <v>110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128984</v>
      </c>
      <c r="CS12" s="594"/>
      <c r="CT12" s="594"/>
      <c r="CU12" s="594"/>
      <c r="CV12" s="594"/>
      <c r="CW12" s="594"/>
      <c r="CX12" s="594"/>
      <c r="CY12" s="595"/>
      <c r="CZ12" s="596">
        <v>3.2</v>
      </c>
      <c r="DA12" s="596"/>
      <c r="DB12" s="596"/>
      <c r="DC12" s="596"/>
      <c r="DD12" s="602">
        <v>16109</v>
      </c>
      <c r="DE12" s="594"/>
      <c r="DF12" s="594"/>
      <c r="DG12" s="594"/>
      <c r="DH12" s="594"/>
      <c r="DI12" s="594"/>
      <c r="DJ12" s="594"/>
      <c r="DK12" s="594"/>
      <c r="DL12" s="594"/>
      <c r="DM12" s="594"/>
      <c r="DN12" s="594"/>
      <c r="DO12" s="594"/>
      <c r="DP12" s="595"/>
      <c r="DQ12" s="602">
        <v>90955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6305</v>
      </c>
      <c r="S13" s="594"/>
      <c r="T13" s="594"/>
      <c r="U13" s="594"/>
      <c r="V13" s="594"/>
      <c r="W13" s="594"/>
      <c r="X13" s="594"/>
      <c r="Y13" s="595"/>
      <c r="Z13" s="596">
        <v>0.1</v>
      </c>
      <c r="AA13" s="596"/>
      <c r="AB13" s="596"/>
      <c r="AC13" s="596"/>
      <c r="AD13" s="597">
        <v>6305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363294</v>
      </c>
      <c r="BH13" s="594"/>
      <c r="BI13" s="594"/>
      <c r="BJ13" s="594"/>
      <c r="BK13" s="594"/>
      <c r="BL13" s="594"/>
      <c r="BM13" s="594"/>
      <c r="BN13" s="595"/>
      <c r="BO13" s="596">
        <v>53.2</v>
      </c>
      <c r="BP13" s="596"/>
      <c r="BQ13" s="596"/>
      <c r="BR13" s="596"/>
      <c r="BS13" s="602" t="s">
        <v>110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583307</v>
      </c>
      <c r="CS13" s="594"/>
      <c r="CT13" s="594"/>
      <c r="CU13" s="594"/>
      <c r="CV13" s="594"/>
      <c r="CW13" s="594"/>
      <c r="CX13" s="594"/>
      <c r="CY13" s="595"/>
      <c r="CZ13" s="596">
        <v>14.3</v>
      </c>
      <c r="DA13" s="596"/>
      <c r="DB13" s="596"/>
      <c r="DC13" s="596"/>
      <c r="DD13" s="602">
        <v>249833</v>
      </c>
      <c r="DE13" s="594"/>
      <c r="DF13" s="594"/>
      <c r="DG13" s="594"/>
      <c r="DH13" s="594"/>
      <c r="DI13" s="594"/>
      <c r="DJ13" s="594"/>
      <c r="DK13" s="594"/>
      <c r="DL13" s="594"/>
      <c r="DM13" s="594"/>
      <c r="DN13" s="594"/>
      <c r="DO13" s="594"/>
      <c r="DP13" s="595"/>
      <c r="DQ13" s="602">
        <v>346265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9676</v>
      </c>
      <c r="BH14" s="594"/>
      <c r="BI14" s="594"/>
      <c r="BJ14" s="594"/>
      <c r="BK14" s="594"/>
      <c r="BL14" s="594"/>
      <c r="BM14" s="594"/>
      <c r="BN14" s="595"/>
      <c r="BO14" s="596">
        <v>1.4</v>
      </c>
      <c r="BP14" s="596"/>
      <c r="BQ14" s="596"/>
      <c r="BR14" s="596"/>
      <c r="BS14" s="602" t="s">
        <v>110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156965</v>
      </c>
      <c r="CS14" s="594"/>
      <c r="CT14" s="594"/>
      <c r="CU14" s="594"/>
      <c r="CV14" s="594"/>
      <c r="CW14" s="594"/>
      <c r="CX14" s="594"/>
      <c r="CY14" s="595"/>
      <c r="CZ14" s="596">
        <v>3.9</v>
      </c>
      <c r="DA14" s="596"/>
      <c r="DB14" s="596"/>
      <c r="DC14" s="596"/>
      <c r="DD14" s="602" t="s">
        <v>110</v>
      </c>
      <c r="DE14" s="594"/>
      <c r="DF14" s="594"/>
      <c r="DG14" s="594"/>
      <c r="DH14" s="594"/>
      <c r="DI14" s="594"/>
      <c r="DJ14" s="594"/>
      <c r="DK14" s="594"/>
      <c r="DL14" s="594"/>
      <c r="DM14" s="594"/>
      <c r="DN14" s="594"/>
      <c r="DO14" s="594"/>
      <c r="DP14" s="595"/>
      <c r="DQ14" s="602">
        <v>155965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741</v>
      </c>
      <c r="S15" s="594"/>
      <c r="T15" s="594"/>
      <c r="U15" s="594"/>
      <c r="V15" s="594"/>
      <c r="W15" s="594"/>
      <c r="X15" s="594"/>
      <c r="Y15" s="595"/>
      <c r="Z15" s="596">
        <v>0</v>
      </c>
      <c r="AA15" s="596"/>
      <c r="AB15" s="596"/>
      <c r="AC15" s="596"/>
      <c r="AD15" s="597">
        <v>741</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32358</v>
      </c>
      <c r="BH15" s="594"/>
      <c r="BI15" s="594"/>
      <c r="BJ15" s="594"/>
      <c r="BK15" s="594"/>
      <c r="BL15" s="594"/>
      <c r="BM15" s="594"/>
      <c r="BN15" s="595"/>
      <c r="BO15" s="596">
        <v>4.7</v>
      </c>
      <c r="BP15" s="596"/>
      <c r="BQ15" s="596"/>
      <c r="BR15" s="596"/>
      <c r="BS15" s="602" t="s">
        <v>110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484470</v>
      </c>
      <c r="CS15" s="594"/>
      <c r="CT15" s="594"/>
      <c r="CU15" s="594"/>
      <c r="CV15" s="594"/>
      <c r="CW15" s="594"/>
      <c r="CX15" s="594"/>
      <c r="CY15" s="595"/>
      <c r="CZ15" s="596">
        <v>11.9</v>
      </c>
      <c r="DA15" s="596"/>
      <c r="DB15" s="596"/>
      <c r="DC15" s="596"/>
      <c r="DD15" s="602">
        <v>14837</v>
      </c>
      <c r="DE15" s="594"/>
      <c r="DF15" s="594"/>
      <c r="DG15" s="594"/>
      <c r="DH15" s="594"/>
      <c r="DI15" s="594"/>
      <c r="DJ15" s="594"/>
      <c r="DK15" s="594"/>
      <c r="DL15" s="594"/>
      <c r="DM15" s="594"/>
      <c r="DN15" s="594"/>
      <c r="DO15" s="594"/>
      <c r="DP15" s="595"/>
      <c r="DQ15" s="602">
        <v>377197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1921894</v>
      </c>
      <c r="S16" s="594"/>
      <c r="T16" s="594"/>
      <c r="U16" s="594"/>
      <c r="V16" s="594"/>
      <c r="W16" s="594"/>
      <c r="X16" s="594"/>
      <c r="Y16" s="595"/>
      <c r="Z16" s="596">
        <v>45.5</v>
      </c>
      <c r="AA16" s="596"/>
      <c r="AB16" s="596"/>
      <c r="AC16" s="596"/>
      <c r="AD16" s="597">
        <v>1782531</v>
      </c>
      <c r="AE16" s="597"/>
      <c r="AF16" s="597"/>
      <c r="AG16" s="597"/>
      <c r="AH16" s="597"/>
      <c r="AI16" s="597"/>
      <c r="AJ16" s="597"/>
      <c r="AK16" s="597"/>
      <c r="AL16" s="598">
        <v>69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3583</v>
      </c>
      <c r="CS16" s="594"/>
      <c r="CT16" s="594"/>
      <c r="CU16" s="594"/>
      <c r="CV16" s="594"/>
      <c r="CW16" s="594"/>
      <c r="CX16" s="594"/>
      <c r="CY16" s="595"/>
      <c r="CZ16" s="596">
        <v>0.1</v>
      </c>
      <c r="DA16" s="596"/>
      <c r="DB16" s="596"/>
      <c r="DC16" s="596"/>
      <c r="DD16" s="602" t="s">
        <v>110</v>
      </c>
      <c r="DE16" s="594"/>
      <c r="DF16" s="594"/>
      <c r="DG16" s="594"/>
      <c r="DH16" s="594"/>
      <c r="DI16" s="594"/>
      <c r="DJ16" s="594"/>
      <c r="DK16" s="594"/>
      <c r="DL16" s="594"/>
      <c r="DM16" s="594"/>
      <c r="DN16" s="594"/>
      <c r="DO16" s="594"/>
      <c r="DP16" s="595"/>
      <c r="DQ16" s="602">
        <v>383</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1782531</v>
      </c>
      <c r="S17" s="594"/>
      <c r="T17" s="594"/>
      <c r="U17" s="594"/>
      <c r="V17" s="594"/>
      <c r="W17" s="594"/>
      <c r="X17" s="594"/>
      <c r="Y17" s="595"/>
      <c r="Z17" s="596">
        <v>42.2</v>
      </c>
      <c r="AA17" s="596"/>
      <c r="AB17" s="596"/>
      <c r="AC17" s="596"/>
      <c r="AD17" s="597">
        <v>1782531</v>
      </c>
      <c r="AE17" s="597"/>
      <c r="AF17" s="597"/>
      <c r="AG17" s="597"/>
      <c r="AH17" s="597"/>
      <c r="AI17" s="597"/>
      <c r="AJ17" s="597"/>
      <c r="AK17" s="597"/>
      <c r="AL17" s="598">
        <v>69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704047</v>
      </c>
      <c r="CS17" s="594"/>
      <c r="CT17" s="594"/>
      <c r="CU17" s="594"/>
      <c r="CV17" s="594"/>
      <c r="CW17" s="594"/>
      <c r="CX17" s="594"/>
      <c r="CY17" s="595"/>
      <c r="CZ17" s="596">
        <v>17.3</v>
      </c>
      <c r="DA17" s="596"/>
      <c r="DB17" s="596"/>
      <c r="DC17" s="596"/>
      <c r="DD17" s="602" t="s">
        <v>110</v>
      </c>
      <c r="DE17" s="594"/>
      <c r="DF17" s="594"/>
      <c r="DG17" s="594"/>
      <c r="DH17" s="594"/>
      <c r="DI17" s="594"/>
      <c r="DJ17" s="594"/>
      <c r="DK17" s="594"/>
      <c r="DL17" s="594"/>
      <c r="DM17" s="594"/>
      <c r="DN17" s="594"/>
      <c r="DO17" s="594"/>
      <c r="DP17" s="595"/>
      <c r="DQ17" s="602">
        <v>631829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139357</v>
      </c>
      <c r="S18" s="594"/>
      <c r="T18" s="594"/>
      <c r="U18" s="594"/>
      <c r="V18" s="594"/>
      <c r="W18" s="594"/>
      <c r="X18" s="594"/>
      <c r="Y18" s="595"/>
      <c r="Z18" s="596">
        <v>3.3</v>
      </c>
      <c r="AA18" s="596"/>
      <c r="AB18" s="596"/>
      <c r="AC18" s="596"/>
      <c r="AD18" s="597" t="s">
        <v>110</v>
      </c>
      <c r="AE18" s="597"/>
      <c r="AF18" s="597"/>
      <c r="AG18" s="597"/>
      <c r="AH18" s="597"/>
      <c r="AI18" s="597"/>
      <c r="AJ18" s="597"/>
      <c r="AK18" s="597"/>
      <c r="AL18" s="598" t="s">
        <v>110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69187</v>
      </c>
      <c r="BH19" s="594"/>
      <c r="BI19" s="594"/>
      <c r="BJ19" s="594"/>
      <c r="BK19" s="594"/>
      <c r="BL19" s="594"/>
      <c r="BM19" s="594"/>
      <c r="BN19" s="595"/>
      <c r="BO19" s="596">
        <v>10.1</v>
      </c>
      <c r="BP19" s="596"/>
      <c r="BQ19" s="596"/>
      <c r="BR19" s="596"/>
      <c r="BS19" s="602" t="s">
        <v>110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2722280</v>
      </c>
      <c r="S20" s="594"/>
      <c r="T20" s="594"/>
      <c r="U20" s="594"/>
      <c r="V20" s="594"/>
      <c r="W20" s="594"/>
      <c r="X20" s="594"/>
      <c r="Y20" s="595"/>
      <c r="Z20" s="596">
        <v>64.400000000000006</v>
      </c>
      <c r="AA20" s="596"/>
      <c r="AB20" s="596"/>
      <c r="AC20" s="596"/>
      <c r="AD20" s="597">
        <v>2582917</v>
      </c>
      <c r="AE20" s="597"/>
      <c r="AF20" s="597"/>
      <c r="AG20" s="597"/>
      <c r="AH20" s="597"/>
      <c r="AI20" s="597"/>
      <c r="AJ20" s="597"/>
      <c r="AK20" s="597"/>
      <c r="AL20" s="598">
        <v>100</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69187</v>
      </c>
      <c r="BH20" s="594"/>
      <c r="BI20" s="594"/>
      <c r="BJ20" s="594"/>
      <c r="BK20" s="594"/>
      <c r="BL20" s="594"/>
      <c r="BM20" s="594"/>
      <c r="BN20" s="595"/>
      <c r="BO20" s="596">
        <v>10.1</v>
      </c>
      <c r="BP20" s="596"/>
      <c r="BQ20" s="596"/>
      <c r="BR20" s="596"/>
      <c r="BS20" s="602" t="s">
        <v>110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4065453</v>
      </c>
      <c r="CS20" s="594"/>
      <c r="CT20" s="594"/>
      <c r="CU20" s="594"/>
      <c r="CV20" s="594"/>
      <c r="CW20" s="594"/>
      <c r="CX20" s="594"/>
      <c r="CY20" s="595"/>
      <c r="CZ20" s="596">
        <v>100</v>
      </c>
      <c r="DA20" s="596"/>
      <c r="DB20" s="596"/>
      <c r="DC20" s="596"/>
      <c r="DD20" s="602">
        <v>496918</v>
      </c>
      <c r="DE20" s="594"/>
      <c r="DF20" s="594"/>
      <c r="DG20" s="594"/>
      <c r="DH20" s="594"/>
      <c r="DI20" s="594"/>
      <c r="DJ20" s="594"/>
      <c r="DK20" s="594"/>
      <c r="DL20" s="594"/>
      <c r="DM20" s="594"/>
      <c r="DN20" s="594"/>
      <c r="DO20" s="594"/>
      <c r="DP20" s="595"/>
      <c r="DQ20" s="602">
        <v>2902840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796</v>
      </c>
      <c r="S21" s="594"/>
      <c r="T21" s="594"/>
      <c r="U21" s="594"/>
      <c r="V21" s="594"/>
      <c r="W21" s="594"/>
      <c r="X21" s="594"/>
      <c r="Y21" s="595"/>
      <c r="Z21" s="596">
        <v>0</v>
      </c>
      <c r="AA21" s="596"/>
      <c r="AB21" s="596"/>
      <c r="AC21" s="596"/>
      <c r="AD21" s="597">
        <v>796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69187</v>
      </c>
      <c r="BH21" s="594"/>
      <c r="BI21" s="594"/>
      <c r="BJ21" s="594"/>
      <c r="BK21" s="594"/>
      <c r="BL21" s="594"/>
      <c r="BM21" s="594"/>
      <c r="BN21" s="595"/>
      <c r="BO21" s="596">
        <v>10.1</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22339</v>
      </c>
      <c r="S22" s="594"/>
      <c r="T22" s="594"/>
      <c r="U22" s="594"/>
      <c r="V22" s="594"/>
      <c r="W22" s="594"/>
      <c r="X22" s="594"/>
      <c r="Y22" s="595"/>
      <c r="Z22" s="596">
        <v>0.5</v>
      </c>
      <c r="AA22" s="596"/>
      <c r="AB22" s="596"/>
      <c r="AC22" s="596"/>
      <c r="AD22" s="597" t="s">
        <v>110</v>
      </c>
      <c r="AE22" s="597"/>
      <c r="AF22" s="597"/>
      <c r="AG22" s="597"/>
      <c r="AH22" s="597"/>
      <c r="AI22" s="597"/>
      <c r="AJ22" s="597"/>
      <c r="AK22" s="597"/>
      <c r="AL22" s="598" t="s">
        <v>110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153599</v>
      </c>
      <c r="S23" s="594"/>
      <c r="T23" s="594"/>
      <c r="U23" s="594"/>
      <c r="V23" s="594"/>
      <c r="W23" s="594"/>
      <c r="X23" s="594"/>
      <c r="Y23" s="595"/>
      <c r="Z23" s="596">
        <v>3.6</v>
      </c>
      <c r="AA23" s="596"/>
      <c r="AB23" s="596"/>
      <c r="AC23" s="596"/>
      <c r="AD23" s="597" t="s">
        <v>110</v>
      </c>
      <c r="AE23" s="597"/>
      <c r="AF23" s="597"/>
      <c r="AG23" s="597"/>
      <c r="AH23" s="597"/>
      <c r="AI23" s="597"/>
      <c r="AJ23" s="597"/>
      <c r="AK23" s="597"/>
      <c r="AL23" s="598" t="s">
        <v>110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22760</v>
      </c>
      <c r="S24" s="594"/>
      <c r="T24" s="594"/>
      <c r="U24" s="594"/>
      <c r="V24" s="594"/>
      <c r="W24" s="594"/>
      <c r="X24" s="594"/>
      <c r="Y24" s="595"/>
      <c r="Z24" s="596">
        <v>0.5</v>
      </c>
      <c r="AA24" s="596"/>
      <c r="AB24" s="596"/>
      <c r="AC24" s="596"/>
      <c r="AD24" s="597" t="s">
        <v>110</v>
      </c>
      <c r="AE24" s="597"/>
      <c r="AF24" s="597"/>
      <c r="AG24" s="597"/>
      <c r="AH24" s="597"/>
      <c r="AI24" s="597"/>
      <c r="AJ24" s="597"/>
      <c r="AK24" s="597"/>
      <c r="AL24" s="598" t="s">
        <v>110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1683241</v>
      </c>
      <c r="CS24" s="583"/>
      <c r="CT24" s="583"/>
      <c r="CU24" s="583"/>
      <c r="CV24" s="583"/>
      <c r="CW24" s="583"/>
      <c r="CX24" s="583"/>
      <c r="CY24" s="584"/>
      <c r="CZ24" s="620">
        <v>41.4</v>
      </c>
      <c r="DA24" s="621"/>
      <c r="DB24" s="621"/>
      <c r="DC24" s="622"/>
      <c r="DD24" s="619">
        <v>1371294</v>
      </c>
      <c r="DE24" s="583"/>
      <c r="DF24" s="583"/>
      <c r="DG24" s="583"/>
      <c r="DH24" s="583"/>
      <c r="DI24" s="583"/>
      <c r="DJ24" s="583"/>
      <c r="DK24" s="584"/>
      <c r="DL24" s="619">
        <v>1328182</v>
      </c>
      <c r="DM24" s="583"/>
      <c r="DN24" s="583"/>
      <c r="DO24" s="583"/>
      <c r="DP24" s="583"/>
      <c r="DQ24" s="583"/>
      <c r="DR24" s="583"/>
      <c r="DS24" s="583"/>
      <c r="DT24" s="583"/>
      <c r="DU24" s="583"/>
      <c r="DV24" s="584"/>
      <c r="DW24" s="587">
        <v>48.6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239782</v>
      </c>
      <c r="S25" s="594"/>
      <c r="T25" s="594"/>
      <c r="U25" s="594"/>
      <c r="V25" s="594"/>
      <c r="W25" s="594"/>
      <c r="X25" s="594"/>
      <c r="Y25" s="595"/>
      <c r="Z25" s="596">
        <v>5.7</v>
      </c>
      <c r="AA25" s="596"/>
      <c r="AB25" s="596"/>
      <c r="AC25" s="596"/>
      <c r="AD25" s="597" t="s">
        <v>110</v>
      </c>
      <c r="AE25" s="597"/>
      <c r="AF25" s="597"/>
      <c r="AG25" s="597"/>
      <c r="AH25" s="597"/>
      <c r="AI25" s="597"/>
      <c r="AJ25" s="597"/>
      <c r="AK25" s="597"/>
      <c r="AL25" s="598" t="s">
        <v>110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760843</v>
      </c>
      <c r="CS25" s="623"/>
      <c r="CT25" s="623"/>
      <c r="CU25" s="623"/>
      <c r="CV25" s="623"/>
      <c r="CW25" s="623"/>
      <c r="CX25" s="623"/>
      <c r="CY25" s="624"/>
      <c r="CZ25" s="631">
        <v>18.7</v>
      </c>
      <c r="DA25" s="632"/>
      <c r="DB25" s="632"/>
      <c r="DC25" s="633"/>
      <c r="DD25" s="602">
        <v>664257</v>
      </c>
      <c r="DE25" s="623"/>
      <c r="DF25" s="623"/>
      <c r="DG25" s="623"/>
      <c r="DH25" s="623"/>
      <c r="DI25" s="623"/>
      <c r="DJ25" s="623"/>
      <c r="DK25" s="624"/>
      <c r="DL25" s="602">
        <v>636224</v>
      </c>
      <c r="DM25" s="623"/>
      <c r="DN25" s="623"/>
      <c r="DO25" s="623"/>
      <c r="DP25" s="623"/>
      <c r="DQ25" s="623"/>
      <c r="DR25" s="623"/>
      <c r="DS25" s="623"/>
      <c r="DT25" s="623"/>
      <c r="DU25" s="623"/>
      <c r="DV25" s="624"/>
      <c r="DW25" s="598">
        <v>23.3</v>
      </c>
      <c r="DX25" s="625"/>
      <c r="DY25" s="625"/>
      <c r="DZ25" s="625"/>
      <c r="EA25" s="625"/>
      <c r="EB25" s="625"/>
      <c r="EC25" s="626"/>
    </row>
    <row r="26" spans="2:133" ht="11.25" customHeight="1">
      <c r="B26" s="627" t="s">
        <v>276</v>
      </c>
      <c r="C26" s="628"/>
      <c r="D26" s="628"/>
      <c r="E26" s="628"/>
      <c r="F26" s="628"/>
      <c r="G26" s="628"/>
      <c r="H26" s="628"/>
      <c r="I26" s="628"/>
      <c r="J26" s="628"/>
      <c r="K26" s="628"/>
      <c r="L26" s="628"/>
      <c r="M26" s="628"/>
      <c r="N26" s="628"/>
      <c r="O26" s="628"/>
      <c r="P26" s="628"/>
      <c r="Q26" s="629"/>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277</v>
      </c>
      <c r="AQ26" s="630"/>
      <c r="AR26" s="630"/>
      <c r="AS26" s="630"/>
      <c r="AT26" s="630"/>
      <c r="AU26" s="630"/>
      <c r="AV26" s="630"/>
      <c r="AW26" s="630"/>
      <c r="AX26" s="630"/>
      <c r="AY26" s="630"/>
      <c r="AZ26" s="630"/>
      <c r="BA26" s="630"/>
      <c r="BB26" s="630"/>
      <c r="BC26" s="630"/>
      <c r="BD26" s="630"/>
      <c r="BE26" s="630"/>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465297</v>
      </c>
      <c r="CS26" s="594"/>
      <c r="CT26" s="594"/>
      <c r="CU26" s="594"/>
      <c r="CV26" s="594"/>
      <c r="CW26" s="594"/>
      <c r="CX26" s="594"/>
      <c r="CY26" s="595"/>
      <c r="CZ26" s="631">
        <v>11.4</v>
      </c>
      <c r="DA26" s="632"/>
      <c r="DB26" s="632"/>
      <c r="DC26" s="633"/>
      <c r="DD26" s="602">
        <v>465297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188191</v>
      </c>
      <c r="S27" s="594"/>
      <c r="T27" s="594"/>
      <c r="U27" s="594"/>
      <c r="V27" s="594"/>
      <c r="W27" s="594"/>
      <c r="X27" s="594"/>
      <c r="Y27" s="595"/>
      <c r="Z27" s="596">
        <v>4.5</v>
      </c>
      <c r="AA27" s="596"/>
      <c r="AB27" s="596"/>
      <c r="AC27" s="596"/>
      <c r="AD27" s="597" t="s">
        <v>110</v>
      </c>
      <c r="AE27" s="597"/>
      <c r="AF27" s="597"/>
      <c r="AG27" s="597"/>
      <c r="AH27" s="597"/>
      <c r="AI27" s="597"/>
      <c r="AJ27" s="597"/>
      <c r="AK27" s="597"/>
      <c r="AL27" s="598" t="s">
        <v>110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682606</v>
      </c>
      <c r="BH27" s="594"/>
      <c r="BI27" s="594"/>
      <c r="BJ27" s="594"/>
      <c r="BK27" s="594"/>
      <c r="BL27" s="594"/>
      <c r="BM27" s="594"/>
      <c r="BN27" s="595"/>
      <c r="BO27" s="596">
        <v>100</v>
      </c>
      <c r="BP27" s="596"/>
      <c r="BQ27" s="596"/>
      <c r="BR27" s="596"/>
      <c r="BS27" s="602">
        <v>2952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218351</v>
      </c>
      <c r="CS27" s="623"/>
      <c r="CT27" s="623"/>
      <c r="CU27" s="623"/>
      <c r="CV27" s="623"/>
      <c r="CW27" s="623"/>
      <c r="CX27" s="623"/>
      <c r="CY27" s="624"/>
      <c r="CZ27" s="631">
        <v>5.4</v>
      </c>
      <c r="DA27" s="632"/>
      <c r="DB27" s="632"/>
      <c r="DC27" s="633"/>
      <c r="DD27" s="602">
        <v>75208</v>
      </c>
      <c r="DE27" s="623"/>
      <c r="DF27" s="623"/>
      <c r="DG27" s="623"/>
      <c r="DH27" s="623"/>
      <c r="DI27" s="623"/>
      <c r="DJ27" s="623"/>
      <c r="DK27" s="624"/>
      <c r="DL27" s="602">
        <v>60129</v>
      </c>
      <c r="DM27" s="623"/>
      <c r="DN27" s="623"/>
      <c r="DO27" s="623"/>
      <c r="DP27" s="623"/>
      <c r="DQ27" s="623"/>
      <c r="DR27" s="623"/>
      <c r="DS27" s="623"/>
      <c r="DT27" s="623"/>
      <c r="DU27" s="623"/>
      <c r="DV27" s="624"/>
      <c r="DW27" s="598">
        <v>2.2000000000000002</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33707</v>
      </c>
      <c r="S28" s="594"/>
      <c r="T28" s="594"/>
      <c r="U28" s="594"/>
      <c r="V28" s="594"/>
      <c r="W28" s="594"/>
      <c r="X28" s="594"/>
      <c r="Y28" s="595"/>
      <c r="Z28" s="596">
        <v>0.8</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704047</v>
      </c>
      <c r="CS28" s="594"/>
      <c r="CT28" s="594"/>
      <c r="CU28" s="594"/>
      <c r="CV28" s="594"/>
      <c r="CW28" s="594"/>
      <c r="CX28" s="594"/>
      <c r="CY28" s="595"/>
      <c r="CZ28" s="631">
        <v>17.3</v>
      </c>
      <c r="DA28" s="632"/>
      <c r="DB28" s="632"/>
      <c r="DC28" s="633"/>
      <c r="DD28" s="602">
        <v>631829</v>
      </c>
      <c r="DE28" s="594"/>
      <c r="DF28" s="594"/>
      <c r="DG28" s="594"/>
      <c r="DH28" s="594"/>
      <c r="DI28" s="594"/>
      <c r="DJ28" s="594"/>
      <c r="DK28" s="595"/>
      <c r="DL28" s="602">
        <v>631829</v>
      </c>
      <c r="DM28" s="594"/>
      <c r="DN28" s="594"/>
      <c r="DO28" s="594"/>
      <c r="DP28" s="594"/>
      <c r="DQ28" s="594"/>
      <c r="DR28" s="594"/>
      <c r="DS28" s="594"/>
      <c r="DT28" s="594"/>
      <c r="DU28" s="594"/>
      <c r="DV28" s="595"/>
      <c r="DW28" s="598">
        <v>23.1</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2060</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48" t="s">
        <v>287</v>
      </c>
      <c r="CE29" s="649"/>
      <c r="CF29" s="607" t="s">
        <v>288</v>
      </c>
      <c r="CG29" s="608"/>
      <c r="CH29" s="608"/>
      <c r="CI29" s="608"/>
      <c r="CJ29" s="608"/>
      <c r="CK29" s="608"/>
      <c r="CL29" s="608"/>
      <c r="CM29" s="608"/>
      <c r="CN29" s="608"/>
      <c r="CO29" s="608"/>
      <c r="CP29" s="608"/>
      <c r="CQ29" s="609"/>
      <c r="CR29" s="593">
        <v>703339</v>
      </c>
      <c r="CS29" s="623"/>
      <c r="CT29" s="623"/>
      <c r="CU29" s="623"/>
      <c r="CV29" s="623"/>
      <c r="CW29" s="623"/>
      <c r="CX29" s="623"/>
      <c r="CY29" s="624"/>
      <c r="CZ29" s="631">
        <v>17.3</v>
      </c>
      <c r="DA29" s="632"/>
      <c r="DB29" s="632"/>
      <c r="DC29" s="633"/>
      <c r="DD29" s="602">
        <v>631121</v>
      </c>
      <c r="DE29" s="623"/>
      <c r="DF29" s="623"/>
      <c r="DG29" s="623"/>
      <c r="DH29" s="623"/>
      <c r="DI29" s="623"/>
      <c r="DJ29" s="623"/>
      <c r="DK29" s="624"/>
      <c r="DL29" s="602">
        <v>631121</v>
      </c>
      <c r="DM29" s="623"/>
      <c r="DN29" s="623"/>
      <c r="DO29" s="623"/>
      <c r="DP29" s="623"/>
      <c r="DQ29" s="623"/>
      <c r="DR29" s="623"/>
      <c r="DS29" s="623"/>
      <c r="DT29" s="623"/>
      <c r="DU29" s="623"/>
      <c r="DV29" s="624"/>
      <c r="DW29" s="598">
        <v>23.1</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117141</v>
      </c>
      <c r="S30" s="594"/>
      <c r="T30" s="594"/>
      <c r="U30" s="594"/>
      <c r="V30" s="594"/>
      <c r="W30" s="594"/>
      <c r="X30" s="594"/>
      <c r="Y30" s="595"/>
      <c r="Z30" s="596">
        <v>2.8</v>
      </c>
      <c r="AA30" s="596"/>
      <c r="AB30" s="596"/>
      <c r="AC30" s="596"/>
      <c r="AD30" s="597" t="s">
        <v>110</v>
      </c>
      <c r="AE30" s="597"/>
      <c r="AF30" s="597"/>
      <c r="AG30" s="597"/>
      <c r="AH30" s="597"/>
      <c r="AI30" s="597"/>
      <c r="AJ30" s="597"/>
      <c r="AK30" s="597"/>
      <c r="AL30" s="598" t="s">
        <v>110</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7">
        <v>99.1</v>
      </c>
      <c r="BH30" s="658"/>
      <c r="BI30" s="658"/>
      <c r="BJ30" s="658"/>
      <c r="BK30" s="658"/>
      <c r="BL30" s="658"/>
      <c r="BM30" s="588">
        <v>96.4</v>
      </c>
      <c r="BN30" s="658"/>
      <c r="BO30" s="658"/>
      <c r="BP30" s="658"/>
      <c r="BQ30" s="659"/>
      <c r="BR30" s="657">
        <v>98.5</v>
      </c>
      <c r="BS30" s="658"/>
      <c r="BT30" s="658"/>
      <c r="BU30" s="658"/>
      <c r="BV30" s="658"/>
      <c r="BW30" s="658"/>
      <c r="BX30" s="588">
        <v>95.9</v>
      </c>
      <c r="BY30" s="658"/>
      <c r="BZ30" s="658"/>
      <c r="CA30" s="658"/>
      <c r="CB30" s="659"/>
      <c r="CD30" s="650"/>
      <c r="CE30" s="651"/>
      <c r="CF30" s="607" t="s">
        <v>292</v>
      </c>
      <c r="CG30" s="608"/>
      <c r="CH30" s="608"/>
      <c r="CI30" s="608"/>
      <c r="CJ30" s="608"/>
      <c r="CK30" s="608"/>
      <c r="CL30" s="608"/>
      <c r="CM30" s="608"/>
      <c r="CN30" s="608"/>
      <c r="CO30" s="608"/>
      <c r="CP30" s="608"/>
      <c r="CQ30" s="609"/>
      <c r="CR30" s="593">
        <v>622746</v>
      </c>
      <c r="CS30" s="594"/>
      <c r="CT30" s="594"/>
      <c r="CU30" s="594"/>
      <c r="CV30" s="594"/>
      <c r="CW30" s="594"/>
      <c r="CX30" s="594"/>
      <c r="CY30" s="595"/>
      <c r="CZ30" s="631">
        <v>15.3</v>
      </c>
      <c r="DA30" s="632"/>
      <c r="DB30" s="632"/>
      <c r="DC30" s="633"/>
      <c r="DD30" s="602">
        <v>564033</v>
      </c>
      <c r="DE30" s="594"/>
      <c r="DF30" s="594"/>
      <c r="DG30" s="594"/>
      <c r="DH30" s="594"/>
      <c r="DI30" s="594"/>
      <c r="DJ30" s="594"/>
      <c r="DK30" s="595"/>
      <c r="DL30" s="602">
        <v>564033</v>
      </c>
      <c r="DM30" s="594"/>
      <c r="DN30" s="594"/>
      <c r="DO30" s="594"/>
      <c r="DP30" s="594"/>
      <c r="DQ30" s="594"/>
      <c r="DR30" s="594"/>
      <c r="DS30" s="594"/>
      <c r="DT30" s="594"/>
      <c r="DU30" s="594"/>
      <c r="DV30" s="595"/>
      <c r="DW30" s="598">
        <v>20.6</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143132</v>
      </c>
      <c r="S31" s="594"/>
      <c r="T31" s="594"/>
      <c r="U31" s="594"/>
      <c r="V31" s="594"/>
      <c r="W31" s="594"/>
      <c r="X31" s="594"/>
      <c r="Y31" s="595"/>
      <c r="Z31" s="596">
        <v>3.4</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54">
        <v>98.4</v>
      </c>
      <c r="BH31" s="623"/>
      <c r="BI31" s="623"/>
      <c r="BJ31" s="623"/>
      <c r="BK31" s="623"/>
      <c r="BL31" s="623"/>
      <c r="BM31" s="599">
        <v>95.1</v>
      </c>
      <c r="BN31" s="655"/>
      <c r="BO31" s="655"/>
      <c r="BP31" s="655"/>
      <c r="BQ31" s="656"/>
      <c r="BR31" s="654">
        <v>96.6</v>
      </c>
      <c r="BS31" s="623"/>
      <c r="BT31" s="623"/>
      <c r="BU31" s="623"/>
      <c r="BV31" s="623"/>
      <c r="BW31" s="623"/>
      <c r="BX31" s="599">
        <v>92.6</v>
      </c>
      <c r="BY31" s="655"/>
      <c r="BZ31" s="655"/>
      <c r="CA31" s="655"/>
      <c r="CB31" s="656"/>
      <c r="CD31" s="650"/>
      <c r="CE31" s="651"/>
      <c r="CF31" s="607" t="s">
        <v>296</v>
      </c>
      <c r="CG31" s="608"/>
      <c r="CH31" s="608"/>
      <c r="CI31" s="608"/>
      <c r="CJ31" s="608"/>
      <c r="CK31" s="608"/>
      <c r="CL31" s="608"/>
      <c r="CM31" s="608"/>
      <c r="CN31" s="608"/>
      <c r="CO31" s="608"/>
      <c r="CP31" s="608"/>
      <c r="CQ31" s="609"/>
      <c r="CR31" s="593">
        <v>80593</v>
      </c>
      <c r="CS31" s="623"/>
      <c r="CT31" s="623"/>
      <c r="CU31" s="623"/>
      <c r="CV31" s="623"/>
      <c r="CW31" s="623"/>
      <c r="CX31" s="623"/>
      <c r="CY31" s="624"/>
      <c r="CZ31" s="631">
        <v>2</v>
      </c>
      <c r="DA31" s="632"/>
      <c r="DB31" s="632"/>
      <c r="DC31" s="633"/>
      <c r="DD31" s="602">
        <v>67088</v>
      </c>
      <c r="DE31" s="623"/>
      <c r="DF31" s="623"/>
      <c r="DG31" s="623"/>
      <c r="DH31" s="623"/>
      <c r="DI31" s="623"/>
      <c r="DJ31" s="623"/>
      <c r="DK31" s="624"/>
      <c r="DL31" s="602">
        <v>67088</v>
      </c>
      <c r="DM31" s="623"/>
      <c r="DN31" s="623"/>
      <c r="DO31" s="623"/>
      <c r="DP31" s="623"/>
      <c r="DQ31" s="623"/>
      <c r="DR31" s="623"/>
      <c r="DS31" s="623"/>
      <c r="DT31" s="623"/>
      <c r="DU31" s="623"/>
      <c r="DV31" s="624"/>
      <c r="DW31" s="598">
        <v>2.5</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178278</v>
      </c>
      <c r="S32" s="594"/>
      <c r="T32" s="594"/>
      <c r="U32" s="594"/>
      <c r="V32" s="594"/>
      <c r="W32" s="594"/>
      <c r="X32" s="594"/>
      <c r="Y32" s="595"/>
      <c r="Z32" s="596">
        <v>4.2</v>
      </c>
      <c r="AA32" s="596"/>
      <c r="AB32" s="596"/>
      <c r="AC32" s="596"/>
      <c r="AD32" s="597">
        <v>118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96.1</v>
      </c>
      <c r="BN32" s="661"/>
      <c r="BO32" s="661"/>
      <c r="BP32" s="661"/>
      <c r="BQ32" s="663"/>
      <c r="BR32" s="660">
        <v>99.2</v>
      </c>
      <c r="BS32" s="661"/>
      <c r="BT32" s="661"/>
      <c r="BU32" s="661"/>
      <c r="BV32" s="661"/>
      <c r="BW32" s="661"/>
      <c r="BX32" s="662">
        <v>96.5</v>
      </c>
      <c r="BY32" s="661"/>
      <c r="BZ32" s="661"/>
      <c r="CA32" s="661"/>
      <c r="CB32" s="663"/>
      <c r="CD32" s="652"/>
      <c r="CE32" s="653"/>
      <c r="CF32" s="607" t="s">
        <v>299</v>
      </c>
      <c r="CG32" s="608"/>
      <c r="CH32" s="608"/>
      <c r="CI32" s="608"/>
      <c r="CJ32" s="608"/>
      <c r="CK32" s="608"/>
      <c r="CL32" s="608"/>
      <c r="CM32" s="608"/>
      <c r="CN32" s="608"/>
      <c r="CO32" s="608"/>
      <c r="CP32" s="608"/>
      <c r="CQ32" s="609"/>
      <c r="CR32" s="593">
        <v>708</v>
      </c>
      <c r="CS32" s="594"/>
      <c r="CT32" s="594"/>
      <c r="CU32" s="594"/>
      <c r="CV32" s="594"/>
      <c r="CW32" s="594"/>
      <c r="CX32" s="594"/>
      <c r="CY32" s="595"/>
      <c r="CZ32" s="631">
        <v>0</v>
      </c>
      <c r="DA32" s="632"/>
      <c r="DB32" s="632"/>
      <c r="DC32" s="633"/>
      <c r="DD32" s="602">
        <v>708</v>
      </c>
      <c r="DE32" s="594"/>
      <c r="DF32" s="594"/>
      <c r="DG32" s="594"/>
      <c r="DH32" s="594"/>
      <c r="DI32" s="594"/>
      <c r="DJ32" s="594"/>
      <c r="DK32" s="595"/>
      <c r="DL32" s="602">
        <v>708</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399887</v>
      </c>
      <c r="S33" s="594"/>
      <c r="T33" s="594"/>
      <c r="U33" s="594"/>
      <c r="V33" s="594"/>
      <c r="W33" s="594"/>
      <c r="X33" s="594"/>
      <c r="Y33" s="595"/>
      <c r="Z33" s="596">
        <v>9.5</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1881711</v>
      </c>
      <c r="CS33" s="623"/>
      <c r="CT33" s="623"/>
      <c r="CU33" s="623"/>
      <c r="CV33" s="623"/>
      <c r="CW33" s="623"/>
      <c r="CX33" s="623"/>
      <c r="CY33" s="624"/>
      <c r="CZ33" s="631">
        <v>46.3</v>
      </c>
      <c r="DA33" s="632"/>
      <c r="DB33" s="632"/>
      <c r="DC33" s="633"/>
      <c r="DD33" s="602">
        <v>1413993</v>
      </c>
      <c r="DE33" s="623"/>
      <c r="DF33" s="623"/>
      <c r="DG33" s="623"/>
      <c r="DH33" s="623"/>
      <c r="DI33" s="623"/>
      <c r="DJ33" s="623"/>
      <c r="DK33" s="624"/>
      <c r="DL33" s="602">
        <v>1001793</v>
      </c>
      <c r="DM33" s="623"/>
      <c r="DN33" s="623"/>
      <c r="DO33" s="623"/>
      <c r="DP33" s="623"/>
      <c r="DQ33" s="623"/>
      <c r="DR33" s="623"/>
      <c r="DS33" s="623"/>
      <c r="DT33" s="623"/>
      <c r="DU33" s="623"/>
      <c r="DV33" s="624"/>
      <c r="DW33" s="598">
        <v>36.700000000000003</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697064</v>
      </c>
      <c r="CS34" s="594"/>
      <c r="CT34" s="594"/>
      <c r="CU34" s="594"/>
      <c r="CV34" s="594"/>
      <c r="CW34" s="594"/>
      <c r="CX34" s="594"/>
      <c r="CY34" s="595"/>
      <c r="CZ34" s="631">
        <v>17.100000000000001</v>
      </c>
      <c r="DA34" s="632"/>
      <c r="DB34" s="632"/>
      <c r="DC34" s="633"/>
      <c r="DD34" s="602">
        <v>495505</v>
      </c>
      <c r="DE34" s="594"/>
      <c r="DF34" s="594"/>
      <c r="DG34" s="594"/>
      <c r="DH34" s="594"/>
      <c r="DI34" s="594"/>
      <c r="DJ34" s="594"/>
      <c r="DK34" s="595"/>
      <c r="DL34" s="602">
        <v>400653</v>
      </c>
      <c r="DM34" s="594"/>
      <c r="DN34" s="594"/>
      <c r="DO34" s="594"/>
      <c r="DP34" s="594"/>
      <c r="DQ34" s="594"/>
      <c r="DR34" s="594"/>
      <c r="DS34" s="594"/>
      <c r="DT34" s="594"/>
      <c r="DU34" s="594"/>
      <c r="DV34" s="595"/>
      <c r="DW34" s="598">
        <v>14.7</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148687</v>
      </c>
      <c r="S35" s="594"/>
      <c r="T35" s="594"/>
      <c r="U35" s="594"/>
      <c r="V35" s="594"/>
      <c r="W35" s="594"/>
      <c r="X35" s="594"/>
      <c r="Y35" s="595"/>
      <c r="Z35" s="596">
        <v>3.5</v>
      </c>
      <c r="AA35" s="596"/>
      <c r="AB35" s="596"/>
      <c r="AC35" s="596"/>
      <c r="AD35" s="597" t="s">
        <v>110</v>
      </c>
      <c r="AE35" s="597"/>
      <c r="AF35" s="597"/>
      <c r="AG35" s="597"/>
      <c r="AH35" s="597"/>
      <c r="AI35" s="597"/>
      <c r="AJ35" s="597"/>
      <c r="AK35" s="597"/>
      <c r="AL35" s="598" t="s">
        <v>110</v>
      </c>
      <c r="AM35" s="599"/>
      <c r="AN35" s="599"/>
      <c r="AO35" s="600"/>
      <c r="AP35" s="186"/>
      <c r="AQ35" s="604" t="s">
        <v>307</v>
      </c>
      <c r="AR35" s="605"/>
      <c r="AS35" s="605"/>
      <c r="AT35" s="605"/>
      <c r="AU35" s="605"/>
      <c r="AV35" s="605"/>
      <c r="AW35" s="605"/>
      <c r="AX35" s="605"/>
      <c r="AY35" s="606"/>
      <c r="AZ35" s="582">
        <v>371507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1073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170969</v>
      </c>
      <c r="CS35" s="623"/>
      <c r="CT35" s="623"/>
      <c r="CU35" s="623"/>
      <c r="CV35" s="623"/>
      <c r="CW35" s="623"/>
      <c r="CX35" s="623"/>
      <c r="CY35" s="624"/>
      <c r="CZ35" s="631">
        <v>4.2</v>
      </c>
      <c r="DA35" s="632"/>
      <c r="DB35" s="632"/>
      <c r="DC35" s="633"/>
      <c r="DD35" s="602">
        <v>132347</v>
      </c>
      <c r="DE35" s="623"/>
      <c r="DF35" s="623"/>
      <c r="DG35" s="623"/>
      <c r="DH35" s="623"/>
      <c r="DI35" s="623"/>
      <c r="DJ35" s="623"/>
      <c r="DK35" s="624"/>
      <c r="DL35" s="602">
        <v>106601</v>
      </c>
      <c r="DM35" s="623"/>
      <c r="DN35" s="623"/>
      <c r="DO35" s="623"/>
      <c r="DP35" s="623"/>
      <c r="DQ35" s="623"/>
      <c r="DR35" s="623"/>
      <c r="DS35" s="623"/>
      <c r="DT35" s="623"/>
      <c r="DU35" s="623"/>
      <c r="DV35" s="624"/>
      <c r="DW35" s="598">
        <v>3.9</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4223952</v>
      </c>
      <c r="S36" s="666"/>
      <c r="T36" s="666"/>
      <c r="U36" s="666"/>
      <c r="V36" s="666"/>
      <c r="W36" s="666"/>
      <c r="X36" s="666"/>
      <c r="Y36" s="667"/>
      <c r="Z36" s="668">
        <v>100</v>
      </c>
      <c r="AA36" s="668"/>
      <c r="AB36" s="668"/>
      <c r="AC36" s="668"/>
      <c r="AD36" s="669">
        <v>2583831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114200</v>
      </c>
      <c r="BA36" s="594"/>
      <c r="BB36" s="594"/>
      <c r="BC36" s="594"/>
      <c r="BD36" s="623"/>
      <c r="BE36" s="623"/>
      <c r="BF36" s="656"/>
      <c r="BG36" s="607" t="s">
        <v>312</v>
      </c>
      <c r="BH36" s="608"/>
      <c r="BI36" s="608"/>
      <c r="BJ36" s="608"/>
      <c r="BK36" s="608"/>
      <c r="BL36" s="608"/>
      <c r="BM36" s="608"/>
      <c r="BN36" s="608"/>
      <c r="BO36" s="608"/>
      <c r="BP36" s="608"/>
      <c r="BQ36" s="608"/>
      <c r="BR36" s="608"/>
      <c r="BS36" s="608"/>
      <c r="BT36" s="608"/>
      <c r="BU36" s="609"/>
      <c r="BV36" s="593">
        <v>-6291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561708</v>
      </c>
      <c r="CS36" s="594"/>
      <c r="CT36" s="594"/>
      <c r="CU36" s="594"/>
      <c r="CV36" s="594"/>
      <c r="CW36" s="594"/>
      <c r="CX36" s="594"/>
      <c r="CY36" s="595"/>
      <c r="CZ36" s="631">
        <v>13.8</v>
      </c>
      <c r="DA36" s="632"/>
      <c r="DB36" s="632"/>
      <c r="DC36" s="633"/>
      <c r="DD36" s="602">
        <v>429476</v>
      </c>
      <c r="DE36" s="594"/>
      <c r="DF36" s="594"/>
      <c r="DG36" s="594"/>
      <c r="DH36" s="594"/>
      <c r="DI36" s="594"/>
      <c r="DJ36" s="594"/>
      <c r="DK36" s="595"/>
      <c r="DL36" s="602">
        <v>284179</v>
      </c>
      <c r="DM36" s="594"/>
      <c r="DN36" s="594"/>
      <c r="DO36" s="594"/>
      <c r="DP36" s="594"/>
      <c r="DQ36" s="594"/>
      <c r="DR36" s="594"/>
      <c r="DS36" s="594"/>
      <c r="DT36" s="594"/>
      <c r="DU36" s="594"/>
      <c r="DV36" s="595"/>
      <c r="DW36" s="598">
        <v>10.4</v>
      </c>
      <c r="DX36" s="625"/>
      <c r="DY36" s="625"/>
      <c r="DZ36" s="625"/>
      <c r="EA36" s="625"/>
      <c r="EB36" s="625"/>
      <c r="EC36" s="626"/>
    </row>
    <row r="37" spans="2:133" ht="11.25" customHeight="1">
      <c r="AQ37" s="672" t="s">
        <v>314</v>
      </c>
      <c r="AR37" s="673"/>
      <c r="AS37" s="673"/>
      <c r="AT37" s="673"/>
      <c r="AU37" s="673"/>
      <c r="AV37" s="673"/>
      <c r="AW37" s="673"/>
      <c r="AX37" s="673"/>
      <c r="AY37" s="674"/>
      <c r="AZ37" s="593">
        <v>69000</v>
      </c>
      <c r="BA37" s="594"/>
      <c r="BB37" s="594"/>
      <c r="BC37" s="594"/>
      <c r="BD37" s="623"/>
      <c r="BE37" s="623"/>
      <c r="BF37" s="656"/>
      <c r="BG37" s="607" t="s">
        <v>315</v>
      </c>
      <c r="BH37" s="608"/>
      <c r="BI37" s="608"/>
      <c r="BJ37" s="608"/>
      <c r="BK37" s="608"/>
      <c r="BL37" s="608"/>
      <c r="BM37" s="608"/>
      <c r="BN37" s="608"/>
      <c r="BO37" s="608"/>
      <c r="BP37" s="608"/>
      <c r="BQ37" s="608"/>
      <c r="BR37" s="608"/>
      <c r="BS37" s="608"/>
      <c r="BT37" s="608"/>
      <c r="BU37" s="609"/>
      <c r="BV37" s="593">
        <v>917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199853</v>
      </c>
      <c r="CS37" s="623"/>
      <c r="CT37" s="623"/>
      <c r="CU37" s="623"/>
      <c r="CV37" s="623"/>
      <c r="CW37" s="623"/>
      <c r="CX37" s="623"/>
      <c r="CY37" s="624"/>
      <c r="CZ37" s="631">
        <v>4.9000000000000004</v>
      </c>
      <c r="DA37" s="632"/>
      <c r="DB37" s="632"/>
      <c r="DC37" s="633"/>
      <c r="DD37" s="602">
        <v>199853</v>
      </c>
      <c r="DE37" s="623"/>
      <c r="DF37" s="623"/>
      <c r="DG37" s="623"/>
      <c r="DH37" s="623"/>
      <c r="DI37" s="623"/>
      <c r="DJ37" s="623"/>
      <c r="DK37" s="624"/>
      <c r="DL37" s="602">
        <v>190904</v>
      </c>
      <c r="DM37" s="623"/>
      <c r="DN37" s="623"/>
      <c r="DO37" s="623"/>
      <c r="DP37" s="623"/>
      <c r="DQ37" s="623"/>
      <c r="DR37" s="623"/>
      <c r="DS37" s="623"/>
      <c r="DT37" s="623"/>
      <c r="DU37" s="623"/>
      <c r="DV37" s="624"/>
      <c r="DW37" s="598">
        <v>7</v>
      </c>
      <c r="DX37" s="625"/>
      <c r="DY37" s="625"/>
      <c r="DZ37" s="625"/>
      <c r="EA37" s="625"/>
      <c r="EB37" s="625"/>
      <c r="EC37" s="626"/>
    </row>
    <row r="38" spans="2:133" ht="11.25" customHeight="1">
      <c r="AQ38" s="672" t="s">
        <v>317</v>
      </c>
      <c r="AR38" s="673"/>
      <c r="AS38" s="673"/>
      <c r="AT38" s="673"/>
      <c r="AU38" s="673"/>
      <c r="AV38" s="673"/>
      <c r="AW38" s="673"/>
      <c r="AX38" s="673"/>
      <c r="AY38" s="674"/>
      <c r="AZ38" s="593" t="s">
        <v>318</v>
      </c>
      <c r="BA38" s="594"/>
      <c r="BB38" s="594"/>
      <c r="BC38" s="594"/>
      <c r="BD38" s="623"/>
      <c r="BE38" s="623"/>
      <c r="BF38" s="656"/>
      <c r="BG38" s="607" t="s">
        <v>319</v>
      </c>
      <c r="BH38" s="608"/>
      <c r="BI38" s="608"/>
      <c r="BJ38" s="608"/>
      <c r="BK38" s="608"/>
      <c r="BL38" s="608"/>
      <c r="BM38" s="608"/>
      <c r="BN38" s="608"/>
      <c r="BO38" s="608"/>
      <c r="BP38" s="608"/>
      <c r="BQ38" s="608"/>
      <c r="BR38" s="608"/>
      <c r="BS38" s="608"/>
      <c r="BT38" s="608"/>
      <c r="BU38" s="609"/>
      <c r="BV38" s="593">
        <v>1649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371507</v>
      </c>
      <c r="CS38" s="594"/>
      <c r="CT38" s="594"/>
      <c r="CU38" s="594"/>
      <c r="CV38" s="594"/>
      <c r="CW38" s="594"/>
      <c r="CX38" s="594"/>
      <c r="CY38" s="595"/>
      <c r="CZ38" s="631">
        <v>9.1</v>
      </c>
      <c r="DA38" s="632"/>
      <c r="DB38" s="632"/>
      <c r="DC38" s="633"/>
      <c r="DD38" s="602">
        <v>335365</v>
      </c>
      <c r="DE38" s="594"/>
      <c r="DF38" s="594"/>
      <c r="DG38" s="594"/>
      <c r="DH38" s="594"/>
      <c r="DI38" s="594"/>
      <c r="DJ38" s="594"/>
      <c r="DK38" s="595"/>
      <c r="DL38" s="602">
        <v>210360</v>
      </c>
      <c r="DM38" s="594"/>
      <c r="DN38" s="594"/>
      <c r="DO38" s="594"/>
      <c r="DP38" s="594"/>
      <c r="DQ38" s="594"/>
      <c r="DR38" s="594"/>
      <c r="DS38" s="594"/>
      <c r="DT38" s="594"/>
      <c r="DU38" s="594"/>
      <c r="DV38" s="595"/>
      <c r="DW38" s="598">
        <v>7.7</v>
      </c>
      <c r="DX38" s="625"/>
      <c r="DY38" s="625"/>
      <c r="DZ38" s="625"/>
      <c r="EA38" s="625"/>
      <c r="EB38" s="625"/>
      <c r="EC38" s="626"/>
    </row>
    <row r="39" spans="2:133" ht="11.25" customHeight="1">
      <c r="AQ39" s="672" t="s">
        <v>321</v>
      </c>
      <c r="AR39" s="673"/>
      <c r="AS39" s="673"/>
      <c r="AT39" s="673"/>
      <c r="AU39" s="673"/>
      <c r="AV39" s="673"/>
      <c r="AW39" s="673"/>
      <c r="AX39" s="673"/>
      <c r="AY39" s="674"/>
      <c r="AZ39" s="593" t="s">
        <v>318</v>
      </c>
      <c r="BA39" s="594"/>
      <c r="BB39" s="594"/>
      <c r="BC39" s="594"/>
      <c r="BD39" s="623"/>
      <c r="BE39" s="623"/>
      <c r="BF39" s="656"/>
      <c r="BG39" s="675" t="s">
        <v>322</v>
      </c>
      <c r="BH39" s="676"/>
      <c r="BI39" s="676"/>
      <c r="BJ39" s="676"/>
      <c r="BK39" s="676"/>
      <c r="BL39" s="187"/>
      <c r="BM39" s="608" t="s">
        <v>323</v>
      </c>
      <c r="BN39" s="608"/>
      <c r="BO39" s="608"/>
      <c r="BP39" s="608"/>
      <c r="BQ39" s="608"/>
      <c r="BR39" s="608"/>
      <c r="BS39" s="608"/>
      <c r="BT39" s="608"/>
      <c r="BU39" s="609"/>
      <c r="BV39" s="593">
        <v>105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72163</v>
      </c>
      <c r="CS39" s="623"/>
      <c r="CT39" s="623"/>
      <c r="CU39" s="623"/>
      <c r="CV39" s="623"/>
      <c r="CW39" s="623"/>
      <c r="CX39" s="623"/>
      <c r="CY39" s="624"/>
      <c r="CZ39" s="631">
        <v>1.8</v>
      </c>
      <c r="DA39" s="632"/>
      <c r="DB39" s="632"/>
      <c r="DC39" s="633"/>
      <c r="DD39" s="602">
        <v>20000</v>
      </c>
      <c r="DE39" s="623"/>
      <c r="DF39" s="623"/>
      <c r="DG39" s="623"/>
      <c r="DH39" s="623"/>
      <c r="DI39" s="623"/>
      <c r="DJ39" s="623"/>
      <c r="DK39" s="624"/>
      <c r="DL39" s="602" t="s">
        <v>318</v>
      </c>
      <c r="DM39" s="623"/>
      <c r="DN39" s="623"/>
      <c r="DO39" s="623"/>
      <c r="DP39" s="623"/>
      <c r="DQ39" s="623"/>
      <c r="DR39" s="623"/>
      <c r="DS39" s="623"/>
      <c r="DT39" s="623"/>
      <c r="DU39" s="623"/>
      <c r="DV39" s="624"/>
      <c r="DW39" s="598" t="s">
        <v>318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65436</v>
      </c>
      <c r="BA40" s="594"/>
      <c r="BB40" s="594"/>
      <c r="BC40" s="594"/>
      <c r="BD40" s="623"/>
      <c r="BE40" s="623"/>
      <c r="BF40" s="656"/>
      <c r="BG40" s="675"/>
      <c r="BH40" s="676"/>
      <c r="BI40" s="676"/>
      <c r="BJ40" s="676"/>
      <c r="BK40" s="676"/>
      <c r="BL40" s="187"/>
      <c r="BM40" s="608" t="s">
        <v>326</v>
      </c>
      <c r="BN40" s="608"/>
      <c r="BO40" s="608"/>
      <c r="BP40" s="608"/>
      <c r="BQ40" s="608"/>
      <c r="BR40" s="608"/>
      <c r="BS40" s="608"/>
      <c r="BT40" s="608"/>
      <c r="BU40" s="609"/>
      <c r="BV40" s="593" t="s">
        <v>318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8300</v>
      </c>
      <c r="CS40" s="594"/>
      <c r="CT40" s="594"/>
      <c r="CU40" s="594"/>
      <c r="CV40" s="594"/>
      <c r="CW40" s="594"/>
      <c r="CX40" s="594"/>
      <c r="CY40" s="595"/>
      <c r="CZ40" s="631">
        <v>0.2</v>
      </c>
      <c r="DA40" s="632"/>
      <c r="DB40" s="632"/>
      <c r="DC40" s="633"/>
      <c r="DD40" s="602">
        <v>1300</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122871</v>
      </c>
      <c r="BA41" s="666"/>
      <c r="BB41" s="666"/>
      <c r="BC41" s="666"/>
      <c r="BD41" s="661"/>
      <c r="BE41" s="661"/>
      <c r="BF41" s="663"/>
      <c r="BG41" s="677"/>
      <c r="BH41" s="678"/>
      <c r="BI41" s="678"/>
      <c r="BJ41" s="678"/>
      <c r="BK41" s="678"/>
      <c r="BL41" s="189"/>
      <c r="BM41" s="614" t="s">
        <v>329</v>
      </c>
      <c r="BN41" s="614"/>
      <c r="BO41" s="614"/>
      <c r="BP41" s="614"/>
      <c r="BQ41" s="614"/>
      <c r="BR41" s="614"/>
      <c r="BS41" s="614"/>
      <c r="BT41" s="614"/>
      <c r="BU41" s="615"/>
      <c r="BV41" s="665" t="s">
        <v>330</v>
      </c>
      <c r="BW41" s="666"/>
      <c r="BX41" s="666"/>
      <c r="BY41" s="666"/>
      <c r="BZ41" s="666"/>
      <c r="CA41" s="666"/>
      <c r="CB41" s="679"/>
      <c r="CD41" s="607" t="s">
        <v>331</v>
      </c>
      <c r="CE41" s="608"/>
      <c r="CF41" s="608"/>
      <c r="CG41" s="608"/>
      <c r="CH41" s="608"/>
      <c r="CI41" s="608"/>
      <c r="CJ41" s="608"/>
      <c r="CK41" s="608"/>
      <c r="CL41" s="608"/>
      <c r="CM41" s="608"/>
      <c r="CN41" s="608"/>
      <c r="CO41" s="608"/>
      <c r="CP41" s="608"/>
      <c r="CQ41" s="609"/>
      <c r="CR41" s="593" t="s">
        <v>330</v>
      </c>
      <c r="CS41" s="623"/>
      <c r="CT41" s="623"/>
      <c r="CU41" s="623"/>
      <c r="CV41" s="623"/>
      <c r="CW41" s="623"/>
      <c r="CX41" s="623"/>
      <c r="CY41" s="624"/>
      <c r="CZ41" s="631" t="s">
        <v>330</v>
      </c>
      <c r="DA41" s="632"/>
      <c r="DB41" s="632"/>
      <c r="DC41" s="633"/>
      <c r="DD41" s="602" t="s">
        <v>330</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500501</v>
      </c>
      <c r="CS42" s="594"/>
      <c r="CT42" s="594"/>
      <c r="CU42" s="594"/>
      <c r="CV42" s="594"/>
      <c r="CW42" s="594"/>
      <c r="CX42" s="594"/>
      <c r="CY42" s="595"/>
      <c r="CZ42" s="631">
        <v>12.3</v>
      </c>
      <c r="DA42" s="686"/>
      <c r="DB42" s="686"/>
      <c r="DC42" s="687"/>
      <c r="DD42" s="602">
        <v>117553</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13664</v>
      </c>
      <c r="CS43" s="623"/>
      <c r="CT43" s="623"/>
      <c r="CU43" s="623"/>
      <c r="CV43" s="623"/>
      <c r="CW43" s="623"/>
      <c r="CX43" s="623"/>
      <c r="CY43" s="624"/>
      <c r="CZ43" s="631">
        <v>0.3</v>
      </c>
      <c r="DA43" s="632"/>
      <c r="DB43" s="632"/>
      <c r="DC43" s="633"/>
      <c r="DD43" s="602">
        <v>8204</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496918</v>
      </c>
      <c r="CS44" s="594"/>
      <c r="CT44" s="594"/>
      <c r="CU44" s="594"/>
      <c r="CV44" s="594"/>
      <c r="CW44" s="594"/>
      <c r="CX44" s="594"/>
      <c r="CY44" s="595"/>
      <c r="CZ44" s="631">
        <v>12.2</v>
      </c>
      <c r="DA44" s="686"/>
      <c r="DB44" s="686"/>
      <c r="DC44" s="687"/>
      <c r="DD44" s="602">
        <v>117170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338</v>
      </c>
      <c r="CG45" s="591"/>
      <c r="CH45" s="591"/>
      <c r="CI45" s="591"/>
      <c r="CJ45" s="591"/>
      <c r="CK45" s="591"/>
      <c r="CL45" s="591"/>
      <c r="CM45" s="591"/>
      <c r="CN45" s="591"/>
      <c r="CO45" s="591"/>
      <c r="CP45" s="591"/>
      <c r="CQ45" s="592"/>
      <c r="CR45" s="593">
        <v>210410</v>
      </c>
      <c r="CS45" s="623"/>
      <c r="CT45" s="623"/>
      <c r="CU45" s="623"/>
      <c r="CV45" s="623"/>
      <c r="CW45" s="623"/>
      <c r="CX45" s="623"/>
      <c r="CY45" s="624"/>
      <c r="CZ45" s="631">
        <v>5.2</v>
      </c>
      <c r="DA45" s="632"/>
      <c r="DB45" s="632"/>
      <c r="DC45" s="633"/>
      <c r="DD45" s="602">
        <v>19688</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339</v>
      </c>
      <c r="CG46" s="591"/>
      <c r="CH46" s="591"/>
      <c r="CI46" s="591"/>
      <c r="CJ46" s="591"/>
      <c r="CK46" s="591"/>
      <c r="CL46" s="591"/>
      <c r="CM46" s="591"/>
      <c r="CN46" s="591"/>
      <c r="CO46" s="591"/>
      <c r="CP46" s="591"/>
      <c r="CQ46" s="592"/>
      <c r="CR46" s="593">
        <v>286508</v>
      </c>
      <c r="CS46" s="594"/>
      <c r="CT46" s="594"/>
      <c r="CU46" s="594"/>
      <c r="CV46" s="594"/>
      <c r="CW46" s="594"/>
      <c r="CX46" s="594"/>
      <c r="CY46" s="595"/>
      <c r="CZ46" s="631">
        <v>7</v>
      </c>
      <c r="DA46" s="686"/>
      <c r="DB46" s="686"/>
      <c r="DC46" s="687"/>
      <c r="DD46" s="602">
        <v>97482</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340</v>
      </c>
      <c r="CG47" s="591"/>
      <c r="CH47" s="591"/>
      <c r="CI47" s="591"/>
      <c r="CJ47" s="591"/>
      <c r="CK47" s="591"/>
      <c r="CL47" s="591"/>
      <c r="CM47" s="591"/>
      <c r="CN47" s="591"/>
      <c r="CO47" s="591"/>
      <c r="CP47" s="591"/>
      <c r="CQ47" s="592"/>
      <c r="CR47" s="593">
        <v>3583</v>
      </c>
      <c r="CS47" s="623"/>
      <c r="CT47" s="623"/>
      <c r="CU47" s="623"/>
      <c r="CV47" s="623"/>
      <c r="CW47" s="623"/>
      <c r="CX47" s="623"/>
      <c r="CY47" s="624"/>
      <c r="CZ47" s="631">
        <v>0.1</v>
      </c>
      <c r="DA47" s="632"/>
      <c r="DB47" s="632"/>
      <c r="DC47" s="633"/>
      <c r="DD47" s="602">
        <v>383</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31" t="s">
        <v>318</v>
      </c>
      <c r="DA48" s="686"/>
      <c r="DB48" s="686"/>
      <c r="DC48" s="687"/>
      <c r="DD48" s="602" t="s">
        <v>318</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342</v>
      </c>
      <c r="CE49" s="637"/>
      <c r="CF49" s="637"/>
      <c r="CG49" s="637"/>
      <c r="CH49" s="637"/>
      <c r="CI49" s="637"/>
      <c r="CJ49" s="637"/>
      <c r="CK49" s="637"/>
      <c r="CL49" s="637"/>
      <c r="CM49" s="637"/>
      <c r="CN49" s="637"/>
      <c r="CO49" s="637"/>
      <c r="CP49" s="637"/>
      <c r="CQ49" s="638"/>
      <c r="CR49" s="665">
        <v>4065453</v>
      </c>
      <c r="CS49" s="661"/>
      <c r="CT49" s="661"/>
      <c r="CU49" s="661"/>
      <c r="CV49" s="661"/>
      <c r="CW49" s="661"/>
      <c r="CX49" s="661"/>
      <c r="CY49" s="688"/>
      <c r="CZ49" s="689">
        <v>100</v>
      </c>
      <c r="DA49" s="690"/>
      <c r="DB49" s="690"/>
      <c r="DC49" s="691"/>
      <c r="DD49" s="692">
        <v>2902840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4224</v>
      </c>
      <c r="R7" s="723"/>
      <c r="S7" s="723"/>
      <c r="T7" s="723"/>
      <c r="U7" s="723"/>
      <c r="V7" s="723">
        <v>4065</v>
      </c>
      <c r="W7" s="723"/>
      <c r="X7" s="723"/>
      <c r="Y7" s="723"/>
      <c r="Z7" s="723"/>
      <c r="AA7" s="723">
        <v>159</v>
      </c>
      <c r="AB7" s="723"/>
      <c r="AC7" s="723"/>
      <c r="AD7" s="723"/>
      <c r="AE7" s="724"/>
      <c r="AF7" s="725">
        <v>157</v>
      </c>
      <c r="AG7" s="726"/>
      <c r="AH7" s="726"/>
      <c r="AI7" s="726"/>
      <c r="AJ7" s="727"/>
      <c r="AK7" s="762" t="s">
        <v>527</v>
      </c>
      <c r="AL7" s="763"/>
      <c r="AM7" s="763"/>
      <c r="AN7" s="763"/>
      <c r="AO7" s="763"/>
      <c r="AP7" s="763">
        <v>6262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5</v>
      </c>
      <c r="CI7" s="760"/>
      <c r="CJ7" s="760"/>
      <c r="CK7" s="760"/>
      <c r="CL7" s="761"/>
      <c r="CM7" s="759">
        <v>15</v>
      </c>
      <c r="CN7" s="760"/>
      <c r="CO7" s="760"/>
      <c r="CP7" s="760"/>
      <c r="CQ7" s="761"/>
      <c r="CR7" s="759">
        <v>6</v>
      </c>
      <c r="CS7" s="760"/>
      <c r="CT7" s="760"/>
      <c r="CU7" s="760"/>
      <c r="CV7" s="761"/>
      <c r="CW7" s="759" t="s">
        <v>534</v>
      </c>
      <c r="CX7" s="760"/>
      <c r="CY7" s="760"/>
      <c r="CZ7" s="760"/>
      <c r="DA7" s="761"/>
      <c r="DB7" s="759" t="s">
        <v>534</v>
      </c>
      <c r="DC7" s="760"/>
      <c r="DD7" s="760"/>
      <c r="DE7" s="760"/>
      <c r="DF7" s="761"/>
      <c r="DG7" s="759" t="s">
        <v>534</v>
      </c>
      <c r="DH7" s="760"/>
      <c r="DI7" s="760"/>
      <c r="DJ7" s="760"/>
      <c r="DK7" s="761"/>
      <c r="DL7" s="759" t="s">
        <v>529</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539</v>
      </c>
      <c r="BS8" s="756" t="s">
        <v>537</v>
      </c>
      <c r="BT8" s="757"/>
      <c r="BU8" s="757"/>
      <c r="BV8" s="757"/>
      <c r="BW8" s="757"/>
      <c r="BX8" s="757"/>
      <c r="BY8" s="757"/>
      <c r="BZ8" s="757"/>
      <c r="CA8" s="757"/>
      <c r="CB8" s="757"/>
      <c r="CC8" s="757"/>
      <c r="CD8" s="757"/>
      <c r="CE8" s="757"/>
      <c r="CF8" s="757"/>
      <c r="CG8" s="758"/>
      <c r="CH8" s="769">
        <v>-1</v>
      </c>
      <c r="CI8" s="770"/>
      <c r="CJ8" s="770"/>
      <c r="CK8" s="770"/>
      <c r="CL8" s="771"/>
      <c r="CM8" s="769">
        <v>111</v>
      </c>
      <c r="CN8" s="770"/>
      <c r="CO8" s="770"/>
      <c r="CP8" s="770"/>
      <c r="CQ8" s="771"/>
      <c r="CR8" s="769">
        <v>5</v>
      </c>
      <c r="CS8" s="770"/>
      <c r="CT8" s="770"/>
      <c r="CU8" s="770"/>
      <c r="CV8" s="771"/>
      <c r="CW8" s="769" t="s">
        <v>534</v>
      </c>
      <c r="CX8" s="770"/>
      <c r="CY8" s="770"/>
      <c r="CZ8" s="770"/>
      <c r="DA8" s="771"/>
      <c r="DB8" s="769" t="s">
        <v>534</v>
      </c>
      <c r="DC8" s="770"/>
      <c r="DD8" s="770"/>
      <c r="DE8" s="770"/>
      <c r="DF8" s="771"/>
      <c r="DG8" s="769" t="s">
        <v>534</v>
      </c>
      <c r="DH8" s="770"/>
      <c r="DI8" s="770"/>
      <c r="DJ8" s="770"/>
      <c r="DK8" s="771"/>
      <c r="DL8" s="769" t="s">
        <v>535</v>
      </c>
      <c r="DM8" s="770"/>
      <c r="DN8" s="770"/>
      <c r="DO8" s="770"/>
      <c r="DP8" s="771"/>
      <c r="DQ8" s="769" t="s">
        <v>534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538</v>
      </c>
      <c r="BT9" s="757"/>
      <c r="BU9" s="757"/>
      <c r="BV9" s="757"/>
      <c r="BW9" s="757"/>
      <c r="BX9" s="757"/>
      <c r="BY9" s="757"/>
      <c r="BZ9" s="757"/>
      <c r="CA9" s="757"/>
      <c r="CB9" s="757"/>
      <c r="CC9" s="757"/>
      <c r="CD9" s="757"/>
      <c r="CE9" s="757"/>
      <c r="CF9" s="757"/>
      <c r="CG9" s="758"/>
      <c r="CH9" s="769">
        <v>5</v>
      </c>
      <c r="CI9" s="770"/>
      <c r="CJ9" s="770"/>
      <c r="CK9" s="770"/>
      <c r="CL9" s="771"/>
      <c r="CM9" s="769">
        <v>36</v>
      </c>
      <c r="CN9" s="770"/>
      <c r="CO9" s="770"/>
      <c r="CP9" s="770"/>
      <c r="CQ9" s="771"/>
      <c r="CR9" s="769">
        <v>10</v>
      </c>
      <c r="CS9" s="770"/>
      <c r="CT9" s="770"/>
      <c r="CU9" s="770"/>
      <c r="CV9" s="771"/>
      <c r="CW9" s="769">
        <v>18</v>
      </c>
      <c r="CX9" s="770"/>
      <c r="CY9" s="770"/>
      <c r="CZ9" s="770"/>
      <c r="DA9" s="771"/>
      <c r="DB9" s="769" t="s">
        <v>534</v>
      </c>
      <c r="DC9" s="770"/>
      <c r="DD9" s="770"/>
      <c r="DE9" s="770"/>
      <c r="DF9" s="771"/>
      <c r="DG9" s="769" t="s">
        <v>534</v>
      </c>
      <c r="DH9" s="770"/>
      <c r="DI9" s="770"/>
      <c r="DJ9" s="770"/>
      <c r="DK9" s="771"/>
      <c r="DL9" s="769" t="s">
        <v>528</v>
      </c>
      <c r="DM9" s="770"/>
      <c r="DN9" s="770"/>
      <c r="DO9" s="770"/>
      <c r="DP9" s="771"/>
      <c r="DQ9" s="769" t="s">
        <v>534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4224</v>
      </c>
      <c r="R23" s="782"/>
      <c r="S23" s="782"/>
      <c r="T23" s="782"/>
      <c r="U23" s="782"/>
      <c r="V23" s="782">
        <v>4065</v>
      </c>
      <c r="W23" s="782"/>
      <c r="X23" s="782"/>
      <c r="Y23" s="782"/>
      <c r="Z23" s="782"/>
      <c r="AA23" s="782">
        <v>159</v>
      </c>
      <c r="AB23" s="782"/>
      <c r="AC23" s="782"/>
      <c r="AD23" s="782"/>
      <c r="AE23" s="783"/>
      <c r="AF23" s="784">
        <v>157</v>
      </c>
      <c r="AG23" s="782"/>
      <c r="AH23" s="782"/>
      <c r="AI23" s="782"/>
      <c r="AJ23" s="785"/>
      <c r="AK23" s="786"/>
      <c r="AL23" s="787"/>
      <c r="AM23" s="787"/>
      <c r="AN23" s="787"/>
      <c r="AO23" s="787"/>
      <c r="AP23" s="782">
        <v>6262</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239</v>
      </c>
      <c r="R28" s="811"/>
      <c r="S28" s="811"/>
      <c r="T28" s="811"/>
      <c r="U28" s="811"/>
      <c r="V28" s="811">
        <v>238</v>
      </c>
      <c r="W28" s="811"/>
      <c r="X28" s="811"/>
      <c r="Y28" s="811"/>
      <c r="Z28" s="811"/>
      <c r="AA28" s="811">
        <v>1</v>
      </c>
      <c r="AB28" s="811"/>
      <c r="AC28" s="811"/>
      <c r="AD28" s="811"/>
      <c r="AE28" s="812"/>
      <c r="AF28" s="813">
        <v>1</v>
      </c>
      <c r="AG28" s="811"/>
      <c r="AH28" s="811"/>
      <c r="AI28" s="811"/>
      <c r="AJ28" s="814"/>
      <c r="AK28" s="815">
        <v>65</v>
      </c>
      <c r="AL28" s="806"/>
      <c r="AM28" s="806"/>
      <c r="AN28" s="806"/>
      <c r="AO28" s="806"/>
      <c r="AP28" s="806" t="s">
        <v>527</v>
      </c>
      <c r="AQ28" s="806"/>
      <c r="AR28" s="806"/>
      <c r="AS28" s="806"/>
      <c r="AT28" s="806"/>
      <c r="AU28" s="806" t="s">
        <v>527</v>
      </c>
      <c r="AV28" s="806"/>
      <c r="AW28" s="806"/>
      <c r="AX28" s="806"/>
      <c r="AY28" s="806"/>
      <c r="AZ28" s="807" t="s">
        <v>527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50</v>
      </c>
      <c r="R29" s="747"/>
      <c r="S29" s="747"/>
      <c r="T29" s="747"/>
      <c r="U29" s="747"/>
      <c r="V29" s="747">
        <v>50</v>
      </c>
      <c r="W29" s="747"/>
      <c r="X29" s="747"/>
      <c r="Y29" s="747"/>
      <c r="Z29" s="747"/>
      <c r="AA29" s="747">
        <v>0</v>
      </c>
      <c r="AB29" s="747"/>
      <c r="AC29" s="747"/>
      <c r="AD29" s="747"/>
      <c r="AE29" s="748"/>
      <c r="AF29" s="749">
        <v>0</v>
      </c>
      <c r="AG29" s="750"/>
      <c r="AH29" s="750"/>
      <c r="AI29" s="750"/>
      <c r="AJ29" s="751"/>
      <c r="AK29" s="818">
        <v>18</v>
      </c>
      <c r="AL29" s="819"/>
      <c r="AM29" s="819"/>
      <c r="AN29" s="819"/>
      <c r="AO29" s="819"/>
      <c r="AP29" s="819" t="s">
        <v>528</v>
      </c>
      <c r="AQ29" s="819"/>
      <c r="AR29" s="819"/>
      <c r="AS29" s="819"/>
      <c r="AT29" s="819"/>
      <c r="AU29" s="819" t="s">
        <v>527</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159</v>
      </c>
      <c r="R30" s="747"/>
      <c r="S30" s="747"/>
      <c r="T30" s="747"/>
      <c r="U30" s="747"/>
      <c r="V30" s="747">
        <v>159</v>
      </c>
      <c r="W30" s="747"/>
      <c r="X30" s="747"/>
      <c r="Y30" s="747"/>
      <c r="Z30" s="747"/>
      <c r="AA30" s="747">
        <v>0</v>
      </c>
      <c r="AB30" s="747"/>
      <c r="AC30" s="747"/>
      <c r="AD30" s="747"/>
      <c r="AE30" s="748"/>
      <c r="AF30" s="749">
        <v>0</v>
      </c>
      <c r="AG30" s="750"/>
      <c r="AH30" s="750"/>
      <c r="AI30" s="750"/>
      <c r="AJ30" s="751"/>
      <c r="AK30" s="818">
        <v>690</v>
      </c>
      <c r="AL30" s="819"/>
      <c r="AM30" s="819"/>
      <c r="AN30" s="819"/>
      <c r="AO30" s="819"/>
      <c r="AP30" s="819">
        <v>631</v>
      </c>
      <c r="AQ30" s="819"/>
      <c r="AR30" s="819"/>
      <c r="AS30" s="819"/>
      <c r="AT30" s="819"/>
      <c r="AU30" s="819">
        <v>375</v>
      </c>
      <c r="AV30" s="819"/>
      <c r="AW30" s="819"/>
      <c r="AX30" s="819"/>
      <c r="AY30" s="819"/>
      <c r="AZ30" s="820" t="s">
        <v>527</v>
      </c>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173</v>
      </c>
      <c r="R31" s="747"/>
      <c r="S31" s="747"/>
      <c r="T31" s="747"/>
      <c r="U31" s="747"/>
      <c r="V31" s="747">
        <v>173</v>
      </c>
      <c r="W31" s="747"/>
      <c r="X31" s="747"/>
      <c r="Y31" s="747"/>
      <c r="Z31" s="747"/>
      <c r="AA31" s="747">
        <v>0</v>
      </c>
      <c r="AB31" s="747"/>
      <c r="AC31" s="747"/>
      <c r="AD31" s="747"/>
      <c r="AE31" s="748"/>
      <c r="AF31" s="749">
        <v>0</v>
      </c>
      <c r="AG31" s="750"/>
      <c r="AH31" s="750"/>
      <c r="AI31" s="750"/>
      <c r="AJ31" s="751"/>
      <c r="AK31" s="818">
        <v>107</v>
      </c>
      <c r="AL31" s="819"/>
      <c r="AM31" s="819"/>
      <c r="AN31" s="819"/>
      <c r="AO31" s="819"/>
      <c r="AP31" s="819">
        <v>1114</v>
      </c>
      <c r="AQ31" s="819"/>
      <c r="AR31" s="819"/>
      <c r="AS31" s="819"/>
      <c r="AT31" s="819"/>
      <c r="AU31" s="819">
        <v>859</v>
      </c>
      <c r="AV31" s="819"/>
      <c r="AW31" s="819"/>
      <c r="AX31" s="819"/>
      <c r="AY31" s="819"/>
      <c r="AZ31" s="820" t="s">
        <v>529</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8</v>
      </c>
      <c r="R32" s="747"/>
      <c r="S32" s="747"/>
      <c r="T32" s="747"/>
      <c r="U32" s="747"/>
      <c r="V32" s="747">
        <v>8</v>
      </c>
      <c r="W32" s="747"/>
      <c r="X32" s="747"/>
      <c r="Y32" s="747"/>
      <c r="Z32" s="747"/>
      <c r="AA32" s="747">
        <v>0</v>
      </c>
      <c r="AB32" s="747"/>
      <c r="AC32" s="747"/>
      <c r="AD32" s="747"/>
      <c r="AE32" s="748"/>
      <c r="AF32" s="749">
        <v>0</v>
      </c>
      <c r="AG32" s="750"/>
      <c r="AH32" s="750"/>
      <c r="AI32" s="750"/>
      <c r="AJ32" s="751"/>
      <c r="AK32" s="818">
        <v>7</v>
      </c>
      <c r="AL32" s="819"/>
      <c r="AM32" s="819"/>
      <c r="AN32" s="819"/>
      <c r="AO32" s="819"/>
      <c r="AP32" s="819">
        <v>48</v>
      </c>
      <c r="AQ32" s="819"/>
      <c r="AR32" s="819"/>
      <c r="AS32" s="819"/>
      <c r="AT32" s="819"/>
      <c r="AU32" s="819">
        <v>48</v>
      </c>
      <c r="AV32" s="819"/>
      <c r="AW32" s="819"/>
      <c r="AX32" s="819"/>
      <c r="AY32" s="819"/>
      <c r="AZ32" s="820" t="s">
        <v>527</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v>
      </c>
      <c r="AG63" s="830"/>
      <c r="AH63" s="830"/>
      <c r="AI63" s="830"/>
      <c r="AJ63" s="831"/>
      <c r="AK63" s="832"/>
      <c r="AL63" s="827"/>
      <c r="AM63" s="827"/>
      <c r="AN63" s="827"/>
      <c r="AO63" s="827"/>
      <c r="AP63" s="830">
        <v>1793</v>
      </c>
      <c r="AQ63" s="830"/>
      <c r="AR63" s="830"/>
      <c r="AS63" s="830"/>
      <c r="AT63" s="830"/>
      <c r="AU63" s="830">
        <v>1282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80</v>
      </c>
      <c r="R68" s="854"/>
      <c r="S68" s="854"/>
      <c r="T68" s="854"/>
      <c r="U68" s="854"/>
      <c r="V68" s="854">
        <v>76</v>
      </c>
      <c r="W68" s="854"/>
      <c r="X68" s="854"/>
      <c r="Y68" s="854"/>
      <c r="Z68" s="854"/>
      <c r="AA68" s="854">
        <v>4</v>
      </c>
      <c r="AB68" s="854"/>
      <c r="AC68" s="854"/>
      <c r="AD68" s="854"/>
      <c r="AE68" s="854"/>
      <c r="AF68" s="854">
        <v>4</v>
      </c>
      <c r="AG68" s="854"/>
      <c r="AH68" s="854"/>
      <c r="AI68" s="854"/>
      <c r="AJ68" s="854"/>
      <c r="AK68" s="854" t="s">
        <v>534</v>
      </c>
      <c r="AL68" s="854"/>
      <c r="AM68" s="854"/>
      <c r="AN68" s="854"/>
      <c r="AO68" s="854"/>
      <c r="AP68" s="854" t="s">
        <v>535</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154</v>
      </c>
      <c r="R69" s="819"/>
      <c r="S69" s="819"/>
      <c r="T69" s="819"/>
      <c r="U69" s="819"/>
      <c r="V69" s="819">
        <v>147</v>
      </c>
      <c r="W69" s="819"/>
      <c r="X69" s="819"/>
      <c r="Y69" s="819"/>
      <c r="Z69" s="819"/>
      <c r="AA69" s="819">
        <v>7</v>
      </c>
      <c r="AB69" s="819"/>
      <c r="AC69" s="819"/>
      <c r="AD69" s="819"/>
      <c r="AE69" s="819"/>
      <c r="AF69" s="819">
        <v>7</v>
      </c>
      <c r="AG69" s="819"/>
      <c r="AH69" s="819"/>
      <c r="AI69" s="819"/>
      <c r="AJ69" s="819"/>
      <c r="AK69" s="819" t="s">
        <v>534</v>
      </c>
      <c r="AL69" s="819"/>
      <c r="AM69" s="819"/>
      <c r="AN69" s="819"/>
      <c r="AO69" s="819"/>
      <c r="AP69" s="819" t="s">
        <v>534</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1296</v>
      </c>
      <c r="R70" s="819"/>
      <c r="S70" s="819"/>
      <c r="T70" s="819"/>
      <c r="U70" s="819"/>
      <c r="V70" s="819">
        <v>1289</v>
      </c>
      <c r="W70" s="819"/>
      <c r="X70" s="819"/>
      <c r="Y70" s="819"/>
      <c r="Z70" s="819"/>
      <c r="AA70" s="819">
        <v>7</v>
      </c>
      <c r="AB70" s="819"/>
      <c r="AC70" s="819"/>
      <c r="AD70" s="819"/>
      <c r="AE70" s="819"/>
      <c r="AF70" s="819">
        <v>7</v>
      </c>
      <c r="AG70" s="819"/>
      <c r="AH70" s="819"/>
      <c r="AI70" s="819"/>
      <c r="AJ70" s="819"/>
      <c r="AK70" s="819" t="s">
        <v>534</v>
      </c>
      <c r="AL70" s="819"/>
      <c r="AM70" s="819"/>
      <c r="AN70" s="819"/>
      <c r="AO70" s="819"/>
      <c r="AP70" s="819">
        <v>547</v>
      </c>
      <c r="AQ70" s="819"/>
      <c r="AR70" s="819"/>
      <c r="AS70" s="819"/>
      <c r="AT70" s="819"/>
      <c r="AU70" s="819">
        <v>70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12</v>
      </c>
      <c r="R71" s="819"/>
      <c r="S71" s="819"/>
      <c r="T71" s="819"/>
      <c r="U71" s="819"/>
      <c r="V71" s="819">
        <v>12</v>
      </c>
      <c r="W71" s="819"/>
      <c r="X71" s="819"/>
      <c r="Y71" s="819"/>
      <c r="Z71" s="819"/>
      <c r="AA71" s="819">
        <v>0</v>
      </c>
      <c r="AB71" s="819"/>
      <c r="AC71" s="819"/>
      <c r="AD71" s="819"/>
      <c r="AE71" s="819"/>
      <c r="AF71" s="819">
        <v>0</v>
      </c>
      <c r="AG71" s="819"/>
      <c r="AH71" s="819"/>
      <c r="AI71" s="819"/>
      <c r="AJ71" s="819"/>
      <c r="AK71" s="819" t="s">
        <v>534</v>
      </c>
      <c r="AL71" s="819"/>
      <c r="AM71" s="819"/>
      <c r="AN71" s="819"/>
      <c r="AO71" s="819"/>
      <c r="AP71" s="819" t="s">
        <v>534</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18</v>
      </c>
      <c r="AG88" s="830"/>
      <c r="AH88" s="830"/>
      <c r="AI88" s="830"/>
      <c r="AJ88" s="830"/>
      <c r="AK88" s="827"/>
      <c r="AL88" s="827"/>
      <c r="AM88" s="827"/>
      <c r="AN88" s="827"/>
      <c r="AO88" s="827"/>
      <c r="AP88" s="830">
        <v>547</v>
      </c>
      <c r="AQ88" s="830"/>
      <c r="AR88" s="830"/>
      <c r="AS88" s="830"/>
      <c r="AT88" s="830"/>
      <c r="AU88" s="830">
        <v>70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21</v>
      </c>
      <c r="CS102" s="838"/>
      <c r="CT102" s="838"/>
      <c r="CU102" s="838"/>
      <c r="CV102" s="881"/>
      <c r="CW102" s="880">
        <v>18</v>
      </c>
      <c r="CX102" s="838"/>
      <c r="CY102" s="838"/>
      <c r="CZ102" s="838"/>
      <c r="DA102" s="881"/>
      <c r="DB102" s="880" t="s">
        <v>540</v>
      </c>
      <c r="DC102" s="838"/>
      <c r="DD102" s="838"/>
      <c r="DE102" s="838"/>
      <c r="DF102" s="881"/>
      <c r="DG102" s="880" t="s">
        <v>541</v>
      </c>
      <c r="DH102" s="838"/>
      <c r="DI102" s="838"/>
      <c r="DJ102" s="838"/>
      <c r="DK102" s="881"/>
      <c r="DL102" s="880" t="s">
        <v>541</v>
      </c>
      <c r="DM102" s="838"/>
      <c r="DN102" s="838"/>
      <c r="DO102" s="838"/>
      <c r="DP102" s="881"/>
      <c r="DQ102" s="880" t="s">
        <v>542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724762</v>
      </c>
      <c r="AB110" s="890"/>
      <c r="AC110" s="890"/>
      <c r="AD110" s="890"/>
      <c r="AE110" s="891"/>
      <c r="AF110" s="892">
        <v>713911</v>
      </c>
      <c r="AG110" s="890"/>
      <c r="AH110" s="890"/>
      <c r="AI110" s="890"/>
      <c r="AJ110" s="891"/>
      <c r="AK110" s="892">
        <v>703339</v>
      </c>
      <c r="AL110" s="890"/>
      <c r="AM110" s="890"/>
      <c r="AN110" s="890"/>
      <c r="AO110" s="891"/>
      <c r="AP110" s="893">
        <v>32.5</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6351292</v>
      </c>
      <c r="BR110" s="927"/>
      <c r="BS110" s="927"/>
      <c r="BT110" s="927"/>
      <c r="BU110" s="927"/>
      <c r="BV110" s="927">
        <v>6484375</v>
      </c>
      <c r="BW110" s="927"/>
      <c r="BX110" s="927"/>
      <c r="BY110" s="927"/>
      <c r="BZ110" s="927"/>
      <c r="CA110" s="927">
        <v>6261516</v>
      </c>
      <c r="CB110" s="927"/>
      <c r="CC110" s="927"/>
      <c r="CD110" s="927"/>
      <c r="CE110" s="927"/>
      <c r="CF110" s="941">
        <v>289.3</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72546</v>
      </c>
      <c r="BR111" s="920"/>
      <c r="BS111" s="920"/>
      <c r="BT111" s="920"/>
      <c r="BU111" s="920"/>
      <c r="BV111" s="920">
        <v>60339</v>
      </c>
      <c r="BW111" s="920"/>
      <c r="BX111" s="920"/>
      <c r="BY111" s="920"/>
      <c r="BZ111" s="920"/>
      <c r="CA111" s="920">
        <v>8000</v>
      </c>
      <c r="CB111" s="920"/>
      <c r="CC111" s="920"/>
      <c r="CD111" s="920"/>
      <c r="CE111" s="920"/>
      <c r="CF111" s="914">
        <v>0.4</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409</v>
      </c>
      <c r="DH111" s="920"/>
      <c r="DI111" s="920"/>
      <c r="DJ111" s="920"/>
      <c r="DK111" s="920"/>
      <c r="DL111" s="920" t="s">
        <v>409</v>
      </c>
      <c r="DM111" s="920"/>
      <c r="DN111" s="920"/>
      <c r="DO111" s="920"/>
      <c r="DP111" s="920"/>
      <c r="DQ111" s="920" t="s">
        <v>409</v>
      </c>
      <c r="DR111" s="920"/>
      <c r="DS111" s="920"/>
      <c r="DT111" s="920"/>
      <c r="DU111" s="920"/>
      <c r="DV111" s="921" t="s">
        <v>409</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1676026</v>
      </c>
      <c r="BR112" s="920"/>
      <c r="BS112" s="920"/>
      <c r="BT112" s="920"/>
      <c r="BU112" s="920"/>
      <c r="BV112" s="920">
        <v>1417557</v>
      </c>
      <c r="BW112" s="920"/>
      <c r="BX112" s="920"/>
      <c r="BY112" s="920"/>
      <c r="BZ112" s="920"/>
      <c r="CA112" s="920">
        <v>1281098</v>
      </c>
      <c r="CB112" s="920"/>
      <c r="CC112" s="920"/>
      <c r="CD112" s="920"/>
      <c r="CE112" s="920"/>
      <c r="CF112" s="914">
        <v>59.2</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145119</v>
      </c>
      <c r="AB113" s="934"/>
      <c r="AC113" s="934"/>
      <c r="AD113" s="934"/>
      <c r="AE113" s="935"/>
      <c r="AF113" s="936">
        <v>152630</v>
      </c>
      <c r="AG113" s="934"/>
      <c r="AH113" s="934"/>
      <c r="AI113" s="934"/>
      <c r="AJ113" s="935"/>
      <c r="AK113" s="936">
        <v>150997</v>
      </c>
      <c r="AL113" s="934"/>
      <c r="AM113" s="934"/>
      <c r="AN113" s="934"/>
      <c r="AO113" s="935"/>
      <c r="AP113" s="937">
        <v>7</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54926</v>
      </c>
      <c r="BR113" s="920"/>
      <c r="BS113" s="920"/>
      <c r="BT113" s="920"/>
      <c r="BU113" s="920"/>
      <c r="BV113" s="920">
        <v>53766</v>
      </c>
      <c r="BW113" s="920"/>
      <c r="BX113" s="920"/>
      <c r="BY113" s="920"/>
      <c r="BZ113" s="920"/>
      <c r="CA113" s="920">
        <v>70184</v>
      </c>
      <c r="CB113" s="920"/>
      <c r="CC113" s="920"/>
      <c r="CD113" s="920"/>
      <c r="CE113" s="920"/>
      <c r="CF113" s="914">
        <v>3.2</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203</v>
      </c>
      <c r="AB114" s="959"/>
      <c r="AC114" s="959"/>
      <c r="AD114" s="959"/>
      <c r="AE114" s="960"/>
      <c r="AF114" s="961">
        <v>1519</v>
      </c>
      <c r="AG114" s="959"/>
      <c r="AH114" s="959"/>
      <c r="AI114" s="959"/>
      <c r="AJ114" s="960"/>
      <c r="AK114" s="961">
        <v>1497</v>
      </c>
      <c r="AL114" s="959"/>
      <c r="AM114" s="959"/>
      <c r="AN114" s="959"/>
      <c r="AO114" s="960"/>
      <c r="AP114" s="962">
        <v>0.1</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755786</v>
      </c>
      <c r="BR114" s="920"/>
      <c r="BS114" s="920"/>
      <c r="BT114" s="920"/>
      <c r="BU114" s="920"/>
      <c r="BV114" s="920">
        <v>840446</v>
      </c>
      <c r="BW114" s="920"/>
      <c r="BX114" s="920"/>
      <c r="BY114" s="920"/>
      <c r="BZ114" s="920"/>
      <c r="CA114" s="920">
        <v>723210</v>
      </c>
      <c r="CB114" s="920"/>
      <c r="CC114" s="920"/>
      <c r="CD114" s="920"/>
      <c r="CE114" s="920"/>
      <c r="CF114" s="914">
        <v>33.4</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5080</v>
      </c>
      <c r="AB115" s="934"/>
      <c r="AC115" s="934"/>
      <c r="AD115" s="934"/>
      <c r="AE115" s="935"/>
      <c r="AF115" s="936">
        <v>4926</v>
      </c>
      <c r="AG115" s="934"/>
      <c r="AH115" s="934"/>
      <c r="AI115" s="934"/>
      <c r="AJ115" s="935"/>
      <c r="AK115" s="936">
        <v>4776</v>
      </c>
      <c r="AL115" s="934"/>
      <c r="AM115" s="934"/>
      <c r="AN115" s="934"/>
      <c r="AO115" s="935"/>
      <c r="AP115" s="937">
        <v>0.2</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322</v>
      </c>
      <c r="AB116" s="959"/>
      <c r="AC116" s="959"/>
      <c r="AD116" s="959"/>
      <c r="AE116" s="960"/>
      <c r="AF116" s="961">
        <v>343</v>
      </c>
      <c r="AG116" s="959"/>
      <c r="AH116" s="959"/>
      <c r="AI116" s="959"/>
      <c r="AJ116" s="960"/>
      <c r="AK116" s="961">
        <v>708</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16000</v>
      </c>
      <c r="DH116" s="959"/>
      <c r="DI116" s="959"/>
      <c r="DJ116" s="959"/>
      <c r="DK116" s="960"/>
      <c r="DL116" s="961">
        <v>12000</v>
      </c>
      <c r="DM116" s="959"/>
      <c r="DN116" s="959"/>
      <c r="DO116" s="959"/>
      <c r="DP116" s="960"/>
      <c r="DQ116" s="961">
        <v>8000</v>
      </c>
      <c r="DR116" s="959"/>
      <c r="DS116" s="959"/>
      <c r="DT116" s="959"/>
      <c r="DU116" s="960"/>
      <c r="DV116" s="962">
        <v>0.4</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875486</v>
      </c>
      <c r="AB117" s="966"/>
      <c r="AC117" s="966"/>
      <c r="AD117" s="966"/>
      <c r="AE117" s="967"/>
      <c r="AF117" s="965">
        <v>873329</v>
      </c>
      <c r="AG117" s="966"/>
      <c r="AH117" s="966"/>
      <c r="AI117" s="966"/>
      <c r="AJ117" s="967"/>
      <c r="AK117" s="965">
        <v>861317</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8910576</v>
      </c>
      <c r="BR118" s="986"/>
      <c r="BS118" s="986"/>
      <c r="BT118" s="986"/>
      <c r="BU118" s="986"/>
      <c r="BV118" s="986">
        <v>8856483</v>
      </c>
      <c r="BW118" s="986"/>
      <c r="BX118" s="986"/>
      <c r="BY118" s="986"/>
      <c r="BZ118" s="986"/>
      <c r="CA118" s="986">
        <v>8344008</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1378390</v>
      </c>
      <c r="BR119" s="927"/>
      <c r="BS119" s="927"/>
      <c r="BT119" s="927"/>
      <c r="BU119" s="927"/>
      <c r="BV119" s="927">
        <v>1270931</v>
      </c>
      <c r="BW119" s="927"/>
      <c r="BX119" s="927"/>
      <c r="BY119" s="927"/>
      <c r="BZ119" s="927"/>
      <c r="CA119" s="927">
        <v>1226351</v>
      </c>
      <c r="CB119" s="927"/>
      <c r="CC119" s="927"/>
      <c r="CD119" s="927"/>
      <c r="CE119" s="927"/>
      <c r="CF119" s="941">
        <v>56.7</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56546</v>
      </c>
      <c r="DH119" s="998"/>
      <c r="DI119" s="998"/>
      <c r="DJ119" s="998"/>
      <c r="DK119" s="999"/>
      <c r="DL119" s="1000">
        <v>48339</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955558</v>
      </c>
      <c r="BR120" s="920"/>
      <c r="BS120" s="920"/>
      <c r="BT120" s="920"/>
      <c r="BU120" s="920"/>
      <c r="BV120" s="920">
        <v>840340</v>
      </c>
      <c r="BW120" s="920"/>
      <c r="BX120" s="920"/>
      <c r="BY120" s="920"/>
      <c r="BZ120" s="920"/>
      <c r="CA120" s="920">
        <v>769034</v>
      </c>
      <c r="CB120" s="920"/>
      <c r="CC120" s="920"/>
      <c r="CD120" s="920"/>
      <c r="CE120" s="920"/>
      <c r="CF120" s="914">
        <v>35.5</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1136109</v>
      </c>
      <c r="DH120" s="927"/>
      <c r="DI120" s="927"/>
      <c r="DJ120" s="927"/>
      <c r="DK120" s="927"/>
      <c r="DL120" s="927">
        <v>922981</v>
      </c>
      <c r="DM120" s="927"/>
      <c r="DN120" s="927"/>
      <c r="DO120" s="927"/>
      <c r="DP120" s="927"/>
      <c r="DQ120" s="927">
        <v>858604</v>
      </c>
      <c r="DR120" s="927"/>
      <c r="DS120" s="927"/>
      <c r="DT120" s="927"/>
      <c r="DU120" s="927"/>
      <c r="DV120" s="928">
        <v>39.700000000000003</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4702074</v>
      </c>
      <c r="BR121" s="986"/>
      <c r="BS121" s="986"/>
      <c r="BT121" s="986"/>
      <c r="BU121" s="986"/>
      <c r="BV121" s="986">
        <v>4836802</v>
      </c>
      <c r="BW121" s="986"/>
      <c r="BX121" s="986"/>
      <c r="BY121" s="986"/>
      <c r="BZ121" s="986"/>
      <c r="CA121" s="986">
        <v>4719234</v>
      </c>
      <c r="CB121" s="986"/>
      <c r="CC121" s="986"/>
      <c r="CD121" s="986"/>
      <c r="CE121" s="986"/>
      <c r="CF121" s="1024">
        <v>218.1</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474623</v>
      </c>
      <c r="DH121" s="920"/>
      <c r="DI121" s="920"/>
      <c r="DJ121" s="920"/>
      <c r="DK121" s="920"/>
      <c r="DL121" s="920">
        <v>442866</v>
      </c>
      <c r="DM121" s="920"/>
      <c r="DN121" s="920"/>
      <c r="DO121" s="920"/>
      <c r="DP121" s="920"/>
      <c r="DQ121" s="920">
        <v>374698</v>
      </c>
      <c r="DR121" s="920"/>
      <c r="DS121" s="920"/>
      <c r="DT121" s="920"/>
      <c r="DU121" s="920"/>
      <c r="DV121" s="921">
        <v>17.3</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7036022</v>
      </c>
      <c r="BR122" s="1035"/>
      <c r="BS122" s="1035"/>
      <c r="BT122" s="1035"/>
      <c r="BU122" s="1035"/>
      <c r="BV122" s="1035">
        <v>6948073</v>
      </c>
      <c r="BW122" s="1035"/>
      <c r="BX122" s="1035"/>
      <c r="BY122" s="1035"/>
      <c r="BZ122" s="1035"/>
      <c r="CA122" s="1035">
        <v>6714619</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65294</v>
      </c>
      <c r="DH122" s="920"/>
      <c r="DI122" s="920"/>
      <c r="DJ122" s="920"/>
      <c r="DK122" s="920"/>
      <c r="DL122" s="920">
        <v>51710</v>
      </c>
      <c r="DM122" s="920"/>
      <c r="DN122" s="920"/>
      <c r="DO122" s="920"/>
      <c r="DP122" s="920"/>
      <c r="DQ122" s="920">
        <v>47796</v>
      </c>
      <c r="DR122" s="920"/>
      <c r="DS122" s="920"/>
      <c r="DT122" s="920"/>
      <c r="DU122" s="920"/>
      <c r="DV122" s="921">
        <v>2.2000000000000002</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4580</v>
      </c>
      <c r="AB123" s="959"/>
      <c r="AC123" s="959"/>
      <c r="AD123" s="959"/>
      <c r="AE123" s="960"/>
      <c r="AF123" s="961">
        <v>4464</v>
      </c>
      <c r="AG123" s="959"/>
      <c r="AH123" s="959"/>
      <c r="AI123" s="959"/>
      <c r="AJ123" s="960"/>
      <c r="AK123" s="961">
        <v>4348</v>
      </c>
      <c r="AL123" s="959"/>
      <c r="AM123" s="959"/>
      <c r="AN123" s="959"/>
      <c r="AO123" s="960"/>
      <c r="AP123" s="962">
        <v>0.2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85</v>
      </c>
      <c r="BR123" s="1027"/>
      <c r="BS123" s="1027"/>
      <c r="BT123" s="1027"/>
      <c r="BU123" s="1027"/>
      <c r="BV123" s="1027">
        <v>86.8</v>
      </c>
      <c r="BW123" s="1027"/>
      <c r="BX123" s="1027"/>
      <c r="BY123" s="1027"/>
      <c r="BZ123" s="1027"/>
      <c r="CA123" s="1027">
        <v>75.2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269</v>
      </c>
      <c r="AB126" s="959"/>
      <c r="AC126" s="959"/>
      <c r="AD126" s="959"/>
      <c r="AE126" s="960"/>
      <c r="AF126" s="961">
        <v>269</v>
      </c>
      <c r="AG126" s="959"/>
      <c r="AH126" s="959"/>
      <c r="AI126" s="959"/>
      <c r="AJ126" s="960"/>
      <c r="AK126" s="961">
        <v>269</v>
      </c>
      <c r="AL126" s="959"/>
      <c r="AM126" s="959"/>
      <c r="AN126" s="959"/>
      <c r="AO126" s="960"/>
      <c r="AP126" s="962">
        <v>0</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231</v>
      </c>
      <c r="AB127" s="959"/>
      <c r="AC127" s="959"/>
      <c r="AD127" s="959"/>
      <c r="AE127" s="960"/>
      <c r="AF127" s="961">
        <v>193</v>
      </c>
      <c r="AG127" s="959"/>
      <c r="AH127" s="959"/>
      <c r="AI127" s="959"/>
      <c r="AJ127" s="960"/>
      <c r="AK127" s="961">
        <v>159</v>
      </c>
      <c r="AL127" s="959"/>
      <c r="AM127" s="959"/>
      <c r="AN127" s="959"/>
      <c r="AO127" s="960"/>
      <c r="AP127" s="962">
        <v>0</v>
      </c>
      <c r="AQ127" s="963"/>
      <c r="AR127" s="963"/>
      <c r="AS127" s="963"/>
      <c r="AT127" s="964"/>
      <c r="AU127" s="233"/>
      <c r="AV127" s="233"/>
      <c r="AW127" s="233"/>
      <c r="AX127" s="886" t="s">
        <v>449</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75">
        <v>70733</v>
      </c>
      <c r="AB128" s="1076"/>
      <c r="AC128" s="1076"/>
      <c r="AD128" s="1076"/>
      <c r="AE128" s="1077"/>
      <c r="AF128" s="1078">
        <v>68636</v>
      </c>
      <c r="AG128" s="1076"/>
      <c r="AH128" s="1076"/>
      <c r="AI128" s="1076"/>
      <c r="AJ128" s="1077"/>
      <c r="AK128" s="1078">
        <v>72218</v>
      </c>
      <c r="AL128" s="1076"/>
      <c r="AM128" s="1076"/>
      <c r="AN128" s="1076"/>
      <c r="AO128" s="1077"/>
      <c r="AP128" s="1079"/>
      <c r="AQ128" s="1080"/>
      <c r="AR128" s="1080"/>
      <c r="AS128" s="1080"/>
      <c r="AT128" s="1081"/>
      <c r="AU128" s="235"/>
      <c r="AV128" s="235"/>
      <c r="AW128" s="235"/>
      <c r="AX128" s="1054" t="s">
        <v>453</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2693294</v>
      </c>
      <c r="AB129" s="959"/>
      <c r="AC129" s="959"/>
      <c r="AD129" s="959"/>
      <c r="AE129" s="960"/>
      <c r="AF129" s="961">
        <v>2683092</v>
      </c>
      <c r="AG129" s="959"/>
      <c r="AH129" s="959"/>
      <c r="AI129" s="959"/>
      <c r="AJ129" s="960"/>
      <c r="AK129" s="961">
        <v>2648169</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489141</v>
      </c>
      <c r="AB130" s="959"/>
      <c r="AC130" s="959"/>
      <c r="AD130" s="959"/>
      <c r="AE130" s="960"/>
      <c r="AF130" s="961">
        <v>486292</v>
      </c>
      <c r="AG130" s="959"/>
      <c r="AH130" s="959"/>
      <c r="AI130" s="959"/>
      <c r="AJ130" s="960"/>
      <c r="AK130" s="961">
        <v>484160</v>
      </c>
      <c r="AL130" s="959"/>
      <c r="AM130" s="959"/>
      <c r="AN130" s="959"/>
      <c r="AO130" s="960"/>
      <c r="AP130" s="1063"/>
      <c r="AQ130" s="1064"/>
      <c r="AR130" s="1064"/>
      <c r="AS130" s="1064"/>
      <c r="AT130" s="1065"/>
      <c r="AU130" s="235"/>
      <c r="AV130" s="235"/>
      <c r="AW130" s="235"/>
      <c r="AX130" s="1099" t="s">
        <v>458</v>
      </c>
      <c r="AY130" s="1045"/>
      <c r="AZ130" s="1045"/>
      <c r="BA130" s="1045"/>
      <c r="BB130" s="1045"/>
      <c r="BC130" s="1045"/>
      <c r="BD130" s="1045"/>
      <c r="BE130" s="1046"/>
      <c r="BF130" s="1100">
        <v>75.2</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459</v>
      </c>
      <c r="X131" s="1109"/>
      <c r="Y131" s="1109"/>
      <c r="Z131" s="1110"/>
      <c r="AA131" s="997">
        <v>2204153</v>
      </c>
      <c r="AB131" s="998"/>
      <c r="AC131" s="998"/>
      <c r="AD131" s="998"/>
      <c r="AE131" s="999"/>
      <c r="AF131" s="1000">
        <v>2196800</v>
      </c>
      <c r="AG131" s="998"/>
      <c r="AH131" s="998"/>
      <c r="AI131" s="998"/>
      <c r="AJ131" s="999"/>
      <c r="AK131" s="1000">
        <v>2164009</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460</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461</v>
      </c>
      <c r="W132" s="1087"/>
      <c r="X132" s="1087"/>
      <c r="Y132" s="1087"/>
      <c r="Z132" s="1088"/>
      <c r="AA132" s="1089">
        <v>14.318969689999999</v>
      </c>
      <c r="AB132" s="1090"/>
      <c r="AC132" s="1090"/>
      <c r="AD132" s="1090"/>
      <c r="AE132" s="1091"/>
      <c r="AF132" s="1092">
        <v>14.4938547</v>
      </c>
      <c r="AG132" s="1090"/>
      <c r="AH132" s="1090"/>
      <c r="AI132" s="1090"/>
      <c r="AJ132" s="1091"/>
      <c r="AK132" s="1092">
        <v>14.091392409999999</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462</v>
      </c>
      <c r="W133" s="1094"/>
      <c r="X133" s="1094"/>
      <c r="Y133" s="1094"/>
      <c r="Z133" s="1095"/>
      <c r="AA133" s="1096">
        <v>14.6</v>
      </c>
      <c r="AB133" s="1097"/>
      <c r="AC133" s="1097"/>
      <c r="AD133" s="1097"/>
      <c r="AE133" s="1098"/>
      <c r="AF133" s="1096">
        <v>14.7</v>
      </c>
      <c r="AG133" s="1097"/>
      <c r="AH133" s="1097"/>
      <c r="AI133" s="1097"/>
      <c r="AJ133" s="1098"/>
      <c r="AK133" s="1096">
        <v>14.3</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760843</v>
      </c>
      <c r="L9" s="264">
        <v>152688</v>
      </c>
      <c r="M9" s="265">
        <v>189429</v>
      </c>
      <c r="N9" s="266">
        <v>-19.399999999999999</v>
      </c>
    </row>
    <row r="10" spans="1:16">
      <c r="A10" s="248"/>
      <c r="B10" s="244"/>
      <c r="C10" s="244"/>
      <c r="D10" s="244"/>
      <c r="E10" s="244"/>
      <c r="F10" s="244"/>
      <c r="G10" s="1119" t="s">
        <v>471</v>
      </c>
      <c r="H10" s="1120"/>
      <c r="I10" s="1120"/>
      <c r="J10" s="1121"/>
      <c r="K10" s="267">
        <v>87345</v>
      </c>
      <c r="L10" s="268">
        <v>17529</v>
      </c>
      <c r="M10" s="269">
        <v>18027</v>
      </c>
      <c r="N10" s="270">
        <v>-2.8</v>
      </c>
    </row>
    <row r="11" spans="1:16" ht="13.5" customHeight="1">
      <c r="A11" s="248"/>
      <c r="B11" s="244"/>
      <c r="C11" s="244"/>
      <c r="D11" s="244"/>
      <c r="E11" s="244"/>
      <c r="F11" s="244"/>
      <c r="G11" s="1119" t="s">
        <v>472</v>
      </c>
      <c r="H11" s="1120"/>
      <c r="I11" s="1120"/>
      <c r="J11" s="1121"/>
      <c r="K11" s="267">
        <v>134085</v>
      </c>
      <c r="L11" s="268">
        <v>26908</v>
      </c>
      <c r="M11" s="269">
        <v>27251</v>
      </c>
      <c r="N11" s="270">
        <v>-1.3</v>
      </c>
    </row>
    <row r="12" spans="1:16" ht="13.5" customHeight="1">
      <c r="A12" s="248"/>
      <c r="B12" s="244"/>
      <c r="C12" s="244"/>
      <c r="D12" s="244"/>
      <c r="E12" s="244"/>
      <c r="F12" s="244"/>
      <c r="G12" s="1119" t="s">
        <v>473</v>
      </c>
      <c r="H12" s="1120"/>
      <c r="I12" s="1120"/>
      <c r="J12" s="1121"/>
      <c r="K12" s="267" t="s">
        <v>474</v>
      </c>
      <c r="L12" s="268" t="s">
        <v>474</v>
      </c>
      <c r="M12" s="269">
        <v>4133</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13410</v>
      </c>
      <c r="L14" s="268">
        <v>2691</v>
      </c>
      <c r="M14" s="269">
        <v>9019</v>
      </c>
      <c r="N14" s="270">
        <v>-70.2</v>
      </c>
    </row>
    <row r="15" spans="1:16" ht="13.5" customHeight="1">
      <c r="A15" s="248"/>
      <c r="B15" s="244"/>
      <c r="C15" s="244"/>
      <c r="D15" s="244"/>
      <c r="E15" s="244"/>
      <c r="F15" s="244"/>
      <c r="G15" s="1119" t="s">
        <v>477</v>
      </c>
      <c r="H15" s="1120"/>
      <c r="I15" s="1120"/>
      <c r="J15" s="1121"/>
      <c r="K15" s="267">
        <v>13664</v>
      </c>
      <c r="L15" s="268">
        <v>2742</v>
      </c>
      <c r="M15" s="269">
        <v>5105</v>
      </c>
      <c r="N15" s="270">
        <v>-46.3</v>
      </c>
    </row>
    <row r="16" spans="1:16">
      <c r="A16" s="248"/>
      <c r="B16" s="244"/>
      <c r="C16" s="244"/>
      <c r="D16" s="244"/>
      <c r="E16" s="244"/>
      <c r="F16" s="244"/>
      <c r="G16" s="1122" t="s">
        <v>478</v>
      </c>
      <c r="H16" s="1123"/>
      <c r="I16" s="1123"/>
      <c r="J16" s="1124"/>
      <c r="K16" s="268">
        <v>-78047</v>
      </c>
      <c r="L16" s="268">
        <v>-15663</v>
      </c>
      <c r="M16" s="269">
        <v>-20971</v>
      </c>
      <c r="N16" s="270">
        <v>-25.3</v>
      </c>
    </row>
    <row r="17" spans="1:16">
      <c r="A17" s="248"/>
      <c r="B17" s="244"/>
      <c r="C17" s="244"/>
      <c r="D17" s="244"/>
      <c r="E17" s="244"/>
      <c r="F17" s="244"/>
      <c r="G17" s="1122" t="s">
        <v>170</v>
      </c>
      <c r="H17" s="1123"/>
      <c r="I17" s="1123"/>
      <c r="J17" s="1124"/>
      <c r="K17" s="268">
        <v>931300</v>
      </c>
      <c r="L17" s="268">
        <v>186895</v>
      </c>
      <c r="M17" s="269">
        <v>231994</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17.66</v>
      </c>
      <c r="L21" s="281">
        <v>21.1</v>
      </c>
      <c r="M21" s="282">
        <v>-3.44</v>
      </c>
      <c r="N21" s="249"/>
      <c r="O21" s="283"/>
      <c r="P21" s="279"/>
    </row>
    <row r="22" spans="1:16" s="284" customFormat="1">
      <c r="A22" s="279"/>
      <c r="B22" s="249"/>
      <c r="C22" s="249"/>
      <c r="D22" s="249"/>
      <c r="E22" s="249"/>
      <c r="F22" s="249"/>
      <c r="G22" s="1114" t="s">
        <v>484</v>
      </c>
      <c r="H22" s="1115"/>
      <c r="I22" s="1115"/>
      <c r="J22" s="1116"/>
      <c r="K22" s="285">
        <v>95.5</v>
      </c>
      <c r="L22" s="286">
        <v>95</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703339</v>
      </c>
      <c r="L32" s="294">
        <v>141148</v>
      </c>
      <c r="M32" s="295">
        <v>144190</v>
      </c>
      <c r="N32" s="296">
        <v>-2.1</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t="s">
        <v>474</v>
      </c>
      <c r="N34" s="296" t="s">
        <v>474</v>
      </c>
    </row>
    <row r="35" spans="1:16" ht="27" customHeight="1">
      <c r="A35" s="248"/>
      <c r="B35" s="244"/>
      <c r="C35" s="244"/>
      <c r="D35" s="244"/>
      <c r="E35" s="244"/>
      <c r="F35" s="244"/>
      <c r="G35" s="1130" t="s">
        <v>490</v>
      </c>
      <c r="H35" s="1131"/>
      <c r="I35" s="1131"/>
      <c r="J35" s="1132"/>
      <c r="K35" s="294">
        <v>150997</v>
      </c>
      <c r="L35" s="294">
        <v>30302</v>
      </c>
      <c r="M35" s="295">
        <v>29858</v>
      </c>
      <c r="N35" s="296">
        <v>1.5</v>
      </c>
    </row>
    <row r="36" spans="1:16" ht="27" customHeight="1">
      <c r="A36" s="248"/>
      <c r="B36" s="244"/>
      <c r="C36" s="244"/>
      <c r="D36" s="244"/>
      <c r="E36" s="244"/>
      <c r="F36" s="244"/>
      <c r="G36" s="1130" t="s">
        <v>491</v>
      </c>
      <c r="H36" s="1131"/>
      <c r="I36" s="1131"/>
      <c r="J36" s="1132"/>
      <c r="K36" s="294">
        <v>1497</v>
      </c>
      <c r="L36" s="294">
        <v>300</v>
      </c>
      <c r="M36" s="295">
        <v>6079</v>
      </c>
      <c r="N36" s="296">
        <v>-95.1</v>
      </c>
    </row>
    <row r="37" spans="1:16" ht="13.5" customHeight="1">
      <c r="A37" s="248"/>
      <c r="B37" s="244"/>
      <c r="C37" s="244"/>
      <c r="D37" s="244"/>
      <c r="E37" s="244"/>
      <c r="F37" s="244"/>
      <c r="G37" s="1130" t="s">
        <v>492</v>
      </c>
      <c r="H37" s="1131"/>
      <c r="I37" s="1131"/>
      <c r="J37" s="1132"/>
      <c r="K37" s="294">
        <v>4776</v>
      </c>
      <c r="L37" s="294">
        <v>958</v>
      </c>
      <c r="M37" s="295">
        <v>2554</v>
      </c>
      <c r="N37" s="296">
        <v>-62.5</v>
      </c>
    </row>
    <row r="38" spans="1:16" ht="27" customHeight="1">
      <c r="A38" s="248"/>
      <c r="B38" s="244"/>
      <c r="C38" s="244"/>
      <c r="D38" s="244"/>
      <c r="E38" s="244"/>
      <c r="F38" s="244"/>
      <c r="G38" s="1133" t="s">
        <v>493</v>
      </c>
      <c r="H38" s="1134"/>
      <c r="I38" s="1134"/>
      <c r="J38" s="1135"/>
      <c r="K38" s="297">
        <v>708</v>
      </c>
      <c r="L38" s="297">
        <v>142</v>
      </c>
      <c r="M38" s="298">
        <v>44</v>
      </c>
      <c r="N38" s="299">
        <v>222.7</v>
      </c>
      <c r="O38" s="293"/>
    </row>
    <row r="39" spans="1:16">
      <c r="A39" s="248"/>
      <c r="B39" s="244"/>
      <c r="C39" s="244"/>
      <c r="D39" s="244"/>
      <c r="E39" s="244"/>
      <c r="F39" s="244"/>
      <c r="G39" s="1133" t="s">
        <v>494</v>
      </c>
      <c r="H39" s="1134"/>
      <c r="I39" s="1134"/>
      <c r="J39" s="1135"/>
      <c r="K39" s="300">
        <v>-72218</v>
      </c>
      <c r="L39" s="300">
        <v>-14493</v>
      </c>
      <c r="M39" s="301">
        <v>-7957</v>
      </c>
      <c r="N39" s="302">
        <v>82.1</v>
      </c>
      <c r="O39" s="293"/>
    </row>
    <row r="40" spans="1:16" ht="27" customHeight="1">
      <c r="A40" s="248"/>
      <c r="B40" s="244"/>
      <c r="C40" s="244"/>
      <c r="D40" s="244"/>
      <c r="E40" s="244"/>
      <c r="F40" s="244"/>
      <c r="G40" s="1130" t="s">
        <v>495</v>
      </c>
      <c r="H40" s="1131"/>
      <c r="I40" s="1131"/>
      <c r="J40" s="1132"/>
      <c r="K40" s="300">
        <v>-484160</v>
      </c>
      <c r="L40" s="300">
        <v>-97162</v>
      </c>
      <c r="M40" s="301">
        <v>-129245</v>
      </c>
      <c r="N40" s="302">
        <v>-24.8</v>
      </c>
      <c r="O40" s="293"/>
    </row>
    <row r="41" spans="1:16">
      <c r="A41" s="248"/>
      <c r="B41" s="244"/>
      <c r="C41" s="244"/>
      <c r="D41" s="244"/>
      <c r="E41" s="244"/>
      <c r="F41" s="244"/>
      <c r="G41" s="1136" t="s">
        <v>280</v>
      </c>
      <c r="H41" s="1137"/>
      <c r="I41" s="1137"/>
      <c r="J41" s="1138"/>
      <c r="K41" s="294">
        <v>304939</v>
      </c>
      <c r="L41" s="300">
        <v>61196</v>
      </c>
      <c r="M41" s="301">
        <v>45523</v>
      </c>
      <c r="N41" s="302">
        <v>34.4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999927</v>
      </c>
      <c r="J51" s="320">
        <v>214209</v>
      </c>
      <c r="K51" s="321">
        <v>91.2</v>
      </c>
      <c r="L51" s="322">
        <v>334234</v>
      </c>
      <c r="M51" s="323">
        <v>27.2</v>
      </c>
      <c r="N51" s="324">
        <v>64</v>
      </c>
    </row>
    <row r="52" spans="1:14">
      <c r="A52" s="248"/>
      <c r="B52" s="244"/>
      <c r="C52" s="244"/>
      <c r="D52" s="244"/>
      <c r="E52" s="244"/>
      <c r="F52" s="244"/>
      <c r="G52" s="325"/>
      <c r="H52" s="326" t="s">
        <v>506</v>
      </c>
      <c r="I52" s="327">
        <v>416352</v>
      </c>
      <c r="J52" s="328">
        <v>89193</v>
      </c>
      <c r="K52" s="329">
        <v>29</v>
      </c>
      <c r="L52" s="330">
        <v>135366</v>
      </c>
      <c r="M52" s="331">
        <v>-8.1999999999999993</v>
      </c>
      <c r="N52" s="332">
        <v>37.200000000000003</v>
      </c>
    </row>
    <row r="53" spans="1:14">
      <c r="A53" s="248"/>
      <c r="B53" s="244"/>
      <c r="C53" s="244"/>
      <c r="D53" s="244"/>
      <c r="E53" s="244"/>
      <c r="F53" s="244"/>
      <c r="G53" s="310" t="s">
        <v>507</v>
      </c>
      <c r="H53" s="311"/>
      <c r="I53" s="319">
        <v>1178760</v>
      </c>
      <c r="J53" s="320">
        <v>249579</v>
      </c>
      <c r="K53" s="321">
        <v>16.5</v>
      </c>
      <c r="L53" s="322">
        <v>216155</v>
      </c>
      <c r="M53" s="323">
        <v>-35.299999999999997</v>
      </c>
      <c r="N53" s="324">
        <v>51.8</v>
      </c>
    </row>
    <row r="54" spans="1:14">
      <c r="A54" s="248"/>
      <c r="B54" s="244"/>
      <c r="C54" s="244"/>
      <c r="D54" s="244"/>
      <c r="E54" s="244"/>
      <c r="F54" s="244"/>
      <c r="G54" s="325"/>
      <c r="H54" s="326" t="s">
        <v>506</v>
      </c>
      <c r="I54" s="327">
        <v>124279</v>
      </c>
      <c r="J54" s="328">
        <v>26314</v>
      </c>
      <c r="K54" s="329">
        <v>-70.5</v>
      </c>
      <c r="L54" s="330">
        <v>108827</v>
      </c>
      <c r="M54" s="331">
        <v>-19.600000000000001</v>
      </c>
      <c r="N54" s="332">
        <v>-50.9</v>
      </c>
    </row>
    <row r="55" spans="1:14">
      <c r="A55" s="248"/>
      <c r="B55" s="244"/>
      <c r="C55" s="244"/>
      <c r="D55" s="244"/>
      <c r="E55" s="244"/>
      <c r="F55" s="244"/>
      <c r="G55" s="310" t="s">
        <v>508</v>
      </c>
      <c r="H55" s="311"/>
      <c r="I55" s="319">
        <v>889820</v>
      </c>
      <c r="J55" s="320">
        <v>184610</v>
      </c>
      <c r="K55" s="321">
        <v>-26</v>
      </c>
      <c r="L55" s="322">
        <v>228305</v>
      </c>
      <c r="M55" s="323">
        <v>5.6</v>
      </c>
      <c r="N55" s="324">
        <v>-31.6</v>
      </c>
    </row>
    <row r="56" spans="1:14">
      <c r="A56" s="248"/>
      <c r="B56" s="244"/>
      <c r="C56" s="244"/>
      <c r="D56" s="244"/>
      <c r="E56" s="244"/>
      <c r="F56" s="244"/>
      <c r="G56" s="325"/>
      <c r="H56" s="326" t="s">
        <v>506</v>
      </c>
      <c r="I56" s="327">
        <v>129247</v>
      </c>
      <c r="J56" s="328">
        <v>26815</v>
      </c>
      <c r="K56" s="329">
        <v>1.9</v>
      </c>
      <c r="L56" s="330">
        <v>86611</v>
      </c>
      <c r="M56" s="331">
        <v>-20.399999999999999</v>
      </c>
      <c r="N56" s="332">
        <v>22.3</v>
      </c>
    </row>
    <row r="57" spans="1:14">
      <c r="A57" s="248"/>
      <c r="B57" s="244"/>
      <c r="C57" s="244"/>
      <c r="D57" s="244"/>
      <c r="E57" s="244"/>
      <c r="F57" s="244"/>
      <c r="G57" s="310" t="s">
        <v>509</v>
      </c>
      <c r="H57" s="311"/>
      <c r="I57" s="319">
        <v>1354581</v>
      </c>
      <c r="J57" s="320">
        <v>278893</v>
      </c>
      <c r="K57" s="321">
        <v>51.1</v>
      </c>
      <c r="L57" s="322">
        <v>316331</v>
      </c>
      <c r="M57" s="323">
        <v>38.6</v>
      </c>
      <c r="N57" s="324">
        <v>12.5</v>
      </c>
    </row>
    <row r="58" spans="1:14">
      <c r="A58" s="248"/>
      <c r="B58" s="244"/>
      <c r="C58" s="244"/>
      <c r="D58" s="244"/>
      <c r="E58" s="244"/>
      <c r="F58" s="244"/>
      <c r="G58" s="325"/>
      <c r="H58" s="326" t="s">
        <v>506</v>
      </c>
      <c r="I58" s="327">
        <v>123044</v>
      </c>
      <c r="J58" s="328">
        <v>25333</v>
      </c>
      <c r="K58" s="329">
        <v>-5.5</v>
      </c>
      <c r="L58" s="330">
        <v>106387</v>
      </c>
      <c r="M58" s="331">
        <v>22.8</v>
      </c>
      <c r="N58" s="332">
        <v>-28.3</v>
      </c>
    </row>
    <row r="59" spans="1:14">
      <c r="A59" s="248"/>
      <c r="B59" s="244"/>
      <c r="C59" s="244"/>
      <c r="D59" s="244"/>
      <c r="E59" s="244"/>
      <c r="F59" s="244"/>
      <c r="G59" s="310" t="s">
        <v>510</v>
      </c>
      <c r="H59" s="311"/>
      <c r="I59" s="319">
        <v>496918</v>
      </c>
      <c r="J59" s="320">
        <v>99723</v>
      </c>
      <c r="K59" s="321">
        <v>-64.2</v>
      </c>
      <c r="L59" s="322">
        <v>333013</v>
      </c>
      <c r="M59" s="323">
        <v>5.3</v>
      </c>
      <c r="N59" s="324">
        <v>-69.5</v>
      </c>
    </row>
    <row r="60" spans="1:14">
      <c r="A60" s="248"/>
      <c r="B60" s="244"/>
      <c r="C60" s="244"/>
      <c r="D60" s="244"/>
      <c r="E60" s="244"/>
      <c r="F60" s="244"/>
      <c r="G60" s="325"/>
      <c r="H60" s="326" t="s">
        <v>506</v>
      </c>
      <c r="I60" s="333">
        <v>286508</v>
      </c>
      <c r="J60" s="328">
        <v>57497</v>
      </c>
      <c r="K60" s="329">
        <v>127</v>
      </c>
      <c r="L60" s="330">
        <v>126732</v>
      </c>
      <c r="M60" s="331">
        <v>19.100000000000001</v>
      </c>
      <c r="N60" s="332">
        <v>107.9</v>
      </c>
    </row>
    <row r="61" spans="1:14">
      <c r="A61" s="248"/>
      <c r="B61" s="244"/>
      <c r="C61" s="244"/>
      <c r="D61" s="244"/>
      <c r="E61" s="244"/>
      <c r="F61" s="244"/>
      <c r="G61" s="310" t="s">
        <v>511</v>
      </c>
      <c r="H61" s="334"/>
      <c r="I61" s="335">
        <v>984001</v>
      </c>
      <c r="J61" s="336">
        <v>205403</v>
      </c>
      <c r="K61" s="337">
        <v>13.7</v>
      </c>
      <c r="L61" s="338">
        <v>285608</v>
      </c>
      <c r="M61" s="339">
        <v>8.3000000000000007</v>
      </c>
      <c r="N61" s="324">
        <v>5.4</v>
      </c>
    </row>
    <row r="62" spans="1:14">
      <c r="A62" s="248"/>
      <c r="B62" s="244"/>
      <c r="C62" s="244"/>
      <c r="D62" s="244"/>
      <c r="E62" s="244"/>
      <c r="F62" s="244"/>
      <c r="G62" s="325"/>
      <c r="H62" s="326" t="s">
        <v>506</v>
      </c>
      <c r="I62" s="327">
        <v>215886</v>
      </c>
      <c r="J62" s="328">
        <v>45030</v>
      </c>
      <c r="K62" s="329">
        <v>16.399999999999999</v>
      </c>
      <c r="L62" s="330">
        <v>112785</v>
      </c>
      <c r="M62" s="331">
        <v>-1.3</v>
      </c>
      <c r="N62" s="332">
        <v>17.7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18.37</v>
      </c>
      <c r="G47" s="12">
        <v>18.68</v>
      </c>
      <c r="H47" s="12">
        <v>18.649999999999999</v>
      </c>
      <c r="I47" s="12">
        <v>18.73</v>
      </c>
      <c r="J47" s="13">
        <v>18.98</v>
      </c>
    </row>
    <row r="48" spans="2:10" ht="57.75" customHeight="1">
      <c r="B48" s="14"/>
      <c r="C48" s="1141" t="s">
        <v>4</v>
      </c>
      <c r="D48" s="1141"/>
      <c r="E48" s="1142"/>
      <c r="F48" s="15">
        <v>3.72</v>
      </c>
      <c r="G48" s="16">
        <v>4.18</v>
      </c>
      <c r="H48" s="16">
        <v>6.74</v>
      </c>
      <c r="I48" s="16">
        <v>5.25</v>
      </c>
      <c r="J48" s="17">
        <v>5.91</v>
      </c>
    </row>
    <row r="49" spans="2:10" ht="57.75" customHeight="1" thickBot="1">
      <c r="B49" s="18"/>
      <c r="C49" s="1143" t="s">
        <v>5</v>
      </c>
      <c r="D49" s="1143"/>
      <c r="E49" s="1144"/>
      <c r="F49" s="19">
        <v>1.1399999999999999</v>
      </c>
      <c r="G49" s="20">
        <v>0.41</v>
      </c>
      <c r="H49" s="20">
        <v>2.58</v>
      </c>
      <c r="I49" s="20" t="s">
        <v>518</v>
      </c>
      <c r="J49" s="21">
        <v>0.59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519</v>
      </c>
      <c r="D34" s="1151"/>
      <c r="E34" s="1152"/>
      <c r="F34" s="32">
        <v>3.71</v>
      </c>
      <c r="G34" s="33">
        <v>4.17</v>
      </c>
      <c r="H34" s="33">
        <v>6.73</v>
      </c>
      <c r="I34" s="33">
        <v>5.25</v>
      </c>
      <c r="J34" s="34">
        <v>5.91</v>
      </c>
      <c r="K34" s="22"/>
      <c r="L34" s="22"/>
      <c r="M34" s="22"/>
      <c r="N34" s="22"/>
      <c r="O34" s="22"/>
      <c r="P34" s="22"/>
    </row>
    <row r="35" spans="1:16" ht="39" customHeight="1">
      <c r="A35" s="22"/>
      <c r="B35" s="35"/>
      <c r="C35" s="1145" t="s">
        <v>520</v>
      </c>
      <c r="D35" s="1146"/>
      <c r="E35" s="1147"/>
      <c r="F35" s="36">
        <v>0</v>
      </c>
      <c r="G35" s="37">
        <v>0.01</v>
      </c>
      <c r="H35" s="37">
        <v>0</v>
      </c>
      <c r="I35" s="37">
        <v>0.06</v>
      </c>
      <c r="J35" s="38">
        <v>0.04</v>
      </c>
      <c r="K35" s="22"/>
      <c r="L35" s="22"/>
      <c r="M35" s="22"/>
      <c r="N35" s="22"/>
      <c r="O35" s="22"/>
      <c r="P35" s="22"/>
    </row>
    <row r="36" spans="1:16" ht="39" customHeight="1">
      <c r="A36" s="22"/>
      <c r="B36" s="35"/>
      <c r="C36" s="1145" t="s">
        <v>521</v>
      </c>
      <c r="D36" s="1146"/>
      <c r="E36" s="1147"/>
      <c r="F36" s="36">
        <v>0</v>
      </c>
      <c r="G36" s="37">
        <v>0.01</v>
      </c>
      <c r="H36" s="37">
        <v>0</v>
      </c>
      <c r="I36" s="37">
        <v>0</v>
      </c>
      <c r="J36" s="38">
        <v>0.01</v>
      </c>
      <c r="K36" s="22"/>
      <c r="L36" s="22"/>
      <c r="M36" s="22"/>
      <c r="N36" s="22"/>
      <c r="O36" s="22"/>
      <c r="P36" s="22"/>
    </row>
    <row r="37" spans="1:16" ht="39" customHeight="1">
      <c r="A37" s="22"/>
      <c r="B37" s="35"/>
      <c r="C37" s="1145" t="s">
        <v>522</v>
      </c>
      <c r="D37" s="1146"/>
      <c r="E37" s="1147"/>
      <c r="F37" s="36">
        <v>0</v>
      </c>
      <c r="G37" s="37">
        <v>0</v>
      </c>
      <c r="H37" s="37">
        <v>0.01</v>
      </c>
      <c r="I37" s="37">
        <v>0</v>
      </c>
      <c r="J37" s="38">
        <v>0</v>
      </c>
      <c r="K37" s="22"/>
      <c r="L37" s="22"/>
      <c r="M37" s="22"/>
      <c r="N37" s="22"/>
      <c r="O37" s="22"/>
      <c r="P37" s="22"/>
    </row>
    <row r="38" spans="1:16" ht="39" customHeight="1">
      <c r="A38" s="22"/>
      <c r="B38" s="35"/>
      <c r="C38" s="1145" t="s">
        <v>523</v>
      </c>
      <c r="D38" s="1146"/>
      <c r="E38" s="1147"/>
      <c r="F38" s="36">
        <v>0</v>
      </c>
      <c r="G38" s="37">
        <v>0</v>
      </c>
      <c r="H38" s="37">
        <v>0</v>
      </c>
      <c r="I38" s="37">
        <v>0</v>
      </c>
      <c r="J38" s="38">
        <v>0</v>
      </c>
      <c r="K38" s="22"/>
      <c r="L38" s="22"/>
      <c r="M38" s="22"/>
      <c r="N38" s="22"/>
      <c r="O38" s="22"/>
      <c r="P38" s="22"/>
    </row>
    <row r="39" spans="1:16" ht="39" customHeight="1">
      <c r="A39" s="22"/>
      <c r="B39" s="35"/>
      <c r="C39" s="1145" t="s">
        <v>524</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526</v>
      </c>
      <c r="D43" s="1149"/>
      <c r="E43" s="1150"/>
      <c r="F43" s="41">
        <v>0</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10</v>
      </c>
      <c r="C45" s="1162"/>
      <c r="D45" s="58"/>
      <c r="E45" s="1167" t="s">
        <v>11</v>
      </c>
      <c r="F45" s="1167"/>
      <c r="G45" s="1167"/>
      <c r="H45" s="1167"/>
      <c r="I45" s="1167"/>
      <c r="J45" s="1168"/>
      <c r="K45" s="59">
        <v>773</v>
      </c>
      <c r="L45" s="60">
        <v>750</v>
      </c>
      <c r="M45" s="60">
        <v>725</v>
      </c>
      <c r="N45" s="60">
        <v>714</v>
      </c>
      <c r="O45" s="61">
        <v>703</v>
      </c>
      <c r="P45" s="48"/>
      <c r="Q45" s="48"/>
      <c r="R45" s="48"/>
      <c r="S45" s="48"/>
      <c r="T45" s="48"/>
      <c r="U45" s="48"/>
    </row>
    <row r="46" spans="1:21" ht="30.75" customHeight="1">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13</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14</v>
      </c>
      <c r="F48" s="1155"/>
      <c r="G48" s="1155"/>
      <c r="H48" s="1155"/>
      <c r="I48" s="1155"/>
      <c r="J48" s="1156"/>
      <c r="K48" s="63">
        <v>129</v>
      </c>
      <c r="L48" s="64">
        <v>149</v>
      </c>
      <c r="M48" s="64">
        <v>145</v>
      </c>
      <c r="N48" s="64">
        <v>153</v>
      </c>
      <c r="O48" s="65">
        <v>151</v>
      </c>
      <c r="P48" s="48"/>
      <c r="Q48" s="48"/>
      <c r="R48" s="48"/>
      <c r="S48" s="48"/>
      <c r="T48" s="48"/>
      <c r="U48" s="48"/>
    </row>
    <row r="49" spans="1:21" ht="30.75" customHeight="1">
      <c r="A49" s="48"/>
      <c r="B49" s="1163"/>
      <c r="C49" s="1164"/>
      <c r="D49" s="62"/>
      <c r="E49" s="1155" t="s">
        <v>15</v>
      </c>
      <c r="F49" s="1155"/>
      <c r="G49" s="1155"/>
      <c r="H49" s="1155"/>
      <c r="I49" s="1155"/>
      <c r="J49" s="1156"/>
      <c r="K49" s="63">
        <v>0</v>
      </c>
      <c r="L49" s="64">
        <v>1</v>
      </c>
      <c r="M49" s="64">
        <v>0</v>
      </c>
      <c r="N49" s="64">
        <v>2</v>
      </c>
      <c r="O49" s="65">
        <v>1</v>
      </c>
      <c r="P49" s="48"/>
      <c r="Q49" s="48"/>
      <c r="R49" s="48"/>
      <c r="S49" s="48"/>
      <c r="T49" s="48"/>
      <c r="U49" s="48"/>
    </row>
    <row r="50" spans="1:21" ht="30.75" customHeight="1">
      <c r="A50" s="48"/>
      <c r="B50" s="1163"/>
      <c r="C50" s="1164"/>
      <c r="D50" s="62"/>
      <c r="E50" s="1155" t="s">
        <v>16</v>
      </c>
      <c r="F50" s="1155"/>
      <c r="G50" s="1155"/>
      <c r="H50" s="1155"/>
      <c r="I50" s="1155"/>
      <c r="J50" s="1156"/>
      <c r="K50" s="63">
        <v>5</v>
      </c>
      <c r="L50" s="64">
        <v>5</v>
      </c>
      <c r="M50" s="64">
        <v>5</v>
      </c>
      <c r="N50" s="64">
        <v>5</v>
      </c>
      <c r="O50" s="65">
        <v>5</v>
      </c>
      <c r="P50" s="48"/>
      <c r="Q50" s="48"/>
      <c r="R50" s="48"/>
      <c r="S50" s="48"/>
      <c r="T50" s="48"/>
      <c r="U50" s="48"/>
    </row>
    <row r="51" spans="1:21" ht="30.75" customHeight="1">
      <c r="A51" s="48"/>
      <c r="B51" s="1165"/>
      <c r="C51" s="1166"/>
      <c r="D51" s="66"/>
      <c r="E51" s="1155" t="s">
        <v>17</v>
      </c>
      <c r="F51" s="1155"/>
      <c r="G51" s="1155"/>
      <c r="H51" s="1155"/>
      <c r="I51" s="1155"/>
      <c r="J51" s="1156"/>
      <c r="K51" s="63">
        <v>1</v>
      </c>
      <c r="L51" s="64">
        <v>1</v>
      </c>
      <c r="M51" s="64">
        <v>0</v>
      </c>
      <c r="N51" s="64">
        <v>0</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595</v>
      </c>
      <c r="L52" s="64">
        <v>565</v>
      </c>
      <c r="M52" s="64">
        <v>559</v>
      </c>
      <c r="N52" s="64">
        <v>556</v>
      </c>
      <c r="O52" s="65">
        <v>556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313</v>
      </c>
      <c r="L53" s="69">
        <v>341</v>
      </c>
      <c r="M53" s="69">
        <v>316</v>
      </c>
      <c r="N53" s="69">
        <v>318</v>
      </c>
      <c r="O53" s="70">
        <v>305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9" t="s">
        <v>23</v>
      </c>
      <c r="C41" s="1170"/>
      <c r="D41" s="81"/>
      <c r="E41" s="1175" t="s">
        <v>24</v>
      </c>
      <c r="F41" s="1175"/>
      <c r="G41" s="1175"/>
      <c r="H41" s="1176"/>
      <c r="I41" s="82">
        <v>6201</v>
      </c>
      <c r="J41" s="83">
        <v>6437</v>
      </c>
      <c r="K41" s="83">
        <v>6351</v>
      </c>
      <c r="L41" s="83">
        <v>6484</v>
      </c>
      <c r="M41" s="84">
        <v>6262</v>
      </c>
    </row>
    <row r="42" spans="2:13" ht="27.75" customHeight="1">
      <c r="B42" s="1171"/>
      <c r="C42" s="1172"/>
      <c r="D42" s="85"/>
      <c r="E42" s="1177" t="s">
        <v>25</v>
      </c>
      <c r="F42" s="1177"/>
      <c r="G42" s="1177"/>
      <c r="H42" s="1178"/>
      <c r="I42" s="86">
        <v>96</v>
      </c>
      <c r="J42" s="87">
        <v>84</v>
      </c>
      <c r="K42" s="87">
        <v>73</v>
      </c>
      <c r="L42" s="87">
        <v>60</v>
      </c>
      <c r="M42" s="88">
        <v>8</v>
      </c>
    </row>
    <row r="43" spans="2:13" ht="27.75" customHeight="1">
      <c r="B43" s="1171"/>
      <c r="C43" s="1172"/>
      <c r="D43" s="85"/>
      <c r="E43" s="1177" t="s">
        <v>26</v>
      </c>
      <c r="F43" s="1177"/>
      <c r="G43" s="1177"/>
      <c r="H43" s="1178"/>
      <c r="I43" s="86">
        <v>1859</v>
      </c>
      <c r="J43" s="87">
        <v>1818</v>
      </c>
      <c r="K43" s="87">
        <v>1676</v>
      </c>
      <c r="L43" s="87">
        <v>1418</v>
      </c>
      <c r="M43" s="88">
        <v>1281</v>
      </c>
    </row>
    <row r="44" spans="2:13" ht="27.75" customHeight="1">
      <c r="B44" s="1171"/>
      <c r="C44" s="1172"/>
      <c r="D44" s="85"/>
      <c r="E44" s="1177" t="s">
        <v>27</v>
      </c>
      <c r="F44" s="1177"/>
      <c r="G44" s="1177"/>
      <c r="H44" s="1178"/>
      <c r="I44" s="86">
        <v>14</v>
      </c>
      <c r="J44" s="87">
        <v>14</v>
      </c>
      <c r="K44" s="87">
        <v>55</v>
      </c>
      <c r="L44" s="87">
        <v>54</v>
      </c>
      <c r="M44" s="88">
        <v>70</v>
      </c>
    </row>
    <row r="45" spans="2:13" ht="27.75" customHeight="1">
      <c r="B45" s="1171"/>
      <c r="C45" s="1172"/>
      <c r="D45" s="85"/>
      <c r="E45" s="1177" t="s">
        <v>28</v>
      </c>
      <c r="F45" s="1177"/>
      <c r="G45" s="1177"/>
      <c r="H45" s="1178"/>
      <c r="I45" s="86">
        <v>777</v>
      </c>
      <c r="J45" s="87">
        <v>758</v>
      </c>
      <c r="K45" s="87">
        <v>756</v>
      </c>
      <c r="L45" s="87">
        <v>840</v>
      </c>
      <c r="M45" s="88">
        <v>723</v>
      </c>
    </row>
    <row r="46" spans="2:13" ht="27.75" customHeight="1">
      <c r="B46" s="1171"/>
      <c r="C46" s="1172"/>
      <c r="D46" s="85"/>
      <c r="E46" s="1177" t="s">
        <v>29</v>
      </c>
      <c r="F46" s="1177"/>
      <c r="G46" s="1177"/>
      <c r="H46" s="1178"/>
      <c r="I46" s="86" t="s">
        <v>474</v>
      </c>
      <c r="J46" s="87" t="s">
        <v>474</v>
      </c>
      <c r="K46" s="87" t="s">
        <v>474</v>
      </c>
      <c r="L46" s="87" t="s">
        <v>474</v>
      </c>
      <c r="M46" s="88" t="s">
        <v>474</v>
      </c>
    </row>
    <row r="47" spans="2:13" ht="27.75" customHeight="1">
      <c r="B47" s="1171"/>
      <c r="C47" s="1172"/>
      <c r="D47" s="85"/>
      <c r="E47" s="1177" t="s">
        <v>30</v>
      </c>
      <c r="F47" s="1177"/>
      <c r="G47" s="1177"/>
      <c r="H47" s="1178"/>
      <c r="I47" s="86" t="s">
        <v>474</v>
      </c>
      <c r="J47" s="87" t="s">
        <v>474</v>
      </c>
      <c r="K47" s="87" t="s">
        <v>474</v>
      </c>
      <c r="L47" s="87" t="s">
        <v>474</v>
      </c>
      <c r="M47" s="88" t="s">
        <v>474</v>
      </c>
    </row>
    <row r="48" spans="2:13" ht="27.75" customHeight="1">
      <c r="B48" s="1173"/>
      <c r="C48" s="1174"/>
      <c r="D48" s="85"/>
      <c r="E48" s="1177" t="s">
        <v>31</v>
      </c>
      <c r="F48" s="1177"/>
      <c r="G48" s="1177"/>
      <c r="H48" s="1178"/>
      <c r="I48" s="86" t="s">
        <v>474</v>
      </c>
      <c r="J48" s="87" t="s">
        <v>474</v>
      </c>
      <c r="K48" s="87" t="s">
        <v>474</v>
      </c>
      <c r="L48" s="87" t="s">
        <v>474</v>
      </c>
      <c r="M48" s="88" t="s">
        <v>474</v>
      </c>
    </row>
    <row r="49" spans="2:13" ht="27.75" customHeight="1">
      <c r="B49" s="1179" t="s">
        <v>32</v>
      </c>
      <c r="C49" s="1180"/>
      <c r="D49" s="89"/>
      <c r="E49" s="1177" t="s">
        <v>33</v>
      </c>
      <c r="F49" s="1177"/>
      <c r="G49" s="1177"/>
      <c r="H49" s="1178"/>
      <c r="I49" s="86">
        <v>1660</v>
      </c>
      <c r="J49" s="87">
        <v>1473</v>
      </c>
      <c r="K49" s="87">
        <v>1378</v>
      </c>
      <c r="L49" s="87">
        <v>1271</v>
      </c>
      <c r="M49" s="88">
        <v>1226</v>
      </c>
    </row>
    <row r="50" spans="2:13" ht="27.75" customHeight="1">
      <c r="B50" s="1171"/>
      <c r="C50" s="1172"/>
      <c r="D50" s="85"/>
      <c r="E50" s="1177" t="s">
        <v>34</v>
      </c>
      <c r="F50" s="1177"/>
      <c r="G50" s="1177"/>
      <c r="H50" s="1178"/>
      <c r="I50" s="86">
        <v>1332</v>
      </c>
      <c r="J50" s="87">
        <v>1130</v>
      </c>
      <c r="K50" s="87">
        <v>956</v>
      </c>
      <c r="L50" s="87">
        <v>840</v>
      </c>
      <c r="M50" s="88">
        <v>769</v>
      </c>
    </row>
    <row r="51" spans="2:13" ht="27.75" customHeight="1">
      <c r="B51" s="1173"/>
      <c r="C51" s="1174"/>
      <c r="D51" s="85"/>
      <c r="E51" s="1177" t="s">
        <v>35</v>
      </c>
      <c r="F51" s="1177"/>
      <c r="G51" s="1177"/>
      <c r="H51" s="1178"/>
      <c r="I51" s="86">
        <v>4415</v>
      </c>
      <c r="J51" s="87">
        <v>4716</v>
      </c>
      <c r="K51" s="87">
        <v>4702</v>
      </c>
      <c r="L51" s="87">
        <v>4837</v>
      </c>
      <c r="M51" s="88">
        <v>4719</v>
      </c>
    </row>
    <row r="52" spans="2:13" ht="27.75" customHeight="1" thickBot="1">
      <c r="B52" s="1181" t="s">
        <v>36</v>
      </c>
      <c r="C52" s="1182"/>
      <c r="D52" s="90"/>
      <c r="E52" s="1183" t="s">
        <v>37</v>
      </c>
      <c r="F52" s="1183"/>
      <c r="G52" s="1183"/>
      <c r="H52" s="1184"/>
      <c r="I52" s="91">
        <v>1540</v>
      </c>
      <c r="J52" s="92">
        <v>1792</v>
      </c>
      <c r="K52" s="92">
        <v>1875</v>
      </c>
      <c r="L52" s="92">
        <v>1908</v>
      </c>
      <c r="M52" s="93">
        <v>1629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214209</v>
      </c>
      <c r="E3" s="116"/>
      <c r="F3" s="117">
        <v>334234</v>
      </c>
      <c r="G3" s="118"/>
      <c r="H3" s="119"/>
    </row>
    <row r="4" spans="1:8">
      <c r="A4" s="120"/>
      <c r="B4" s="121"/>
      <c r="C4" s="122"/>
      <c r="D4" s="123">
        <v>89193</v>
      </c>
      <c r="E4" s="124"/>
      <c r="F4" s="125">
        <v>135366</v>
      </c>
      <c r="G4" s="126"/>
      <c r="H4" s="127"/>
    </row>
    <row r="5" spans="1:8">
      <c r="A5" s="108" t="s">
        <v>507</v>
      </c>
      <c r="B5" s="113"/>
      <c r="C5" s="114"/>
      <c r="D5" s="115">
        <v>249579</v>
      </c>
      <c r="E5" s="116"/>
      <c r="F5" s="117">
        <v>216155</v>
      </c>
      <c r="G5" s="118"/>
      <c r="H5" s="119"/>
    </row>
    <row r="6" spans="1:8">
      <c r="A6" s="120"/>
      <c r="B6" s="121"/>
      <c r="C6" s="122"/>
      <c r="D6" s="123">
        <v>26314</v>
      </c>
      <c r="E6" s="124"/>
      <c r="F6" s="125">
        <v>108827</v>
      </c>
      <c r="G6" s="126"/>
      <c r="H6" s="127"/>
    </row>
    <row r="7" spans="1:8">
      <c r="A7" s="108" t="s">
        <v>508</v>
      </c>
      <c r="B7" s="113"/>
      <c r="C7" s="114"/>
      <c r="D7" s="115">
        <v>184610</v>
      </c>
      <c r="E7" s="116"/>
      <c r="F7" s="117">
        <v>228305</v>
      </c>
      <c r="G7" s="118"/>
      <c r="H7" s="119"/>
    </row>
    <row r="8" spans="1:8">
      <c r="A8" s="120"/>
      <c r="B8" s="121"/>
      <c r="C8" s="122"/>
      <c r="D8" s="123">
        <v>26815</v>
      </c>
      <c r="E8" s="124"/>
      <c r="F8" s="125">
        <v>86611</v>
      </c>
      <c r="G8" s="126"/>
      <c r="H8" s="127"/>
    </row>
    <row r="9" spans="1:8">
      <c r="A9" s="108" t="s">
        <v>509</v>
      </c>
      <c r="B9" s="113"/>
      <c r="C9" s="114"/>
      <c r="D9" s="115">
        <v>278893</v>
      </c>
      <c r="E9" s="116"/>
      <c r="F9" s="117">
        <v>316331</v>
      </c>
      <c r="G9" s="118"/>
      <c r="H9" s="119"/>
    </row>
    <row r="10" spans="1:8">
      <c r="A10" s="120"/>
      <c r="B10" s="121"/>
      <c r="C10" s="122"/>
      <c r="D10" s="123">
        <v>25333</v>
      </c>
      <c r="E10" s="124"/>
      <c r="F10" s="125">
        <v>106387</v>
      </c>
      <c r="G10" s="126"/>
      <c r="H10" s="127"/>
    </row>
    <row r="11" spans="1:8">
      <c r="A11" s="108" t="s">
        <v>510</v>
      </c>
      <c r="B11" s="113"/>
      <c r="C11" s="114"/>
      <c r="D11" s="115">
        <v>99723</v>
      </c>
      <c r="E11" s="116"/>
      <c r="F11" s="117">
        <v>333013</v>
      </c>
      <c r="G11" s="118"/>
      <c r="H11" s="119"/>
    </row>
    <row r="12" spans="1:8">
      <c r="A12" s="120"/>
      <c r="B12" s="121"/>
      <c r="C12" s="128"/>
      <c r="D12" s="123">
        <v>57497</v>
      </c>
      <c r="E12" s="124"/>
      <c r="F12" s="125">
        <v>126732</v>
      </c>
      <c r="G12" s="126"/>
      <c r="H12" s="127"/>
    </row>
    <row r="13" spans="1:8">
      <c r="A13" s="108"/>
      <c r="B13" s="113"/>
      <c r="C13" s="129"/>
      <c r="D13" s="130">
        <v>205403</v>
      </c>
      <c r="E13" s="131"/>
      <c r="F13" s="132">
        <v>285608</v>
      </c>
      <c r="G13" s="133"/>
      <c r="H13" s="119"/>
    </row>
    <row r="14" spans="1:8">
      <c r="A14" s="120"/>
      <c r="B14" s="121"/>
      <c r="C14" s="122"/>
      <c r="D14" s="123">
        <v>45030</v>
      </c>
      <c r="E14" s="124"/>
      <c r="F14" s="125">
        <v>112785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3.72</v>
      </c>
      <c r="C19" s="134">
        <f>ROUND(VALUE(SUBSTITUTE(実質収支比率等に係る経年分析!G$48,"▲","-")),2)</f>
        <v>4.18</v>
      </c>
      <c r="D19" s="134">
        <f>ROUND(VALUE(SUBSTITUTE(実質収支比率等に係る経年分析!H$48,"▲","-")),2)</f>
        <v>6.74</v>
      </c>
      <c r="E19" s="134">
        <f>ROUND(VALUE(SUBSTITUTE(実質収支比率等に係る経年分析!I$48,"▲","-")),2)</f>
        <v>5.25</v>
      </c>
      <c r="F19" s="134">
        <f>ROUND(VALUE(SUBSTITUTE(実質収支比率等に係る経年分析!J$48,"▲","-")),2)</f>
        <v>5.91</v>
      </c>
    </row>
    <row r="20" spans="1:11">
      <c r="A20" s="134" t="s">
        <v>42</v>
      </c>
      <c r="B20" s="134">
        <f>ROUND(VALUE(SUBSTITUTE(実質収支比率等に係る経年分析!F$47,"▲","-")),2)</f>
        <v>18.37</v>
      </c>
      <c r="C20" s="134">
        <f>ROUND(VALUE(SUBSTITUTE(実質収支比率等に係る経年分析!G$47,"▲","-")),2)</f>
        <v>18.68</v>
      </c>
      <c r="D20" s="134">
        <f>ROUND(VALUE(SUBSTITUTE(実質収支比率等に係る経年分析!H$47,"▲","-")),2)</f>
        <v>18.649999999999999</v>
      </c>
      <c r="E20" s="134">
        <f>ROUND(VALUE(SUBSTITUTE(実質収支比率等に係る経年分析!I$47,"▲","-")),2)</f>
        <v>18.73</v>
      </c>
      <c r="F20" s="134">
        <f>ROUND(VALUE(SUBSTITUTE(実質収支比率等に係る経年分析!J$47,"▲","-")),2)</f>
        <v>18.98</v>
      </c>
    </row>
    <row r="21" spans="1:11">
      <c r="A21" s="134" t="s">
        <v>43</v>
      </c>
      <c r="B21" s="134">
        <f>IF(ISNUMBER(VALUE(SUBSTITUTE(実質収支比率等に係る経年分析!F$49,"▲","-"))),ROUND(VALUE(SUBSTITUTE(実質収支比率等に係る経年分析!F$49,"▲","-")),2),NA())</f>
        <v>1.1399999999999999</v>
      </c>
      <c r="C21" s="134">
        <f>IF(ISNUMBER(VALUE(SUBSTITUTE(実質収支比率等に係る経年分析!G$49,"▲","-"))),ROUND(VALUE(SUBSTITUTE(実質収支比率等に係る経年分析!G$49,"▲","-")),2),NA())</f>
        <v>0.41</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-1.5</v>
      </c>
      <c r="F21" s="134">
        <f>IF(ISNUMBER(VALUE(SUBSTITUTE(実質収支比率等に係る経年分析!J$49,"▲","-"))),ROUND(VALUE(SUBSTITUTE(実質収支比率等に係る経年分析!J$49,"▲","-")),2),NA())</f>
        <v>0.59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595</v>
      </c>
      <c r="E42" s="136"/>
      <c r="F42" s="136"/>
      <c r="G42" s="136">
        <f>'実質公債費比率（分子）の構造'!L$52</f>
        <v>565</v>
      </c>
      <c r="H42" s="136"/>
      <c r="I42" s="136"/>
      <c r="J42" s="136">
        <f>'実質公債費比率（分子）の構造'!M$52</f>
        <v>559</v>
      </c>
      <c r="K42" s="136"/>
      <c r="L42" s="136"/>
      <c r="M42" s="136">
        <f>'実質公債費比率（分子）の構造'!N$52</f>
        <v>556</v>
      </c>
      <c r="N42" s="136"/>
      <c r="O42" s="136"/>
      <c r="P42" s="136">
        <f>'実質公債費比率（分子）の構造'!O$52</f>
        <v>556</v>
      </c>
    </row>
    <row r="43" spans="1:16">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0</v>
      </c>
      <c r="C45" s="136"/>
      <c r="D45" s="136"/>
      <c r="E45" s="136">
        <f>'実質公債費比率（分子）の構造'!L$49</f>
        <v>1</v>
      </c>
      <c r="F45" s="136"/>
      <c r="G45" s="136"/>
      <c r="H45" s="136">
        <f>'実質公債費比率（分子）の構造'!M$49</f>
        <v>0</v>
      </c>
      <c r="I45" s="136"/>
      <c r="J45" s="136"/>
      <c r="K45" s="136">
        <f>'実質公債費比率（分子）の構造'!N$49</f>
        <v>2</v>
      </c>
      <c r="L45" s="136"/>
      <c r="M45" s="136"/>
      <c r="N45" s="136">
        <f>'実質公債費比率（分子）の構造'!O$49</f>
        <v>1</v>
      </c>
      <c r="O45" s="136"/>
      <c r="P45" s="136"/>
    </row>
    <row r="46" spans="1:16">
      <c r="A46" s="136" t="s">
        <v>54</v>
      </c>
      <c r="B46" s="136">
        <f>'実質公債費比率（分子）の構造'!K$48</f>
        <v>129</v>
      </c>
      <c r="C46" s="136"/>
      <c r="D46" s="136"/>
      <c r="E46" s="136">
        <f>'実質公債費比率（分子）の構造'!L$48</f>
        <v>149</v>
      </c>
      <c r="F46" s="136"/>
      <c r="G46" s="136"/>
      <c r="H46" s="136">
        <f>'実質公債費比率（分子）の構造'!M$48</f>
        <v>145</v>
      </c>
      <c r="I46" s="136"/>
      <c r="J46" s="136"/>
      <c r="K46" s="136">
        <f>'実質公債費比率（分子）の構造'!N$48</f>
        <v>153</v>
      </c>
      <c r="L46" s="136"/>
      <c r="M46" s="136"/>
      <c r="N46" s="136">
        <f>'実質公債費比率（分子）の構造'!O$48</f>
        <v>151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773</v>
      </c>
      <c r="C49" s="136"/>
      <c r="D49" s="136"/>
      <c r="E49" s="136">
        <f>'実質公債費比率（分子）の構造'!L$45</f>
        <v>750</v>
      </c>
      <c r="F49" s="136"/>
      <c r="G49" s="136"/>
      <c r="H49" s="136">
        <f>'実質公債費比率（分子）の構造'!M$45</f>
        <v>725</v>
      </c>
      <c r="I49" s="136"/>
      <c r="J49" s="136"/>
      <c r="K49" s="136">
        <f>'実質公債費比率（分子）の構造'!N$45</f>
        <v>714</v>
      </c>
      <c r="L49" s="136"/>
      <c r="M49" s="136"/>
      <c r="N49" s="136">
        <f>'実質公債費比率（分子）の構造'!O$45</f>
        <v>703</v>
      </c>
      <c r="O49" s="136"/>
      <c r="P49" s="136"/>
    </row>
    <row r="50" spans="1:16">
      <c r="A50" s="136" t="s">
        <v>58</v>
      </c>
      <c r="B50" s="136" t="e">
        <f>NA()</f>
        <v>#N/A</v>
      </c>
      <c r="C50" s="136">
        <f>IF(ISNUMBER('実質公債費比率（分子）の構造'!K$53),'実質公債費比率（分子）の構造'!K$53,NA())</f>
        <v>313</v>
      </c>
      <c r="D50" s="136" t="e">
        <f>NA()</f>
        <v>#N/A</v>
      </c>
      <c r="E50" s="136" t="e">
        <f>NA()</f>
        <v>#N/A</v>
      </c>
      <c r="F50" s="136">
        <f>IF(ISNUMBER('実質公債費比率（分子）の構造'!L$53),'実質公債費比率（分子）の構造'!L$53,NA())</f>
        <v>341</v>
      </c>
      <c r="G50" s="136" t="e">
        <f>NA()</f>
        <v>#N/A</v>
      </c>
      <c r="H50" s="136" t="e">
        <f>NA()</f>
        <v>#N/A</v>
      </c>
      <c r="I50" s="136">
        <f>IF(ISNUMBER('実質公債費比率（分子）の構造'!M$53),'実質公債費比率（分子）の構造'!M$53,NA())</f>
        <v>316</v>
      </c>
      <c r="J50" s="136" t="e">
        <f>NA()</f>
        <v>#N/A</v>
      </c>
      <c r="K50" s="136" t="e">
        <f>NA()</f>
        <v>#N/A</v>
      </c>
      <c r="L50" s="136">
        <f>IF(ISNUMBER('実質公債費比率（分子）の構造'!N$53),'実質公債費比率（分子）の構造'!N$53,NA())</f>
        <v>318</v>
      </c>
      <c r="M50" s="136" t="e">
        <f>NA()</f>
        <v>#N/A</v>
      </c>
      <c r="N50" s="136" t="e">
        <f>NA()</f>
        <v>#N/A</v>
      </c>
      <c r="O50" s="136">
        <f>IF(ISNUMBER('実質公債費比率（分子）の構造'!O$53),'実質公債費比率（分子）の構造'!O$53,NA())</f>
        <v>305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4415</v>
      </c>
      <c r="E56" s="135"/>
      <c r="F56" s="135"/>
      <c r="G56" s="135">
        <f>'将来負担比率（分子）の構造'!J$51</f>
        <v>4716</v>
      </c>
      <c r="H56" s="135"/>
      <c r="I56" s="135"/>
      <c r="J56" s="135">
        <f>'将来負担比率（分子）の構造'!K$51</f>
        <v>4702</v>
      </c>
      <c r="K56" s="135"/>
      <c r="L56" s="135"/>
      <c r="M56" s="135">
        <f>'将来負担比率（分子）の構造'!L$51</f>
        <v>4837</v>
      </c>
      <c r="N56" s="135"/>
      <c r="O56" s="135"/>
      <c r="P56" s="135">
        <f>'将来負担比率（分子）の構造'!M$51</f>
        <v>4719</v>
      </c>
    </row>
    <row r="57" spans="1:16">
      <c r="A57" s="135" t="s">
        <v>34</v>
      </c>
      <c r="B57" s="135"/>
      <c r="C57" s="135"/>
      <c r="D57" s="135">
        <f>'将来負担比率（分子）の構造'!I$50</f>
        <v>1332</v>
      </c>
      <c r="E57" s="135"/>
      <c r="F57" s="135"/>
      <c r="G57" s="135">
        <f>'将来負担比率（分子）の構造'!J$50</f>
        <v>1130</v>
      </c>
      <c r="H57" s="135"/>
      <c r="I57" s="135"/>
      <c r="J57" s="135">
        <f>'将来負担比率（分子）の構造'!K$50</f>
        <v>956</v>
      </c>
      <c r="K57" s="135"/>
      <c r="L57" s="135"/>
      <c r="M57" s="135">
        <f>'将来負担比率（分子）の構造'!L$50</f>
        <v>840</v>
      </c>
      <c r="N57" s="135"/>
      <c r="O57" s="135"/>
      <c r="P57" s="135">
        <f>'将来負担比率（分子）の構造'!M$50</f>
        <v>769</v>
      </c>
    </row>
    <row r="58" spans="1:16">
      <c r="A58" s="135" t="s">
        <v>33</v>
      </c>
      <c r="B58" s="135"/>
      <c r="C58" s="135"/>
      <c r="D58" s="135">
        <f>'将来負担比率（分子）の構造'!I$49</f>
        <v>1660</v>
      </c>
      <c r="E58" s="135"/>
      <c r="F58" s="135"/>
      <c r="G58" s="135">
        <f>'将来負担比率（分子）の構造'!J$49</f>
        <v>1473</v>
      </c>
      <c r="H58" s="135"/>
      <c r="I58" s="135"/>
      <c r="J58" s="135">
        <f>'将来負担比率（分子）の構造'!K$49</f>
        <v>1378</v>
      </c>
      <c r="K58" s="135"/>
      <c r="L58" s="135"/>
      <c r="M58" s="135">
        <f>'将来負担比率（分子）の構造'!L$49</f>
        <v>1271</v>
      </c>
      <c r="N58" s="135"/>
      <c r="O58" s="135"/>
      <c r="P58" s="135">
        <f>'将来負担比率（分子）の構造'!M$49</f>
        <v>1226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777</v>
      </c>
      <c r="C62" s="135"/>
      <c r="D62" s="135"/>
      <c r="E62" s="135">
        <f>'将来負担比率（分子）の構造'!J$45</f>
        <v>758</v>
      </c>
      <c r="F62" s="135"/>
      <c r="G62" s="135"/>
      <c r="H62" s="135">
        <f>'将来負担比率（分子）の構造'!K$45</f>
        <v>756</v>
      </c>
      <c r="I62" s="135"/>
      <c r="J62" s="135"/>
      <c r="K62" s="135">
        <f>'将来負担比率（分子）の構造'!L$45</f>
        <v>840</v>
      </c>
      <c r="L62" s="135"/>
      <c r="M62" s="135"/>
      <c r="N62" s="135">
        <f>'将来負担比率（分子）の構造'!M$45</f>
        <v>723</v>
      </c>
      <c r="O62" s="135"/>
      <c r="P62" s="135"/>
    </row>
    <row r="63" spans="1:16">
      <c r="A63" s="135" t="s">
        <v>27</v>
      </c>
      <c r="B63" s="135">
        <f>'将来負担比率（分子）の構造'!I$44</f>
        <v>14</v>
      </c>
      <c r="C63" s="135"/>
      <c r="D63" s="135"/>
      <c r="E63" s="135">
        <f>'将来負担比率（分子）の構造'!J$44</f>
        <v>14</v>
      </c>
      <c r="F63" s="135"/>
      <c r="G63" s="135"/>
      <c r="H63" s="135">
        <f>'将来負担比率（分子）の構造'!K$44</f>
        <v>55</v>
      </c>
      <c r="I63" s="135"/>
      <c r="J63" s="135"/>
      <c r="K63" s="135">
        <f>'将来負担比率（分子）の構造'!L$44</f>
        <v>54</v>
      </c>
      <c r="L63" s="135"/>
      <c r="M63" s="135"/>
      <c r="N63" s="135">
        <f>'将来負担比率（分子）の構造'!M$44</f>
        <v>70</v>
      </c>
      <c r="O63" s="135"/>
      <c r="P63" s="135"/>
    </row>
    <row r="64" spans="1:16">
      <c r="A64" s="135" t="s">
        <v>26</v>
      </c>
      <c r="B64" s="135">
        <f>'将来負担比率（分子）の構造'!I$43</f>
        <v>1859</v>
      </c>
      <c r="C64" s="135"/>
      <c r="D64" s="135"/>
      <c r="E64" s="135">
        <f>'将来負担比率（分子）の構造'!J$43</f>
        <v>1818</v>
      </c>
      <c r="F64" s="135"/>
      <c r="G64" s="135"/>
      <c r="H64" s="135">
        <f>'将来負担比率（分子）の構造'!K$43</f>
        <v>1676</v>
      </c>
      <c r="I64" s="135"/>
      <c r="J64" s="135"/>
      <c r="K64" s="135">
        <f>'将来負担比率（分子）の構造'!L$43</f>
        <v>1418</v>
      </c>
      <c r="L64" s="135"/>
      <c r="M64" s="135"/>
      <c r="N64" s="135">
        <f>'将来負担比率（分子）の構造'!M$43</f>
        <v>1281</v>
      </c>
      <c r="O64" s="135"/>
      <c r="P64" s="135"/>
    </row>
    <row r="65" spans="1:16">
      <c r="A65" s="135" t="s">
        <v>25</v>
      </c>
      <c r="B65" s="135">
        <f>'将来負担比率（分子）の構造'!I$42</f>
        <v>96</v>
      </c>
      <c r="C65" s="135"/>
      <c r="D65" s="135"/>
      <c r="E65" s="135">
        <f>'将来負担比率（分子）の構造'!J$42</f>
        <v>84</v>
      </c>
      <c r="F65" s="135"/>
      <c r="G65" s="135"/>
      <c r="H65" s="135">
        <f>'将来負担比率（分子）の構造'!K$42</f>
        <v>73</v>
      </c>
      <c r="I65" s="135"/>
      <c r="J65" s="135"/>
      <c r="K65" s="135">
        <f>'将来負担比率（分子）の構造'!L$42</f>
        <v>60</v>
      </c>
      <c r="L65" s="135"/>
      <c r="M65" s="135"/>
      <c r="N65" s="135">
        <f>'将来負担比率（分子）の構造'!M$42</f>
        <v>8</v>
      </c>
      <c r="O65" s="135"/>
      <c r="P65" s="135"/>
    </row>
    <row r="66" spans="1:16">
      <c r="A66" s="135" t="s">
        <v>24</v>
      </c>
      <c r="B66" s="135">
        <f>'将来負担比率（分子）の構造'!I$41</f>
        <v>6201</v>
      </c>
      <c r="C66" s="135"/>
      <c r="D66" s="135"/>
      <c r="E66" s="135">
        <f>'将来負担比率（分子）の構造'!J$41</f>
        <v>6437</v>
      </c>
      <c r="F66" s="135"/>
      <c r="G66" s="135"/>
      <c r="H66" s="135">
        <f>'将来負担比率（分子）の構造'!K$41</f>
        <v>6351</v>
      </c>
      <c r="I66" s="135"/>
      <c r="J66" s="135"/>
      <c r="K66" s="135">
        <f>'将来負担比率（分子）の構造'!L$41</f>
        <v>6484</v>
      </c>
      <c r="L66" s="135"/>
      <c r="M66" s="135"/>
      <c r="N66" s="135">
        <f>'将来負担比率（分子）の構造'!M$41</f>
        <v>6262</v>
      </c>
      <c r="O66" s="135"/>
      <c r="P66" s="135"/>
    </row>
    <row r="67" spans="1:16">
      <c r="A67" s="135" t="s">
        <v>62</v>
      </c>
      <c r="B67" s="135" t="e">
        <f>NA()</f>
        <v>#N/A</v>
      </c>
      <c r="C67" s="135">
        <f>IF(ISNUMBER('将来負担比率（分子）の構造'!I$52), IF('将来負担比率（分子）の構造'!I$52 &lt; 0, 0, '将来負担比率（分子）の構造'!I$52), NA())</f>
        <v>1540</v>
      </c>
      <c r="D67" s="135" t="e">
        <f>NA()</f>
        <v>#N/A</v>
      </c>
      <c r="E67" s="135" t="e">
        <f>NA()</f>
        <v>#N/A</v>
      </c>
      <c r="F67" s="135">
        <f>IF(ISNUMBER('将来負担比率（分子）の構造'!J$52), IF('将来負担比率（分子）の構造'!J$52 &lt; 0, 0, '将来負担比率（分子）の構造'!J$52), NA())</f>
        <v>1792</v>
      </c>
      <c r="G67" s="135" t="e">
        <f>NA()</f>
        <v>#N/A</v>
      </c>
      <c r="H67" s="135" t="e">
        <f>NA()</f>
        <v>#N/A</v>
      </c>
      <c r="I67" s="135">
        <f>IF(ISNUMBER('将来負担比率（分子）の構造'!K$52), IF('将来負担比率（分子）の構造'!K$52 &lt; 0, 0, '将来負担比率（分子）の構造'!K$52), NA())</f>
        <v>1875</v>
      </c>
      <c r="J67" s="135" t="e">
        <f>NA()</f>
        <v>#N/A</v>
      </c>
      <c r="K67" s="135" t="e">
        <f>NA()</f>
        <v>#N/A</v>
      </c>
      <c r="L67" s="135">
        <f>IF(ISNUMBER('将来負担比率（分子）の構造'!L$52), IF('将来負担比率（分子）の構造'!L$52 &lt; 0, 0, '将来負担比率（分子）の構造'!L$52), NA())</f>
        <v>1908</v>
      </c>
      <c r="M67" s="135" t="e">
        <f>NA()</f>
        <v>#N/A</v>
      </c>
      <c r="N67" s="135" t="e">
        <f>NA()</f>
        <v>#N/A</v>
      </c>
      <c r="O67" s="135">
        <f>IF(ISNUMBER('将来負担比率（分子）の構造'!M$52), IF('将来負担比率（分子）の構造'!M$52 &lt; 0, 0, '将来負担比率（分子）の構造'!M$52), NA())</f>
        <v>1629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川埜 満寿夫</cp:lastModifiedBy>
  <cp:lastPrinted>2016-04-18T09:11:33Z</cp:lastPrinted>
  <dcterms:created xsi:type="dcterms:W3CDTF">2016-02-15T00:21:43Z</dcterms:created>
  <dcterms:modified xsi:type="dcterms:W3CDTF">2016-04-18T09:26:39Z</dcterms:modified>
  <cp:category/>
</cp:coreProperties>
</file>