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AM36" i="9"/>
  <c r="U36" i="9"/>
  <c r="C36" i="9"/>
  <c r="BW35" i="9"/>
  <c r="AM35" i="9"/>
  <c r="C35" i="9"/>
  <c r="BW34" i="9"/>
  <c r="CO34" i="9" s="1"/>
  <c r="CO35" i="9" s="1"/>
  <c r="CO36" i="9" s="1"/>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<sst xmlns="http://schemas.openxmlformats.org/spreadsheetml/2006/main" count="975" uniqueCount="543">
  <si>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</si>
  <si>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</si>
  <si>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</si>
  <si>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</si>
  <si>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</si>
  <si>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</si>
  <si>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</si>
  <si>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</si>
  <si>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</si>
  <si>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</si>
  <si>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</si>
  <si>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</si>
  <si>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</si>
  <si>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</si>
  <si>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</si>
  <si>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</si>
  <si>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</si>
  <si>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</si>
  <si>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</si>
  <si>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</si>
  <si>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</si>
  <si>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</si>
  <si>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</si>
  <si>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</si>
  <si>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</si>
  <si>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</si>
  <si>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</si>
  <si>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</si>
  <si>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</si>
  <si>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</si>
  <si>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</si>
  <si>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</si>
  <si>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</si>
  <si>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</si>
  <si>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</si>
  <si>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</si>
  <si>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</si>
  <si>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</si>
  <si>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</si>
  <si>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</si>
  <si>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</si>
  <si>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</si>
  <si>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</si>
  <si>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</si>
  <si>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</si>
  <si>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</si>
  <si>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</si>
  <si>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</si>
  <si>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</si>
  <si>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</si>
  <si>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</si>
  <si>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</si>
  <si>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</si>
  <si>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</si>
  <si>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</si>
  <si>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</si>
  <si>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</si>
  <si>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</si>
  <si>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</si>
  <si>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</si>
  <si>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</si>
  <si>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</si>
  <si>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</si>
  <si>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</si>
  <si>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</si>
  <si>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</si>
  <si>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</si>
  <si>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</si>
  <si>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</si>
  <si>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</si>
  <si>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</si>
  <si>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</si>
  <si>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</si>
  <si>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</si>
  <si>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</si>
  <si>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</si>
  <si>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</si>
  <si>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</si>
  <si>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</si>
  <si>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</si>
  <si>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</si>
  <si>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ニセコ町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</si>
  <si>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</si>
  <si>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</si>
  <si>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</si>
  <si>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</si>
  <si>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</si>
  <si>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</si>
  <si>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</si>
  <si>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</si>
  <si>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</si>
  <si>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</si>
  <si>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</si>
  <si>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</si>
  <si>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</si>
  <si>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</si>
  <si>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</si>
  <si>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</si>
  <si>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</si>
  <si>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</si>
  <si>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</si>
  <si>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</si>
  <si>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</si>
  <si>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</si>
  <si>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</si>
  <si>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</si>
  <si>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</si>
  <si>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</si>
  <si>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</si>
  <si>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</si>
  <si>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</si>
  <si>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</si>
  <si>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</si>
  <si>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</si>
  <si>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</si>
  <si>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</si>
  <si>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</si>
  <si>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</si>
  <si>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</si>
  <si>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</si>
  <si>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</si>
  <si>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</si>
  <si>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</si>
  <si>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</si>
  <si>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</si>
  <si>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</si>
  <si>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</si>
  <si>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</si>
  <si>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</si>
  <si>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</si>
  <si>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</si>
  <si>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</si>
  <si>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</si>
  <si>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</si>
  <si>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</si>
  <si>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</si>
  <si>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</si>
  <si>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</si>
  <si>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</si>
  <si>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</si>
  <si>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</si>
  <si>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</si>
  <si>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</si>
  <si>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</si>
  <si>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</si>
  <si>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</si>
  <si>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</si>
  <si>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</si>
  <si>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</si>
  <si>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</si>
  <si>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</si>
  <si>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</si>
  <si>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</si>
  <si>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</si>
  <si>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</si>
  <si>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</si>
  <si>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</si>
  <si>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</si>
  <si>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</si>
  <si>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</si>
  <si>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</si>
  <si>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</si>
  <si>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</si>
  <si>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</si>
  <si>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</si>
  <si>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</si>
  <si>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</si>
  <si>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</si>
  <si>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</si>
  <si>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</si>
  <si>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</si>
  <si>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</si>
  <si>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</si>
  <si>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</si>
  <si>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</si>
  <si>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</si>
  <si>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</si>
  <si>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</si>
  <si>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</si>
  <si>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</si>
  <si>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</si>
  <si>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</si>
  <si>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</si>
  <si>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</si>
  <si>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</si>
  <si>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</si>
  <si>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</si>
  <si>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</si>
  <si>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</si>
  <si>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</si>
  <si>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</si>
  <si>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</si>
  <si>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</si>
  <si>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</si>
  <si>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北海道ニセコ町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</si>
  <si>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</si>
  <si>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</si>
  <si>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</si>
  <si>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</si>
  <si>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</si>
  <si>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</si>
  <si>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</si>
  <si>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</si>
  <si>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</si>
  <si>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</si>
  <si>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</si>
  <si>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</si>
  <si>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</si>
  <si>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</si>
  <si>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</si>
  <si>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</si>
  <si>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</si>
  <si>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</si>
  <si>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</si>
  <si>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</si>
  <si>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</si>
  <si>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</si>
  <si>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</si>
  <si>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</si>
  <si>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</si>
  <si>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</si>
  <si>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</si>
  <si>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</si>
  <si>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</si>
  <si>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</si>
  <si>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</si>
  <si>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</si>
  <si>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</si>
  <si>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</si>
  <si>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</si>
  <si>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</si>
  <si>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</si>
  <si>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</si>
  <si>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</si>
  <si>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</si>
  <si>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</si>
  <si>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</si>
  <si>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</si>
  <si>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</si>
  <si>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</si>
  <si>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</si>
  <si>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</si>
  <si>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</si>
  <si>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</si>
  <si>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</si>
  <si>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</si>
  <si>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</si>
  <si>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</si>
  <si>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</si>
  <si>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</si>
  <si>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</si>
  <si>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</si>
  <si>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</si>
  <si>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</si>
  <si>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</si>
  <si>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</si>
  <si>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</si>
  <si>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</si>
  <si>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</si>
  <si>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</si>
  <si>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</si>
  <si>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</si>
  <si>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</si>
  <si>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</si>
  <si>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</si>
  <si>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</si>
  <si>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</si>
  <si>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</si>
  <si>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</si>
  <si>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</si>
  <si>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</si>
  <si>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</si>
  <si>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</si>
  <si>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</si>
  <si>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</si>
  <si>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</si>
  <si>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</si>
  <si>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</si>
  <si>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</si>
  <si>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</si>
  <si>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</si>
  <si>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</si>
  <si>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</si>
  <si>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</si>
  <si>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</si>
  <si>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</si>
  <si>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</si>
  <si>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</si>
  <si>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</si>
  <si>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</si>
  <si>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</si>
  <si>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</si>
  <si>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</si>
  <si>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</si>
  <si>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</si>
  <si>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</si>
  <si>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</si>
  <si>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</si>
  <si>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</si>
  <si>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</si>
  <si>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</si>
  <si>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</si>
  <si>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</si>
  <si>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</si>
  <si>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</si>
  <si>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</si>
  <si>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</si>
  <si>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</si>
  <si>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</si>
  <si>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</si>
  <si>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</si>
  <si>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</si>
  <si>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</si>
  <si>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</si>
  <si>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</si>
  <si>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</si>
  <si>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</si>
  <si>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</si>
  <si>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</si>
  <si>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</si>
  <si>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</si>
  <si>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</si>
  <si>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</si>
  <si>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</si>
  <si>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</si>
  <si>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</si>
  <si>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</si>
  <si>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</si>
  <si>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</si>
  <si>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</si>
  <si>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</si>
  <si>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</si>
  <si>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</si>
  <si>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</si>
  <si>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</si>
  <si>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</si>
  <si>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</si>
  <si>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</si>
  <si>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</si>
  <si>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</si>
  <si>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</si>
  <si>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</si>
  <si>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</si>
  <si>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</si>
  <si>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北海道ニセコ町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</si>
  <si>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</si>
  <si>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</si>
  <si>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</si>
  <si>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</si>
  <si>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</si>
  <si>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</si>
  <si>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</si>
  <si>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</si>
  <si>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</si>
  <si>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</si>
  <si>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</si>
  <si>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</si>
  <si>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</si>
  <si>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</si>
  <si>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</si>
  <si>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</si>
  <si>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</si>
  <si>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</si>
  <si>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</si>
  <si>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</si>
  <si>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</si>
  <si>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</si>
  <si>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</si>
  <si>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</si>
  <si>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</si>
  <si>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</si>
  <si>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</si>
  <si>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</si>
  <si>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</si>
  <si>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</si>
  <si>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</si>
  <si>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</si>
  <si>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</si>
  <si>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</si>
  <si>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</si>
  <si>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</si>
  <si>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</si>
  <si>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</si>
  <si>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</si>
  <si>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</si>
  <si>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</si>
  <si>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</si>
  <si>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</si>
  <si>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</si>
  <si>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</si>
  <si>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</si>
  <si>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</si>
  <si>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</si>
  <si>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</si>
  <si>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</si>
  <si>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</si>
  <si>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</si>
  <si>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</si>
  <si>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</si>
  <si>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</si>
  <si>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</si>
  <si>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</si>
  <si>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</si>
  <si>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</si>
  <si>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</si>
  <si>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</si>
  <si>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</si>
  <si>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</si>
  <si>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</si>
  <si>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</si>
  <si>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</si>
  <si>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</si>
  <si>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</si>
  <si>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</si>
  <si>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</si>
  <si>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</si>
  <si>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</si>
  <si>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</si>
  <si>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</si>
  <si>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</si>
  <si>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</si>
  <si>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</si>
  <si>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</si>
  <si>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</si>
  <si>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</si>
  <si>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</si>
  <si>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</si>
  <si>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</si>
  <si>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</si>
  <si>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</si>
  <si>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</si>
  <si>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</si>
  <si>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</si>
  <si>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</si>
  <si>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</si>
  <si>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</si>
  <si>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</si>
  <si>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</si>
  <si>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</si>
  <si>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</si>
  <si>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</si>
  <si>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</si>
  <si>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</si>
  <si>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</si>
  <si>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</si>
  <si>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</si>
  <si>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</si>
  <si>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</si>
  <si>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</si>
  <si>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</si>
  <si>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</si>
  <si>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</si>
  <si>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</si>
  <si>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</si>
  <si>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</si>
  <si>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</si>
  <si>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</si>
  <si>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</si>
  <si>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</si>
  <si>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</si>
  <si>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</si>
  <si>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</si>
  <si>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</si>
  <si>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</si>
  <si>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</si>
  <si>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</si>
  <si>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</si>
  <si>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</si>
  <si>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</si>
  <si>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</si>
  <si>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</si>
  <si>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</si>
  <si>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</si>
  <si>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</si>
  <si>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</si>
  <si>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</si>
  <si>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</si>
  <si>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</si>
  <si>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</si>
  <si>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</si>
  <si>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</si>
  <si>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</si>
  <si>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</si>
  <si>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</si>
  <si>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</si>
  <si>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</si>
  <si>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</si>
  <si>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</si>
  <si>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</si>
  <si>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</si>
  <si>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</si>
  <si>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</si>
  <si>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</si>
  <si>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</si>
  <si>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</si>
  <si>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</si>
  <si>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</si>
  <si>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</si>
  <si>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</si>
  <si>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</si>
  <si>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</si>
  <si>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</si>
  <si>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</si>
  <si>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</si>
  <si>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</si>
  <si>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</si>
  <si>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</si>
  <si>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</si>
  <si>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</si>
  <si>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</si>
  <si>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</si>
  <si>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</si>
  <si>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</si>
  <si>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</si>
  <si>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</si>
  <si>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</si>
  <si>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</si>
  <si>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</si>
  <si>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</si>
  <si>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1.50</t>
  </si>
  <si>
    <t>一般会計</t>
  </si>
  <si>
    <t>国民健康保険事業特別会計</t>
  </si>
  <si>
    <t>簡易水道事業特別会計</t>
  </si>
  <si>
    <t>後期高齢者医療特別会計</t>
  </si>
  <si>
    <t>公共下水道事業特別会計</t>
  </si>
  <si>
    <t>農業集落排水事業特別会計</t>
  </si>
  <si>
    <t>その他会計（赤字）</t>
  </si>
  <si>
    <t>その他会計（黒字）</t>
  </si>
  <si>
    <t>後志広域連合</t>
    <phoneticPr fontId="2"/>
  </si>
  <si>
    <t>羊蹄山麓環境衛生組合</t>
    <phoneticPr fontId="2"/>
  </si>
  <si>
    <t>羊蹄山ろく消防組合</t>
    <phoneticPr fontId="2"/>
  </si>
  <si>
    <t>後志教育研修センター</t>
    <phoneticPr fontId="2"/>
  </si>
  <si>
    <t>キラットニセコ</t>
  </si>
  <si>
    <t>ニセコ町土地開発公社</t>
    <rPh sb="3" eb="4">
      <t>チョウ</t>
    </rPh>
    <rPh sb="4" eb="6">
      <t>トチ</t>
    </rPh>
    <rPh sb="6" eb="8">
      <t>カイハツ</t>
    </rPh>
    <rPh sb="8" eb="10">
      <t>コウシャ</t>
    </rPh>
    <phoneticPr fontId="24"/>
  </si>
  <si>
    <t>ニセコリゾート観光協会</t>
    <rPh sb="7" eb="9">
      <t>カンコウ</t>
    </rPh>
    <rPh sb="9" eb="11">
      <t>キョウカイ</t>
    </rPh>
    <phoneticPr fontId="24"/>
  </si>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</sst>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112058</c:v>
                </c:pt>
                <c:pt idx="1">
                  <c:v>214209</c:v>
                </c:pt>
                <c:pt idx="2">
                  <c:v>249579</c:v>
                </c:pt>
                <c:pt idx="3">
                  <c:v>184610</c:v>
                </c:pt>
                <c:pt idx="4">
                  <c:v>278893</c:v>
                </c:pt>
              </c:numCache>
            </c:numRef>
          </c:val>
          <c:smooth val="0"/>
        </c:ser>
        <c:dLbls>
          <c:showLegendKey val="0"/>
          <c:showVal val="0"/>
          <c:showCatName val="0"/>
          <c:showSerName val="0"/>
          <c:showPercent val="0"/>
          <c:showBubbleSize val="0"/>
        </c:dLbls>
        <c:marker val="1"/>
        <c:smooth val="0"/>
        <c:axId val="96002816"/>
        <c:axId val="108484864"/>
      </c:lineChart>
      <c:catAx>
        <c:axId val="96002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84864"/>
        <c:crosses val="autoZero"/>
        <c:auto val="1"/>
        <c:lblAlgn val="ctr"/>
        <c:lblOffset val="100"/>
        <c:tickLblSkip val="1"/>
        <c:tickMarkSkip val="1"/>
        <c:noMultiLvlLbl val="0"/>
      </c:catAx>
      <c:valAx>
        <c:axId val="10848486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02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3.83</c:v>
                </c:pt>
                <c:pt idx="1">
                  <c:v>3.72</c:v>
                </c:pt>
                <c:pt idx="2">
                  <c:v>4.18</c:v>
                </c:pt>
                <c:pt idx="3">
                  <c:v>6.74</c:v>
                </c:pt>
                <c:pt idx="4">
                  <c:v>5.25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17.87</c:v>
                </c:pt>
                <c:pt idx="1">
                  <c:v>18.37</c:v>
                </c:pt>
                <c:pt idx="2">
                  <c:v>18.68</c:v>
                </c:pt>
                <c:pt idx="3">
                  <c:v>18.649999999999999</c:v>
                </c:pt>
                <c:pt idx="4">
                  <c:v>18.73</c:v>
                </c:pt>
              </c:numCache>
            </c:numRef>
          </c:val>
        </c:ser>
        <c:dLbls>
          <c:showLegendKey val="0"/>
          <c:showVal val="0"/>
          <c:showCatName val="0"/>
          <c:showSerName val="0"/>
          <c:showPercent val="0"/>
          <c:showBubbleSize val="0"/>
        </c:dLbls>
        <c:gapWidth val="250"/>
        <c:overlap val="100"/>
        <c:axId val="108672896"/>
        <c:axId val="108683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3.32</c:v>
                </c:pt>
                <c:pt idx="1">
                  <c:v>1.1399999999999999</c:v>
                </c:pt>
                <c:pt idx="2">
                  <c:v>0.41</c:v>
                </c:pt>
                <c:pt idx="3">
                  <c:v>2.58</c:v>
                </c:pt>
                <c:pt idx="4">
                  <c:v>-1.5</c:v>
                </c:pt>
              </c:numCache>
            </c:numRef>
          </c:val>
          <c:smooth val="0"/>
        </c:ser>
        <c:dLbls>
          <c:showLegendKey val="0"/>
          <c:showVal val="0"/>
          <c:showCatName val="0"/>
          <c:showSerName val="0"/>
          <c:showPercent val="0"/>
          <c:showBubbleSize val="0"/>
        </c:dLbls>
        <c:marker val="1"/>
        <c:smooth val="0"/>
        <c:axId val="108672896"/>
        <c:axId val="108683264"/>
      </c:lineChart>
      <c:catAx>
        <c:axId val="10867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683264"/>
        <c:crosses val="autoZero"/>
        <c:auto val="1"/>
        <c:lblAlgn val="ctr"/>
        <c:lblOffset val="100"/>
        <c:tickLblSkip val="1"/>
        <c:tickMarkSkip val="1"/>
        <c:noMultiLvlLbl val="0"/>
      </c:catAx>
      <c:valAx>
        <c:axId val="10868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7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0.04</c:v>
                </c:pt>
                <c:pt idx="2">
                  <c:v>#N/A</c:v>
                </c:pt>
                <c:pt idx="3">
                  <c:v>0</c:v>
                </c:pt>
                <c:pt idx="4">
                  <c:v>#N/A</c:v>
                </c:pt>
                <c:pt idx="5">
                  <c:v>0.01</c:v>
                </c:pt>
                <c:pt idx="6">
                  <c:v>#N/A</c:v>
                </c:pt>
                <c:pt idx="7">
                  <c:v>0.01</c:v>
                </c:pt>
                <c:pt idx="8">
                  <c:v>#N/A</c:v>
                </c:pt>
                <c:pt idx="9">
                  <c:v>7.0000000000000007E-2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3.83</c:v>
                </c:pt>
                <c:pt idx="2">
                  <c:v>#N/A</c:v>
                </c:pt>
                <c:pt idx="3">
                  <c:v>3.72</c:v>
                </c:pt>
                <c:pt idx="4">
                  <c:v>#N/A</c:v>
                </c:pt>
                <c:pt idx="5">
                  <c:v>4.18</c:v>
                </c:pt>
                <c:pt idx="6">
                  <c:v>#N/A</c:v>
                </c:pt>
                <c:pt idx="7">
                  <c:v>6.74</c:v>
                </c:pt>
                <c:pt idx="8">
                  <c:v>#N/A</c:v>
                </c:pt>
                <c:pt idx="9">
                  <c:v>5.25</c:v>
                </c:pt>
              </c:numCache>
            </c:numRef>
          </c:val>
        </c:ser>
        <c:dLbls>
          <c:showLegendKey val="0"/>
          <c:showVal val="0"/>
          <c:showCatName val="0"/>
          <c:showSerName val="0"/>
          <c:showPercent val="0"/>
          <c:showBubbleSize val="0"/>
        </c:dLbls>
        <c:gapWidth val="150"/>
        <c:overlap val="100"/>
        <c:axId val="110006272"/>
        <c:axId val="110007808"/>
      </c:barChart>
      <c:catAx>
        <c:axId val="1100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07808"/>
        <c:crosses val="autoZero"/>
        <c:auto val="1"/>
        <c:lblAlgn val="ctr"/>
        <c:lblOffset val="100"/>
        <c:tickLblSkip val="1"/>
        <c:tickMarkSkip val="1"/>
        <c:noMultiLvlLbl val="0"/>
      </c:catAx>
      <c:valAx>
        <c:axId val="11000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06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620</c:v>
                </c:pt>
                <c:pt idx="5">
                  <c:v>595</c:v>
                </c:pt>
                <c:pt idx="8">
                  <c:v>565</c:v>
                </c:pt>
                <c:pt idx="11">
                  <c:v>559</c:v>
                </c:pt>
                <c:pt idx="14">
                  <c:v>556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1</c:v>
                </c:pt>
                <c:pt idx="9">
                  <c:v>0</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113</c:v>
                </c:pt>
                <c:pt idx="3">
                  <c:v>129</c:v>
                </c:pt>
                <c:pt idx="6">
                  <c:v>149</c:v>
                </c:pt>
                <c:pt idx="9">
                  <c:v>145</c:v>
                </c:pt>
                <c:pt idx="12">
                  <c:v>153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796</c:v>
                </c:pt>
                <c:pt idx="3">
                  <c:v>773</c:v>
                </c:pt>
                <c:pt idx="6">
                  <c:v>750</c:v>
                </c:pt>
                <c:pt idx="9">
                  <c:v>725</c:v>
                </c:pt>
                <c:pt idx="12">
                  <c:v>714</c:v>
                </c:pt>
              </c:numCache>
            </c:numRef>
          </c:val>
        </c:ser>
        <c:dLbls>
          <c:showLegendKey val="0"/>
          <c:showVal val="0"/>
          <c:showCatName val="0"/>
          <c:showSerName val="0"/>
          <c:showPercent val="0"/>
          <c:showBubbleSize val="0"/>
        </c:dLbls>
        <c:gapWidth val="100"/>
        <c:overlap val="100"/>
        <c:axId val="109435136"/>
        <c:axId val="109740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295</c:v>
                </c:pt>
                <c:pt idx="2">
                  <c:v>#N/A</c:v>
                </c:pt>
                <c:pt idx="3">
                  <c:v>#N/A</c:v>
                </c:pt>
                <c:pt idx="4">
                  <c:v>313</c:v>
                </c:pt>
                <c:pt idx="5">
                  <c:v>#N/A</c:v>
                </c:pt>
                <c:pt idx="6">
                  <c:v>#N/A</c:v>
                </c:pt>
                <c:pt idx="7">
                  <c:v>341</c:v>
                </c:pt>
                <c:pt idx="8">
                  <c:v>#N/A</c:v>
                </c:pt>
                <c:pt idx="9">
                  <c:v>#N/A</c:v>
                </c:pt>
                <c:pt idx="10">
                  <c:v>316</c:v>
                </c:pt>
                <c:pt idx="11">
                  <c:v>#N/A</c:v>
                </c:pt>
                <c:pt idx="12">
                  <c:v>#N/A</c:v>
                </c:pt>
                <c:pt idx="13">
                  <c:v>318</c:v>
                </c:pt>
                <c:pt idx="14">
                  <c:v>#N/A</c:v>
                </c:pt>
              </c:numCache>
            </c:numRef>
          </c:val>
          <c:smooth val="0"/>
        </c:ser>
        <c:dLbls>
          <c:showLegendKey val="0"/>
          <c:showVal val="0"/>
          <c:showCatName val="0"/>
          <c:showSerName val="0"/>
          <c:showPercent val="0"/>
          <c:showBubbleSize val="0"/>
        </c:dLbls>
        <c:marker val="1"/>
        <c:smooth val="0"/>
        <c:axId val="109435136"/>
        <c:axId val="109740416"/>
      </c:lineChart>
      <c:catAx>
        <c:axId val="10943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740416"/>
        <c:crosses val="autoZero"/>
        <c:auto val="1"/>
        <c:lblAlgn val="ctr"/>
        <c:lblOffset val="100"/>
        <c:tickLblSkip val="1"/>
        <c:tickMarkSkip val="1"/>
        <c:noMultiLvlLbl val="0"/>
      </c:catAx>
      <c:valAx>
        <c:axId val="10974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3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4447</c:v>
                </c:pt>
                <c:pt idx="5">
                  <c:v>4415</c:v>
                </c:pt>
                <c:pt idx="8">
                  <c:v>4716</c:v>
                </c:pt>
                <c:pt idx="11">
                  <c:v>4702</c:v>
                </c:pt>
                <c:pt idx="14">
                  <c:v>4837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1452</c:v>
                </c:pt>
                <c:pt idx="5">
                  <c:v>1332</c:v>
                </c:pt>
                <c:pt idx="8">
                  <c:v>1130</c:v>
                </c:pt>
                <c:pt idx="11">
                  <c:v>956</c:v>
                </c:pt>
                <c:pt idx="14">
                  <c:v>840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1508</c:v>
                </c:pt>
                <c:pt idx="5">
                  <c:v>1660</c:v>
                </c:pt>
                <c:pt idx="8">
                  <c:v>1473</c:v>
                </c:pt>
                <c:pt idx="11">
                  <c:v>1378</c:v>
                </c:pt>
                <c:pt idx="14">
                  <c:v>1271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794</c:v>
                </c:pt>
                <c:pt idx="3">
                  <c:v>777</c:v>
                </c:pt>
                <c:pt idx="6">
                  <c:v>758</c:v>
                </c:pt>
                <c:pt idx="9">
                  <c:v>756</c:v>
                </c:pt>
                <c:pt idx="12">
                  <c:v>840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c:v>
                </c:pt>
                <c:pt idx="3">
                  <c:v>14</c:v>
                </c:pt>
                <c:pt idx="6">
                  <c:v>14</c:v>
                </c:pt>
                <c:pt idx="9">
                  <c:v>55</c:v>
                </c:pt>
                <c:pt idx="12">
                  <c:v>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1914</c:v>
                </c:pt>
                <c:pt idx="3">
                  <c:v>1859</c:v>
                </c:pt>
                <c:pt idx="6">
                  <c:v>1818</c:v>
                </c:pt>
                <c:pt idx="9">
                  <c:v>1676</c:v>
                </c:pt>
                <c:pt idx="12">
                  <c:v>1418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107</c:v>
                </c:pt>
                <c:pt idx="3">
                  <c:v>96</c:v>
                </c:pt>
                <c:pt idx="6">
                  <c:v>84</c:v>
                </c:pt>
                <c:pt idx="9">
                  <c:v>73</c:v>
                </c:pt>
                <c:pt idx="12">
                  <c:v>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6391</c:v>
                </c:pt>
                <c:pt idx="3">
                  <c:v>6201</c:v>
                </c:pt>
                <c:pt idx="6">
                  <c:v>6437</c:v>
                </c:pt>
                <c:pt idx="9">
                  <c:v>6351</c:v>
                </c:pt>
                <c:pt idx="12">
                  <c:v>6484</c:v>
                </c:pt>
              </c:numCache>
            </c:numRef>
          </c:val>
        </c:ser>
        <c:dLbls>
          <c:showLegendKey val="0"/>
          <c:showVal val="0"/>
          <c:showCatName val="0"/>
          <c:showSerName val="0"/>
          <c:showPercent val="0"/>
          <c:showBubbleSize val="0"/>
        </c:dLbls>
        <c:gapWidth val="100"/>
        <c:overlap val="100"/>
        <c:axId val="108726528"/>
        <c:axId val="108736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1813</c:v>
                </c:pt>
                <c:pt idx="2">
                  <c:v>#N/A</c:v>
                </c:pt>
                <c:pt idx="3">
                  <c:v>#N/A</c:v>
                </c:pt>
                <c:pt idx="4">
                  <c:v>1540</c:v>
                </c:pt>
                <c:pt idx="5">
                  <c:v>#N/A</c:v>
                </c:pt>
                <c:pt idx="6">
                  <c:v>#N/A</c:v>
                </c:pt>
                <c:pt idx="7">
                  <c:v>1792</c:v>
                </c:pt>
                <c:pt idx="8">
                  <c:v>#N/A</c:v>
                </c:pt>
                <c:pt idx="9">
                  <c:v>#N/A</c:v>
                </c:pt>
                <c:pt idx="10">
                  <c:v>1875</c:v>
                </c:pt>
                <c:pt idx="11">
                  <c:v>#N/A</c:v>
                </c:pt>
                <c:pt idx="12">
                  <c:v>#N/A</c:v>
                </c:pt>
                <c:pt idx="13">
                  <c:v>1908</c:v>
                </c:pt>
                <c:pt idx="14">
                  <c:v>#N/A</c:v>
                </c:pt>
              </c:numCache>
            </c:numRef>
          </c:val>
          <c:smooth val="0"/>
        </c:ser>
        <c:dLbls>
          <c:showLegendKey val="0"/>
          <c:showVal val="0"/>
          <c:showCatName val="0"/>
          <c:showSerName val="0"/>
          <c:showPercent val="0"/>
          <c:showBubbleSize val="0"/>
        </c:dLbls>
        <c:marker val="1"/>
        <c:smooth val="0"/>
        <c:axId val="108726528"/>
        <c:axId val="108736896"/>
      </c:lineChart>
      <c:catAx>
        <c:axId val="10872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36896"/>
        <c:crosses val="autoZero"/>
        <c:auto val="1"/>
        <c:lblAlgn val="ctr"/>
        <c:lblOffset val="100"/>
        <c:tickLblSkip val="1"/>
        <c:tickMarkSkip val="1"/>
        <c:noMultiLvlLbl val="0"/>
      </c:catAx>
      <c:valAx>
        <c:axId val="10873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2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
4,704
197.13
5,037,861
4,894,729
140,932
2,683,092
6,484,375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86.8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大型ホテル等の安定した固定資産税の税収により類似団体平均を上回っているものの、全国平均、北海道平均では下回っている。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後志広域連合とも連携し、さらに徴収強化を進め歳入確保に努める。また歳出においては中長期的視点により施設の長寿命化等、投資的経費の平準化・総額圧縮を図るとともに、経常経費についても継続して見直しを進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60778</xdr:rowOff>
    </xdr:to>
    <xdr:cxnSp macro="">
      <xdr:nvCxnSpPr>
        <xdr:cNvPr id="75" name="直線コネクタ 74"/>
        <xdr:cNvCxnSpPr/>
      </xdr:nvCxnSpPr>
      <xdr:spPr>
        <a:xfrm>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43543</xdr:rowOff>
    </xdr:to>
    <xdr:cxnSp macro="">
      <xdr:nvCxnSpPr>
        <xdr:cNvPr id="78" name="直線コネクタ 77"/>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26505</xdr:rowOff>
    </xdr:from>
    <xdr:ext cx="762000" cy="259045"/>
    <xdr:sp macro="" textlink="">
      <xdr:nvSpPr>
        <xdr:cNvPr id="89"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91" name="テキスト ボックス 90"/>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93" name="テキスト ボックス 92"/>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5" name="テキスト ボックス 94"/>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6" name="円/楕円 95"/>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97" name="テキスト ボックス 96"/>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類似団体平均を上回っているものの、全国平均及び北海道平均を下回っている。</a:t>
          </a:r>
          <a:r>
            <a:rPr lang="ja-JP" altLang="en-US" sz="1100" b="0" i="0" baseline="0">
              <a:solidFill>
                <a:schemeClr val="dk1"/>
              </a:solidFill>
              <a:effectLst/>
              <a:latin typeface="+mn-lt"/>
              <a:ea typeface="+mn-ea"/>
              <a:cs typeface="+mn-cs"/>
            </a:rPr>
            <a:t>消費税率の引き上げ、燃料費高騰、電気料金の値上げ、労務単価の上昇等、今後も</a:t>
          </a:r>
          <a:r>
            <a:rPr lang="ja-JP" altLang="ja-JP" sz="1100" b="0" i="0" baseline="0">
              <a:solidFill>
                <a:schemeClr val="dk1"/>
              </a:solidFill>
              <a:effectLst/>
              <a:latin typeface="+mn-lt"/>
              <a:ea typeface="+mn-ea"/>
              <a:cs typeface="+mn-cs"/>
            </a:rPr>
            <a:t>経常収支比率の上昇が</a:t>
          </a:r>
          <a:r>
            <a:rPr lang="ja-JP" altLang="en-US" sz="1100" b="0" i="0" baseline="0">
              <a:solidFill>
                <a:schemeClr val="dk1"/>
              </a:solidFill>
              <a:effectLst/>
              <a:latin typeface="+mn-lt"/>
              <a:ea typeface="+mn-ea"/>
              <a:cs typeface="+mn-cs"/>
            </a:rPr>
            <a:t>予測されることから、</a:t>
          </a:r>
          <a:r>
            <a:rPr lang="ja-JP" altLang="ja-JP" sz="1100" b="0" i="0" baseline="0">
              <a:solidFill>
                <a:schemeClr val="dk1"/>
              </a:solidFill>
              <a:effectLst/>
              <a:latin typeface="+mn-lt"/>
              <a:ea typeface="+mn-ea"/>
              <a:cs typeface="+mn-cs"/>
            </a:rPr>
            <a:t>比率の推移を図りながら</a:t>
          </a:r>
          <a:r>
            <a:rPr lang="ja-JP" altLang="en-US" sz="1100" b="0" i="0" baseline="0">
              <a:solidFill>
                <a:schemeClr val="dk1"/>
              </a:solidFill>
              <a:effectLst/>
              <a:latin typeface="+mn-lt"/>
              <a:ea typeface="+mn-ea"/>
              <a:cs typeface="+mn-cs"/>
            </a:rPr>
            <a:t>より一層</a:t>
          </a:r>
          <a:r>
            <a:rPr lang="ja-JP" altLang="ja-JP" sz="1100" b="0" i="0" baseline="0">
              <a:solidFill>
                <a:schemeClr val="dk1"/>
              </a:solidFill>
              <a:effectLst/>
              <a:latin typeface="+mn-lt"/>
              <a:ea typeface="+mn-ea"/>
              <a:cs typeface="+mn-cs"/>
            </a:rPr>
            <a:t>経常経費の抑制を図る。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28122</xdr:rowOff>
    </xdr:from>
    <xdr:to>
      <xdr:col>7</xdr:col>
      <xdr:colOff>152400</xdr:colOff>
      <xdr:row>63</xdr:row>
      <xdr:rowOff>38463</xdr:rowOff>
    </xdr:to>
    <xdr:cxnSp macro="">
      <xdr:nvCxnSpPr>
        <xdr:cNvPr id="134" name="直線コネクタ 133"/>
        <xdr:cNvCxnSpPr/>
      </xdr:nvCxnSpPr>
      <xdr:spPr>
        <a:xfrm>
          <a:off x="4114800" y="1082947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28122</xdr:rowOff>
    </xdr:from>
    <xdr:to>
      <xdr:col>6</xdr:col>
      <xdr:colOff>0</xdr:colOff>
      <xdr:row>63</xdr:row>
      <xdr:rowOff>86723</xdr:rowOff>
    </xdr:to>
    <xdr:cxnSp macro="">
      <xdr:nvCxnSpPr>
        <xdr:cNvPr id="137" name="直線コネクタ 136"/>
        <xdr:cNvCxnSpPr/>
      </xdr:nvCxnSpPr>
      <xdr:spPr>
        <a:xfrm flipV="1">
          <a:off x="3225800" y="1082947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3084</xdr:rowOff>
    </xdr:from>
    <xdr:to>
      <xdr:col>4</xdr:col>
      <xdr:colOff>482600</xdr:colOff>
      <xdr:row>63</xdr:row>
      <xdr:rowOff>86723</xdr:rowOff>
    </xdr:to>
    <xdr:cxnSp macro="">
      <xdr:nvCxnSpPr>
        <xdr:cNvPr id="140" name="直線コネクタ 139"/>
        <xdr:cNvCxnSpPr/>
      </xdr:nvCxnSpPr>
      <xdr:spPr>
        <a:xfrm>
          <a:off x="2336800" y="10632984"/>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3084</xdr:rowOff>
    </xdr:from>
    <xdr:to>
      <xdr:col>3</xdr:col>
      <xdr:colOff>279400</xdr:colOff>
      <xdr:row>62</xdr:row>
      <xdr:rowOff>68580</xdr:rowOff>
    </xdr:to>
    <xdr:cxnSp macro="">
      <xdr:nvCxnSpPr>
        <xdr:cNvPr id="143" name="直線コネクタ 142"/>
        <xdr:cNvCxnSpPr/>
      </xdr:nvCxnSpPr>
      <xdr:spPr>
        <a:xfrm flipV="1">
          <a:off x="1447800" y="1063298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159113</xdr:rowOff>
    </xdr:from>
    <xdr:to>
      <xdr:col>7</xdr:col>
      <xdr:colOff>203200</xdr:colOff>
      <xdr:row>63</xdr:row>
      <xdr:rowOff>89263</xdr:rowOff>
    </xdr:to>
    <xdr:sp macro="" textlink="">
      <xdr:nvSpPr>
        <xdr:cNvPr id="153" name="円/楕円 152"/>
        <xdr:cNvSpPr/>
      </xdr:nvSpPr>
      <xdr:spPr>
        <a:xfrm>
          <a:off x="49022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131190</xdr:rowOff>
    </xdr:from>
    <xdr:ext cx="762000" cy="259045"/>
    <xdr:sp macro="" textlink="">
      <xdr:nvSpPr>
        <xdr:cNvPr id="154" name="財政構造の弾力性該当値テキスト"/>
        <xdr:cNvSpPr txBox="1"/>
      </xdr:nvSpPr>
      <xdr:spPr>
        <a:xfrm>
          <a:off x="5041900" y="107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148772</xdr:rowOff>
    </xdr:from>
    <xdr:to>
      <xdr:col>6</xdr:col>
      <xdr:colOff>50800</xdr:colOff>
      <xdr:row>63</xdr:row>
      <xdr:rowOff>78922</xdr:rowOff>
    </xdr:to>
    <xdr:sp macro="" textlink="">
      <xdr:nvSpPr>
        <xdr:cNvPr id="155" name="円/楕円 154"/>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63699</xdr:rowOff>
    </xdr:from>
    <xdr:ext cx="736600" cy="259045"/>
    <xdr:sp macro="" textlink="">
      <xdr:nvSpPr>
        <xdr:cNvPr id="156" name="テキスト ボックス 155"/>
        <xdr:cNvSpPr txBox="1"/>
      </xdr:nvSpPr>
      <xdr:spPr>
        <a:xfrm>
          <a:off x="3733800" y="1086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35923</xdr:rowOff>
    </xdr:from>
    <xdr:to>
      <xdr:col>4</xdr:col>
      <xdr:colOff>533400</xdr:colOff>
      <xdr:row>63</xdr:row>
      <xdr:rowOff>137523</xdr:rowOff>
    </xdr:to>
    <xdr:sp macro="" textlink="">
      <xdr:nvSpPr>
        <xdr:cNvPr id="157" name="円/楕円 156"/>
        <xdr:cNvSpPr/>
      </xdr:nvSpPr>
      <xdr:spPr>
        <a:xfrm>
          <a:off x="3175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122300</xdr:rowOff>
    </xdr:from>
    <xdr:ext cx="762000" cy="259045"/>
    <xdr:sp macro="" textlink="">
      <xdr:nvSpPr>
        <xdr:cNvPr id="158" name="テキスト ボックス 157"/>
        <xdr:cNvSpPr txBox="1"/>
      </xdr:nvSpPr>
      <xdr:spPr>
        <a:xfrm>
          <a:off x="2844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123734</xdr:rowOff>
    </xdr:from>
    <xdr:to>
      <xdr:col>3</xdr:col>
      <xdr:colOff>330200</xdr:colOff>
      <xdr:row>62</xdr:row>
      <xdr:rowOff>53884</xdr:rowOff>
    </xdr:to>
    <xdr:sp macro="" textlink="">
      <xdr:nvSpPr>
        <xdr:cNvPr id="159" name="円/楕円 158"/>
        <xdr:cNvSpPr/>
      </xdr:nvSpPr>
      <xdr:spPr>
        <a:xfrm>
          <a:off x="2286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38661</xdr:rowOff>
    </xdr:from>
    <xdr:ext cx="762000" cy="259045"/>
    <xdr:sp macro="" textlink="">
      <xdr:nvSpPr>
        <xdr:cNvPr id="160" name="テキスト ボックス 159"/>
        <xdr:cNvSpPr txBox="1"/>
      </xdr:nvSpPr>
      <xdr:spPr>
        <a:xfrm>
          <a:off x="1955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61" name="円/楕円 160"/>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104157</xdr:rowOff>
    </xdr:from>
    <xdr:ext cx="762000" cy="259045"/>
    <xdr:sp macro="" textlink="">
      <xdr:nvSpPr>
        <xdr:cNvPr id="162" name="テキスト ボックス 161"/>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[319,249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全国平均、北海道平均を上回っているものの、類似団体平均を下回っている。施設管理業務の見直しなど、経常的経費の抑制を図っている。引き続き事務事業の手法の見直しを進める。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169737</xdr:rowOff>
    </xdr:from>
    <xdr:to>
      <xdr:col>7</xdr:col>
      <xdr:colOff>152400</xdr:colOff>
      <xdr:row>83</xdr:row>
      <xdr:rowOff>10393</xdr:rowOff>
    </xdr:to>
    <xdr:cxnSp macro="">
      <xdr:nvCxnSpPr>
        <xdr:cNvPr id="196" name="直線コネクタ 195"/>
        <xdr:cNvCxnSpPr/>
      </xdr:nvCxnSpPr>
      <xdr:spPr>
        <a:xfrm flipV="1">
          <a:off x="4114800" y="14228637"/>
          <a:ext cx="838200" cy="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10393</xdr:rowOff>
    </xdr:from>
    <xdr:to>
      <xdr:col>6</xdr:col>
      <xdr:colOff>0</xdr:colOff>
      <xdr:row>83</xdr:row>
      <xdr:rowOff>50426</xdr:rowOff>
    </xdr:to>
    <xdr:cxnSp macro="">
      <xdr:nvCxnSpPr>
        <xdr:cNvPr id="199" name="直線コネクタ 198"/>
        <xdr:cNvCxnSpPr/>
      </xdr:nvCxnSpPr>
      <xdr:spPr>
        <a:xfrm flipV="1">
          <a:off x="3225800" y="14240743"/>
          <a:ext cx="889000" cy="4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592</xdr:rowOff>
    </xdr:from>
    <xdr:to>
      <xdr:col>4</xdr:col>
      <xdr:colOff>482600</xdr:colOff>
      <xdr:row>83</xdr:row>
      <xdr:rowOff>50426</xdr:rowOff>
    </xdr:to>
    <xdr:cxnSp macro="">
      <xdr:nvCxnSpPr>
        <xdr:cNvPr id="202" name="直線コネクタ 201"/>
        <xdr:cNvCxnSpPr/>
      </xdr:nvCxnSpPr>
      <xdr:spPr>
        <a:xfrm>
          <a:off x="2336800" y="14230942"/>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130321</xdr:rowOff>
    </xdr:from>
    <xdr:to>
      <xdr:col>3</xdr:col>
      <xdr:colOff>279400</xdr:colOff>
      <xdr:row>83</xdr:row>
      <xdr:rowOff>592</xdr:rowOff>
    </xdr:to>
    <xdr:cxnSp macro="">
      <xdr:nvCxnSpPr>
        <xdr:cNvPr id="205" name="直線コネクタ 204"/>
        <xdr:cNvCxnSpPr/>
      </xdr:nvCxnSpPr>
      <xdr:spPr>
        <a:xfrm>
          <a:off x="1447800" y="14189221"/>
          <a:ext cx="889000" cy="4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118937</xdr:rowOff>
    </xdr:from>
    <xdr:to>
      <xdr:col>7</xdr:col>
      <xdr:colOff>203200</xdr:colOff>
      <xdr:row>83</xdr:row>
      <xdr:rowOff>49087</xdr:rowOff>
    </xdr:to>
    <xdr:sp macro="" textlink="">
      <xdr:nvSpPr>
        <xdr:cNvPr id="215" name="円/楕円 214"/>
        <xdr:cNvSpPr/>
      </xdr:nvSpPr>
      <xdr:spPr>
        <a:xfrm>
          <a:off x="4902200" y="141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135464</xdr:rowOff>
    </xdr:from>
    <xdr:ext cx="762000" cy="259045"/>
    <xdr:sp macro="" textlink="">
      <xdr:nvSpPr>
        <xdr:cNvPr id="216" name="人件費・物件費等の状況該当値テキスト"/>
        <xdr:cNvSpPr txBox="1"/>
      </xdr:nvSpPr>
      <xdr:spPr>
        <a:xfrm>
          <a:off x="5041900" y="140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319,249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131043</xdr:rowOff>
    </xdr:from>
    <xdr:to>
      <xdr:col>6</xdr:col>
      <xdr:colOff>50800</xdr:colOff>
      <xdr:row>83</xdr:row>
      <xdr:rowOff>61193</xdr:rowOff>
    </xdr:to>
    <xdr:sp macro="" textlink="">
      <xdr:nvSpPr>
        <xdr:cNvPr id="217" name="円/楕円 216"/>
        <xdr:cNvSpPr/>
      </xdr:nvSpPr>
      <xdr:spPr>
        <a:xfrm>
          <a:off x="4064000" y="1418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71370</xdr:rowOff>
    </xdr:from>
    <xdr:ext cx="736600" cy="259045"/>
    <xdr:sp macro="" textlink="">
      <xdr:nvSpPr>
        <xdr:cNvPr id="218" name="テキスト ボックス 217"/>
        <xdr:cNvSpPr txBox="1"/>
      </xdr:nvSpPr>
      <xdr:spPr>
        <a:xfrm>
          <a:off x="3733800" y="139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328,279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171076</xdr:rowOff>
    </xdr:from>
    <xdr:to>
      <xdr:col>4</xdr:col>
      <xdr:colOff>533400</xdr:colOff>
      <xdr:row>83</xdr:row>
      <xdr:rowOff>101226</xdr:rowOff>
    </xdr:to>
    <xdr:sp macro="" textlink="">
      <xdr:nvSpPr>
        <xdr:cNvPr id="219" name="円/楕円 218"/>
        <xdr:cNvSpPr/>
      </xdr:nvSpPr>
      <xdr:spPr>
        <a:xfrm>
          <a:off x="3175000" y="142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86003</xdr:rowOff>
    </xdr:from>
    <xdr:ext cx="762000" cy="259045"/>
    <xdr:sp macro="" textlink="">
      <xdr:nvSpPr>
        <xdr:cNvPr id="220" name="テキスト ボックス 219"/>
        <xdr:cNvSpPr txBox="1"/>
      </xdr:nvSpPr>
      <xdr:spPr>
        <a:xfrm>
          <a:off x="2844800" y="1431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358,142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121242</xdr:rowOff>
    </xdr:from>
    <xdr:to>
      <xdr:col>3</xdr:col>
      <xdr:colOff>330200</xdr:colOff>
      <xdr:row>83</xdr:row>
      <xdr:rowOff>51392</xdr:rowOff>
    </xdr:to>
    <xdr:sp macro="" textlink="">
      <xdr:nvSpPr>
        <xdr:cNvPr id="221" name="円/楕円 220"/>
        <xdr:cNvSpPr/>
      </xdr:nvSpPr>
      <xdr:spPr>
        <a:xfrm>
          <a:off x="2286000" y="141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61569</xdr:rowOff>
    </xdr:from>
    <xdr:ext cx="762000" cy="259045"/>
    <xdr:sp macro="" textlink="">
      <xdr:nvSpPr>
        <xdr:cNvPr id="222" name="テキスト ボックス 221"/>
        <xdr:cNvSpPr txBox="1"/>
      </xdr:nvSpPr>
      <xdr:spPr>
        <a:xfrm>
          <a:off x="1955800" y="1394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320,968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79521</xdr:rowOff>
    </xdr:from>
    <xdr:to>
      <xdr:col>2</xdr:col>
      <xdr:colOff>127000</xdr:colOff>
      <xdr:row>83</xdr:row>
      <xdr:rowOff>9671</xdr:rowOff>
    </xdr:to>
    <xdr:sp macro="" textlink="">
      <xdr:nvSpPr>
        <xdr:cNvPr id="223" name="円/楕円 222"/>
        <xdr:cNvSpPr/>
      </xdr:nvSpPr>
      <xdr:spPr>
        <a:xfrm>
          <a:off x="1397000" y="141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19848</xdr:rowOff>
    </xdr:from>
    <xdr:ext cx="762000" cy="259045"/>
    <xdr:sp macro="" textlink="">
      <xdr:nvSpPr>
        <xdr:cNvPr id="224" name="テキスト ボックス 223"/>
        <xdr:cNvSpPr txBox="1"/>
      </xdr:nvSpPr>
      <xdr:spPr>
        <a:xfrm>
          <a:off x="1066800" y="1390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289,846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全国市平均を下回っているが、全国町村平均、類似団体で上回っている。全体の状況、国家公務員給与の状況を見ながら適正な給与管理に努める。</a:t>
          </a:r>
          <a:endParaRPr lang="ja-JP" altLang="ja-JP" sz="1400">
            <a:effectLst/>
          </a:endParaRPr>
        </a:p>
        <a:p>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88</xdr:row>
      <xdr:rowOff>52282</xdr:rowOff>
    </xdr:to>
    <xdr:cxnSp macro="">
      <xdr:nvCxnSpPr>
        <xdr:cNvPr id="258" name="直線コネクタ 257"/>
        <xdr:cNvCxnSpPr/>
      </xdr:nvCxnSpPr>
      <xdr:spPr>
        <a:xfrm flipV="1">
          <a:off x="16179800" y="14862387"/>
          <a:ext cx="8382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24130</xdr:rowOff>
    </xdr:from>
    <xdr:to>
      <xdr:col>23</xdr:col>
      <xdr:colOff>406400</xdr:colOff>
      <xdr:row>88</xdr:row>
      <xdr:rowOff>52282</xdr:rowOff>
    </xdr:to>
    <xdr:cxnSp macro="">
      <xdr:nvCxnSpPr>
        <xdr:cNvPr id="261" name="直線コネクタ 260"/>
        <xdr:cNvCxnSpPr/>
      </xdr:nvCxnSpPr>
      <xdr:spPr>
        <a:xfrm>
          <a:off x="15290800" y="1511173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14605</xdr:rowOff>
    </xdr:from>
    <xdr:to>
      <xdr:col>22</xdr:col>
      <xdr:colOff>203200</xdr:colOff>
      <xdr:row>88</xdr:row>
      <xdr:rowOff>24130</xdr:rowOff>
    </xdr:to>
    <xdr:cxnSp macro="">
      <xdr:nvCxnSpPr>
        <xdr:cNvPr id="264" name="直線コネクタ 263"/>
        <xdr:cNvCxnSpPr/>
      </xdr:nvCxnSpPr>
      <xdr:spPr>
        <a:xfrm>
          <a:off x="14401800" y="1493075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145838</xdr:rowOff>
    </xdr:from>
    <xdr:to>
      <xdr:col>21</xdr:col>
      <xdr:colOff>0</xdr:colOff>
      <xdr:row>87</xdr:row>
      <xdr:rowOff>14605</xdr:rowOff>
    </xdr:to>
    <xdr:cxnSp macro="">
      <xdr:nvCxnSpPr>
        <xdr:cNvPr id="267" name="直線コネクタ 266"/>
        <xdr:cNvCxnSpPr/>
      </xdr:nvCxnSpPr>
      <xdr:spPr>
        <a:xfrm>
          <a:off x="13512800" y="1489053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7" name="円/楕円 276"/>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38964</xdr:rowOff>
    </xdr:from>
    <xdr:ext cx="762000" cy="259045"/>
    <xdr:sp macro="" textlink="">
      <xdr:nvSpPr>
        <xdr:cNvPr id="278"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1482</xdr:rowOff>
    </xdr:from>
    <xdr:to>
      <xdr:col>23</xdr:col>
      <xdr:colOff>457200</xdr:colOff>
      <xdr:row>88</xdr:row>
      <xdr:rowOff>103082</xdr:rowOff>
    </xdr:to>
    <xdr:sp macro="" textlink="">
      <xdr:nvSpPr>
        <xdr:cNvPr id="279" name="円/楕円 278"/>
        <xdr:cNvSpPr/>
      </xdr:nvSpPr>
      <xdr:spPr>
        <a:xfrm>
          <a:off x="16129000" y="150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87859</xdr:rowOff>
    </xdr:from>
    <xdr:ext cx="736600" cy="259045"/>
    <xdr:sp macro="" textlink="">
      <xdr:nvSpPr>
        <xdr:cNvPr id="280" name="テキスト ボックス 279"/>
        <xdr:cNvSpPr txBox="1"/>
      </xdr:nvSpPr>
      <xdr:spPr>
        <a:xfrm>
          <a:off x="15798800" y="15175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81" name="円/楕円 280"/>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82" name="テキスト ボックス 281"/>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135255</xdr:rowOff>
    </xdr:from>
    <xdr:to>
      <xdr:col>21</xdr:col>
      <xdr:colOff>50800</xdr:colOff>
      <xdr:row>87</xdr:row>
      <xdr:rowOff>65405</xdr:rowOff>
    </xdr:to>
    <xdr:sp macro="" textlink="">
      <xdr:nvSpPr>
        <xdr:cNvPr id="283" name="円/楕円 282"/>
        <xdr:cNvSpPr/>
      </xdr:nvSpPr>
      <xdr:spPr>
        <a:xfrm>
          <a:off x="14351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50182</xdr:rowOff>
    </xdr:from>
    <xdr:ext cx="762000" cy="259045"/>
    <xdr:sp macro="" textlink="">
      <xdr:nvSpPr>
        <xdr:cNvPr id="284" name="テキスト ボックス 283"/>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95038</xdr:rowOff>
    </xdr:from>
    <xdr:to>
      <xdr:col>19</xdr:col>
      <xdr:colOff>533400</xdr:colOff>
      <xdr:row>87</xdr:row>
      <xdr:rowOff>25188</xdr:rowOff>
    </xdr:to>
    <xdr:sp macro="" textlink="">
      <xdr:nvSpPr>
        <xdr:cNvPr id="285" name="円/楕円 284"/>
        <xdr:cNvSpPr/>
      </xdr:nvSpPr>
      <xdr:spPr>
        <a:xfrm>
          <a:off x="134620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9965</xdr:rowOff>
    </xdr:from>
    <xdr:ext cx="762000" cy="259045"/>
    <xdr:sp macro="" textlink="">
      <xdr:nvSpPr>
        <xdr:cNvPr id="286" name="テキスト ボックス 285"/>
        <xdr:cNvSpPr txBox="1"/>
      </xdr:nvSpPr>
      <xdr:spPr>
        <a:xfrm>
          <a:off x="13131800" y="1492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類似団体平均を下回っているものの全国平均、北海道平均を上回っている。</a:t>
          </a:r>
          <a:r>
            <a:rPr lang="ja-JP" altLang="en-US" sz="1100" b="0" i="0" baseline="0">
              <a:solidFill>
                <a:schemeClr val="dk1"/>
              </a:solidFill>
              <a:effectLst/>
              <a:latin typeface="+mn-lt"/>
              <a:ea typeface="+mn-ea"/>
              <a:cs typeface="+mn-cs"/>
            </a:rPr>
            <a:t>職員構成のバランスが図られるよう計画的かつ適正な定員管理に努めるとともに、</a:t>
          </a:r>
          <a:r>
            <a:rPr lang="ja-JP" altLang="ja-JP" sz="1100" b="0" i="0" baseline="0">
              <a:solidFill>
                <a:schemeClr val="dk1"/>
              </a:solidFill>
              <a:effectLst/>
              <a:latin typeface="+mn-lt"/>
              <a:ea typeface="+mn-ea"/>
              <a:cs typeface="+mn-cs"/>
            </a:rPr>
            <a:t>業務の見直しや民間委託、電子化によ</a:t>
          </a:r>
          <a:r>
            <a:rPr lang="ja-JP" altLang="en-US" sz="1100" b="0" i="0" baseline="0">
              <a:solidFill>
                <a:schemeClr val="dk1"/>
              </a:solidFill>
              <a:effectLst/>
              <a:latin typeface="+mn-lt"/>
              <a:ea typeface="+mn-ea"/>
              <a:cs typeface="+mn-cs"/>
            </a:rPr>
            <a:t>り業務の</a:t>
          </a:r>
          <a:r>
            <a:rPr lang="ja-JP" altLang="ja-JP" sz="1100" b="0" i="0" baseline="0">
              <a:solidFill>
                <a:schemeClr val="dk1"/>
              </a:solidFill>
              <a:effectLst/>
              <a:latin typeface="+mn-lt"/>
              <a:ea typeface="+mn-ea"/>
              <a:cs typeface="+mn-cs"/>
            </a:rPr>
            <a:t>効率化に努める。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23101</xdr:rowOff>
    </xdr:from>
    <xdr:to>
      <xdr:col>24</xdr:col>
      <xdr:colOff>558800</xdr:colOff>
      <xdr:row>61</xdr:row>
      <xdr:rowOff>25032</xdr:rowOff>
    </xdr:to>
    <xdr:cxnSp macro="">
      <xdr:nvCxnSpPr>
        <xdr:cNvPr id="318" name="直線コネクタ 317"/>
        <xdr:cNvCxnSpPr/>
      </xdr:nvCxnSpPr>
      <xdr:spPr>
        <a:xfrm>
          <a:off x="16179800" y="10481551"/>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23101</xdr:rowOff>
    </xdr:from>
    <xdr:to>
      <xdr:col>23</xdr:col>
      <xdr:colOff>406400</xdr:colOff>
      <xdr:row>61</xdr:row>
      <xdr:rowOff>26480</xdr:rowOff>
    </xdr:to>
    <xdr:cxnSp macro="">
      <xdr:nvCxnSpPr>
        <xdr:cNvPr id="321" name="直線コネクタ 320"/>
        <xdr:cNvCxnSpPr/>
      </xdr:nvCxnSpPr>
      <xdr:spPr>
        <a:xfrm flipV="1">
          <a:off x="15290800" y="10481551"/>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26480</xdr:rowOff>
    </xdr:from>
    <xdr:to>
      <xdr:col>22</xdr:col>
      <xdr:colOff>203200</xdr:colOff>
      <xdr:row>61</xdr:row>
      <xdr:rowOff>31306</xdr:rowOff>
    </xdr:to>
    <xdr:cxnSp macro="">
      <xdr:nvCxnSpPr>
        <xdr:cNvPr id="324" name="直線コネクタ 323"/>
        <xdr:cNvCxnSpPr/>
      </xdr:nvCxnSpPr>
      <xdr:spPr>
        <a:xfrm flipV="1">
          <a:off x="14401800" y="104849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6" name="テキスト ボックス 325"/>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5969</xdr:rowOff>
    </xdr:from>
    <xdr:to>
      <xdr:col>21</xdr:col>
      <xdr:colOff>0</xdr:colOff>
      <xdr:row>61</xdr:row>
      <xdr:rowOff>31306</xdr:rowOff>
    </xdr:to>
    <xdr:cxnSp macro="">
      <xdr:nvCxnSpPr>
        <xdr:cNvPr id="327" name="直線コネクタ 326"/>
        <xdr:cNvCxnSpPr/>
      </xdr:nvCxnSpPr>
      <xdr:spPr>
        <a:xfrm>
          <a:off x="13512800" y="10464419"/>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9" name="テキスト ボックス 328"/>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31" name="テキスト ボックス 330"/>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145682</xdr:rowOff>
    </xdr:from>
    <xdr:to>
      <xdr:col>24</xdr:col>
      <xdr:colOff>609600</xdr:colOff>
      <xdr:row>61</xdr:row>
      <xdr:rowOff>75832</xdr:rowOff>
    </xdr:to>
    <xdr:sp macro="" textlink="">
      <xdr:nvSpPr>
        <xdr:cNvPr id="337" name="円/楕円 336"/>
        <xdr:cNvSpPr/>
      </xdr:nvSpPr>
      <xdr:spPr>
        <a:xfrm>
          <a:off x="16967200" y="104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162209</xdr:rowOff>
    </xdr:from>
    <xdr:ext cx="762000" cy="259045"/>
    <xdr:sp macro="" textlink="">
      <xdr:nvSpPr>
        <xdr:cNvPr id="338" name="定員管理の状況該当値テキスト"/>
        <xdr:cNvSpPr txBox="1"/>
      </xdr:nvSpPr>
      <xdr:spPr>
        <a:xfrm>
          <a:off x="17106900" y="1027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143751</xdr:rowOff>
    </xdr:from>
    <xdr:to>
      <xdr:col>23</xdr:col>
      <xdr:colOff>457200</xdr:colOff>
      <xdr:row>61</xdr:row>
      <xdr:rowOff>73901</xdr:rowOff>
    </xdr:to>
    <xdr:sp macro="" textlink="">
      <xdr:nvSpPr>
        <xdr:cNvPr id="339" name="円/楕円 338"/>
        <xdr:cNvSpPr/>
      </xdr:nvSpPr>
      <xdr:spPr>
        <a:xfrm>
          <a:off x="16129000" y="10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84078</xdr:rowOff>
    </xdr:from>
    <xdr:ext cx="736600" cy="259045"/>
    <xdr:sp macro="" textlink="">
      <xdr:nvSpPr>
        <xdr:cNvPr id="340" name="テキスト ボックス 339"/>
        <xdr:cNvSpPr txBox="1"/>
      </xdr:nvSpPr>
      <xdr:spPr>
        <a:xfrm>
          <a:off x="15798800" y="1019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147130</xdr:rowOff>
    </xdr:from>
    <xdr:to>
      <xdr:col>22</xdr:col>
      <xdr:colOff>254000</xdr:colOff>
      <xdr:row>61</xdr:row>
      <xdr:rowOff>77280</xdr:rowOff>
    </xdr:to>
    <xdr:sp macro="" textlink="">
      <xdr:nvSpPr>
        <xdr:cNvPr id="341" name="円/楕円 340"/>
        <xdr:cNvSpPr/>
      </xdr:nvSpPr>
      <xdr:spPr>
        <a:xfrm>
          <a:off x="15240000" y="10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87457</xdr:rowOff>
    </xdr:from>
    <xdr:ext cx="762000" cy="259045"/>
    <xdr:sp macro="" textlink="">
      <xdr:nvSpPr>
        <xdr:cNvPr id="342" name="テキスト ボックス 341"/>
        <xdr:cNvSpPr txBox="1"/>
      </xdr:nvSpPr>
      <xdr:spPr>
        <a:xfrm>
          <a:off x="14909800" y="1020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151956</xdr:rowOff>
    </xdr:from>
    <xdr:to>
      <xdr:col>21</xdr:col>
      <xdr:colOff>50800</xdr:colOff>
      <xdr:row>61</xdr:row>
      <xdr:rowOff>82106</xdr:rowOff>
    </xdr:to>
    <xdr:sp macro="" textlink="">
      <xdr:nvSpPr>
        <xdr:cNvPr id="343" name="円/楕円 342"/>
        <xdr:cNvSpPr/>
      </xdr:nvSpPr>
      <xdr:spPr>
        <a:xfrm>
          <a:off x="14351000" y="10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92283</xdr:rowOff>
    </xdr:from>
    <xdr:ext cx="762000" cy="259045"/>
    <xdr:sp macro="" textlink="">
      <xdr:nvSpPr>
        <xdr:cNvPr id="344" name="テキスト ボックス 343"/>
        <xdr:cNvSpPr txBox="1"/>
      </xdr:nvSpPr>
      <xdr:spPr>
        <a:xfrm>
          <a:off x="14020800" y="1020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126619</xdr:rowOff>
    </xdr:from>
    <xdr:to>
      <xdr:col>19</xdr:col>
      <xdr:colOff>533400</xdr:colOff>
      <xdr:row>61</xdr:row>
      <xdr:rowOff>56769</xdr:rowOff>
    </xdr:to>
    <xdr:sp macro="" textlink="">
      <xdr:nvSpPr>
        <xdr:cNvPr id="345" name="円/楕円 344"/>
        <xdr:cNvSpPr/>
      </xdr:nvSpPr>
      <xdr:spPr>
        <a:xfrm>
          <a:off x="13462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66946</xdr:rowOff>
    </xdr:from>
    <xdr:ext cx="762000" cy="259045"/>
    <xdr:sp macro="" textlink="">
      <xdr:nvSpPr>
        <xdr:cNvPr id="346" name="テキスト ボックス 345"/>
        <xdr:cNvSpPr txBox="1"/>
      </xdr:nvSpPr>
      <xdr:spPr>
        <a:xfrm>
          <a:off x="13131800" y="1018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全国平均、北海道平均、類似団体平均を大きく上回っている。普通建設事業の取捨選択・平準化、公共施設の長寿命化等を進め、財政の健全化に努める。</a:t>
          </a:r>
          <a:endParaRPr lang="ja-JP" altLang="ja-JP">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75946</xdr:rowOff>
    </xdr:from>
    <xdr:to>
      <xdr:col>24</xdr:col>
      <xdr:colOff>558800</xdr:colOff>
      <xdr:row>43</xdr:row>
      <xdr:rowOff>80772</xdr:rowOff>
    </xdr:to>
    <xdr:cxnSp macro="">
      <xdr:nvCxnSpPr>
        <xdr:cNvPr id="377" name="直線コネクタ 376"/>
        <xdr:cNvCxnSpPr/>
      </xdr:nvCxnSpPr>
      <xdr:spPr>
        <a:xfrm>
          <a:off x="16179800" y="744829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8"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71120</xdr:rowOff>
    </xdr:from>
    <xdr:to>
      <xdr:col>23</xdr:col>
      <xdr:colOff>406400</xdr:colOff>
      <xdr:row>43</xdr:row>
      <xdr:rowOff>75946</xdr:rowOff>
    </xdr:to>
    <xdr:cxnSp macro="">
      <xdr:nvCxnSpPr>
        <xdr:cNvPr id="380" name="直線コネクタ 379"/>
        <xdr:cNvCxnSpPr/>
      </xdr:nvCxnSpPr>
      <xdr:spPr>
        <a:xfrm>
          <a:off x="15290800" y="74434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2" name="テキスト ボックス 381"/>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80772</xdr:rowOff>
    </xdr:to>
    <xdr:cxnSp macro="">
      <xdr:nvCxnSpPr>
        <xdr:cNvPr id="383" name="直線コネクタ 382"/>
        <xdr:cNvCxnSpPr/>
      </xdr:nvCxnSpPr>
      <xdr:spPr>
        <a:xfrm flipV="1">
          <a:off x="14401800" y="74434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5" name="テキスト ボックス 384"/>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80772</xdr:rowOff>
    </xdr:from>
    <xdr:to>
      <xdr:col>21</xdr:col>
      <xdr:colOff>0</xdr:colOff>
      <xdr:row>43</xdr:row>
      <xdr:rowOff>114554</xdr:rowOff>
    </xdr:to>
    <xdr:cxnSp macro="">
      <xdr:nvCxnSpPr>
        <xdr:cNvPr id="386" name="直線コネクタ 385"/>
        <xdr:cNvCxnSpPr/>
      </xdr:nvCxnSpPr>
      <xdr:spPr>
        <a:xfrm flipV="1">
          <a:off x="13512800" y="74531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8" name="テキスト ボックス 387"/>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90" name="テキスト ボックス 389"/>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29972</xdr:rowOff>
    </xdr:from>
    <xdr:to>
      <xdr:col>24</xdr:col>
      <xdr:colOff>609600</xdr:colOff>
      <xdr:row>43</xdr:row>
      <xdr:rowOff>131572</xdr:rowOff>
    </xdr:to>
    <xdr:sp macro="" textlink="">
      <xdr:nvSpPr>
        <xdr:cNvPr id="396" name="円/楕円 395"/>
        <xdr:cNvSpPr/>
      </xdr:nvSpPr>
      <xdr:spPr>
        <a:xfrm>
          <a:off x="169672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2049</xdr:rowOff>
    </xdr:from>
    <xdr:ext cx="762000" cy="259045"/>
    <xdr:sp macro="" textlink="">
      <xdr:nvSpPr>
        <xdr:cNvPr id="397" name="公債費負担の状況該当値テキスト"/>
        <xdr:cNvSpPr txBox="1"/>
      </xdr:nvSpPr>
      <xdr:spPr>
        <a:xfrm>
          <a:off x="17106900" y="737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25146</xdr:rowOff>
    </xdr:from>
    <xdr:to>
      <xdr:col>23</xdr:col>
      <xdr:colOff>457200</xdr:colOff>
      <xdr:row>43</xdr:row>
      <xdr:rowOff>126746</xdr:rowOff>
    </xdr:to>
    <xdr:sp macro="" textlink="">
      <xdr:nvSpPr>
        <xdr:cNvPr id="398" name="円/楕円 397"/>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111523</xdr:rowOff>
    </xdr:from>
    <xdr:ext cx="736600" cy="259045"/>
    <xdr:sp macro="" textlink="">
      <xdr:nvSpPr>
        <xdr:cNvPr id="399" name="テキスト ボックス 398"/>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00" name="円/楕円 399"/>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01" name="テキスト ボックス 400"/>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29972</xdr:rowOff>
    </xdr:from>
    <xdr:to>
      <xdr:col>21</xdr:col>
      <xdr:colOff>50800</xdr:colOff>
      <xdr:row>43</xdr:row>
      <xdr:rowOff>131572</xdr:rowOff>
    </xdr:to>
    <xdr:sp macro="" textlink="">
      <xdr:nvSpPr>
        <xdr:cNvPr id="402" name="円/楕円 401"/>
        <xdr:cNvSpPr/>
      </xdr:nvSpPr>
      <xdr:spPr>
        <a:xfrm>
          <a:off x="14351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116349</xdr:rowOff>
    </xdr:from>
    <xdr:ext cx="762000" cy="259045"/>
    <xdr:sp macro="" textlink="">
      <xdr:nvSpPr>
        <xdr:cNvPr id="403" name="テキスト ボックス 402"/>
        <xdr:cNvSpPr txBox="1"/>
      </xdr:nvSpPr>
      <xdr:spPr>
        <a:xfrm>
          <a:off x="14020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63754</xdr:rowOff>
    </xdr:from>
    <xdr:to>
      <xdr:col>19</xdr:col>
      <xdr:colOff>533400</xdr:colOff>
      <xdr:row>43</xdr:row>
      <xdr:rowOff>165354</xdr:rowOff>
    </xdr:to>
    <xdr:sp macro="" textlink="">
      <xdr:nvSpPr>
        <xdr:cNvPr id="404" name="円/楕円 403"/>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150131</xdr:rowOff>
    </xdr:from>
    <xdr:ext cx="762000" cy="259045"/>
    <xdr:sp macro="" textlink="">
      <xdr:nvSpPr>
        <xdr:cNvPr id="405" name="テキスト ボックス 404"/>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学校施設や公共施設</a:t>
          </a:r>
          <a:r>
            <a:rPr lang="ja-JP" altLang="en-US" sz="1100" b="0" i="0" baseline="0">
              <a:solidFill>
                <a:schemeClr val="dk1"/>
              </a:solidFill>
              <a:effectLst/>
              <a:latin typeface="+mn-lt"/>
              <a:ea typeface="+mn-ea"/>
              <a:cs typeface="+mn-cs"/>
            </a:rPr>
            <a:t>、産業振興施設</a:t>
          </a:r>
          <a:r>
            <a:rPr lang="ja-JP" altLang="ja-JP" sz="1100" b="0" i="0" baseline="0">
              <a:solidFill>
                <a:schemeClr val="dk1"/>
              </a:solidFill>
              <a:effectLst/>
              <a:latin typeface="+mn-lt"/>
              <a:ea typeface="+mn-ea"/>
              <a:cs typeface="+mn-cs"/>
            </a:rPr>
            <a:t>の大規模改修を実施したことにより</a:t>
          </a:r>
          <a:r>
            <a:rPr lang="ja-JP" altLang="en-US" sz="1100" b="0" i="0" baseline="0">
              <a:solidFill>
                <a:schemeClr val="dk1"/>
              </a:solidFill>
              <a:effectLst/>
              <a:latin typeface="+mn-lt"/>
              <a:ea typeface="+mn-ea"/>
              <a:cs typeface="+mn-cs"/>
            </a:rPr>
            <a:t>、近年、</a:t>
          </a:r>
          <a:r>
            <a:rPr lang="ja-JP" altLang="ja-JP" sz="1100" b="0" i="0" baseline="0">
              <a:solidFill>
                <a:schemeClr val="dk1"/>
              </a:solidFill>
              <a:effectLst/>
              <a:latin typeface="+mn-lt"/>
              <a:ea typeface="+mn-ea"/>
              <a:cs typeface="+mn-cs"/>
            </a:rPr>
            <a:t>借入が大きくなったこと</a:t>
          </a:r>
          <a:r>
            <a:rPr lang="ja-JP" altLang="en-US" sz="1100" b="0" i="0" baseline="0">
              <a:solidFill>
                <a:schemeClr val="dk1"/>
              </a:solidFill>
              <a:effectLst/>
              <a:latin typeface="+mn-lt"/>
              <a:ea typeface="+mn-ea"/>
              <a:cs typeface="+mn-cs"/>
            </a:rPr>
            <a:t>、また基金の取り崩しを行っていること</a:t>
          </a:r>
          <a:r>
            <a:rPr lang="ja-JP" altLang="ja-JP" sz="1100" b="0" i="0" baseline="0">
              <a:solidFill>
                <a:schemeClr val="dk1"/>
              </a:solidFill>
              <a:effectLst/>
              <a:latin typeface="+mn-lt"/>
              <a:ea typeface="+mn-ea"/>
              <a:cs typeface="+mn-cs"/>
            </a:rPr>
            <a:t>により上昇</a:t>
          </a:r>
          <a:r>
            <a:rPr lang="ja-JP" altLang="en-US" sz="1100" b="0" i="0" baseline="0">
              <a:solidFill>
                <a:schemeClr val="dk1"/>
              </a:solidFill>
              <a:effectLst/>
              <a:latin typeface="+mn-lt"/>
              <a:ea typeface="+mn-ea"/>
              <a:cs typeface="+mn-cs"/>
            </a:rPr>
            <a:t>傾向となっている</a:t>
          </a:r>
          <a:r>
            <a:rPr lang="ja-JP" altLang="ja-JP" sz="1100" b="0" i="0" baseline="0">
              <a:solidFill>
                <a:schemeClr val="dk1"/>
              </a:solidFill>
              <a:effectLst/>
              <a:latin typeface="+mn-lt"/>
              <a:ea typeface="+mn-ea"/>
              <a:cs typeface="+mn-cs"/>
            </a:rPr>
            <a:t>。全国的な比較でも北海道平均、全国平均、類似団体平均を大きく上回っている。普通建設事業の取捨選択</a:t>
          </a:r>
          <a:r>
            <a:rPr lang="ja-JP" altLang="en-US" sz="1100" b="0" i="0" baseline="0">
              <a:solidFill>
                <a:schemeClr val="dk1"/>
              </a:solidFill>
              <a:effectLst/>
              <a:latin typeface="+mn-lt"/>
              <a:ea typeface="+mn-ea"/>
              <a:cs typeface="+mn-cs"/>
            </a:rPr>
            <a:t>・平準化</a:t>
          </a:r>
          <a:r>
            <a:rPr lang="ja-JP" altLang="ja-JP" sz="1100" b="0" i="0" baseline="0">
              <a:solidFill>
                <a:schemeClr val="dk1"/>
              </a:solidFill>
              <a:effectLst/>
              <a:latin typeface="+mn-lt"/>
              <a:ea typeface="+mn-ea"/>
              <a:cs typeface="+mn-cs"/>
            </a:rPr>
            <a:t>、公共施設の長寿命化等を</a:t>
          </a:r>
          <a:r>
            <a:rPr lang="ja-JP" altLang="en-US" sz="1100" b="0" i="0" baseline="0">
              <a:solidFill>
                <a:schemeClr val="dk1"/>
              </a:solidFill>
              <a:effectLst/>
              <a:latin typeface="+mn-lt"/>
              <a:ea typeface="+mn-ea"/>
              <a:cs typeface="+mn-cs"/>
            </a:rPr>
            <a:t>進め、財政の健全化に努める。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81139</xdr:rowOff>
    </xdr:from>
    <xdr:to>
      <xdr:col>24</xdr:col>
      <xdr:colOff>558800</xdr:colOff>
      <xdr:row>20</xdr:row>
      <xdr:rowOff>105269</xdr:rowOff>
    </xdr:to>
    <xdr:cxnSp macro="">
      <xdr:nvCxnSpPr>
        <xdr:cNvPr id="439" name="直線コネクタ 438"/>
        <xdr:cNvCxnSpPr/>
      </xdr:nvCxnSpPr>
      <xdr:spPr>
        <a:xfrm>
          <a:off x="16179800" y="351013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0"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38241</xdr:rowOff>
    </xdr:from>
    <xdr:to>
      <xdr:col>23</xdr:col>
      <xdr:colOff>406400</xdr:colOff>
      <xdr:row>20</xdr:row>
      <xdr:rowOff>81139</xdr:rowOff>
    </xdr:to>
    <xdr:cxnSp macro="">
      <xdr:nvCxnSpPr>
        <xdr:cNvPr id="442" name="直線コネクタ 441"/>
        <xdr:cNvCxnSpPr/>
      </xdr:nvCxnSpPr>
      <xdr:spPr>
        <a:xfrm>
          <a:off x="15290800" y="3467241"/>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46143</xdr:rowOff>
    </xdr:from>
    <xdr:to>
      <xdr:col>22</xdr:col>
      <xdr:colOff>203200</xdr:colOff>
      <xdr:row>20</xdr:row>
      <xdr:rowOff>38241</xdr:rowOff>
    </xdr:to>
    <xdr:cxnSp macro="">
      <xdr:nvCxnSpPr>
        <xdr:cNvPr id="445" name="直線コネクタ 444"/>
        <xdr:cNvCxnSpPr/>
      </xdr:nvCxnSpPr>
      <xdr:spPr>
        <a:xfrm>
          <a:off x="14401800" y="3303693"/>
          <a:ext cx="8890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46143</xdr:rowOff>
    </xdr:from>
    <xdr:to>
      <xdr:col>21</xdr:col>
      <xdr:colOff>0</xdr:colOff>
      <xdr:row>20</xdr:row>
      <xdr:rowOff>95885</xdr:rowOff>
    </xdr:to>
    <xdr:cxnSp macro="">
      <xdr:nvCxnSpPr>
        <xdr:cNvPr id="448" name="直線コネクタ 447"/>
        <xdr:cNvCxnSpPr/>
      </xdr:nvCxnSpPr>
      <xdr:spPr>
        <a:xfrm flipV="1">
          <a:off x="13512800" y="3303693"/>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51" name="フローチャート : 判断 450"/>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2" name="テキスト ボックス 451"/>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54469</xdr:rowOff>
    </xdr:from>
    <xdr:to>
      <xdr:col>24</xdr:col>
      <xdr:colOff>609600</xdr:colOff>
      <xdr:row>20</xdr:row>
      <xdr:rowOff>156069</xdr:rowOff>
    </xdr:to>
    <xdr:sp macro="" textlink="">
      <xdr:nvSpPr>
        <xdr:cNvPr id="458" name="円/楕円 457"/>
        <xdr:cNvSpPr/>
      </xdr:nvSpPr>
      <xdr:spPr>
        <a:xfrm>
          <a:off x="16967200" y="34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26546</xdr:rowOff>
    </xdr:from>
    <xdr:ext cx="762000" cy="259045"/>
    <xdr:sp macro="" textlink="">
      <xdr:nvSpPr>
        <xdr:cNvPr id="459" name="将来負担の状況該当値テキスト"/>
        <xdr:cNvSpPr txBox="1"/>
      </xdr:nvSpPr>
      <xdr:spPr>
        <a:xfrm>
          <a:off x="17106900" y="345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30339</xdr:rowOff>
    </xdr:from>
    <xdr:to>
      <xdr:col>23</xdr:col>
      <xdr:colOff>457200</xdr:colOff>
      <xdr:row>20</xdr:row>
      <xdr:rowOff>131939</xdr:rowOff>
    </xdr:to>
    <xdr:sp macro="" textlink="">
      <xdr:nvSpPr>
        <xdr:cNvPr id="460" name="円/楕円 459"/>
        <xdr:cNvSpPr/>
      </xdr:nvSpPr>
      <xdr:spPr>
        <a:xfrm>
          <a:off x="16129000" y="34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116716</xdr:rowOff>
    </xdr:from>
    <xdr:ext cx="736600" cy="259045"/>
    <xdr:sp macro="" textlink="">
      <xdr:nvSpPr>
        <xdr:cNvPr id="461" name="テキスト ボックス 460"/>
        <xdr:cNvSpPr txBox="1"/>
      </xdr:nvSpPr>
      <xdr:spPr>
        <a:xfrm>
          <a:off x="15798800" y="354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158891</xdr:rowOff>
    </xdr:from>
    <xdr:to>
      <xdr:col>22</xdr:col>
      <xdr:colOff>254000</xdr:colOff>
      <xdr:row>20</xdr:row>
      <xdr:rowOff>89041</xdr:rowOff>
    </xdr:to>
    <xdr:sp macro="" textlink="">
      <xdr:nvSpPr>
        <xdr:cNvPr id="462" name="円/楕円 461"/>
        <xdr:cNvSpPr/>
      </xdr:nvSpPr>
      <xdr:spPr>
        <a:xfrm>
          <a:off x="15240000" y="341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73818</xdr:rowOff>
    </xdr:from>
    <xdr:ext cx="762000" cy="259045"/>
    <xdr:sp macro="" textlink="">
      <xdr:nvSpPr>
        <xdr:cNvPr id="463" name="テキスト ボックス 462"/>
        <xdr:cNvSpPr txBox="1"/>
      </xdr:nvSpPr>
      <xdr:spPr>
        <a:xfrm>
          <a:off x="14909800" y="350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166793</xdr:rowOff>
    </xdr:from>
    <xdr:to>
      <xdr:col>21</xdr:col>
      <xdr:colOff>50800</xdr:colOff>
      <xdr:row>19</xdr:row>
      <xdr:rowOff>96943</xdr:rowOff>
    </xdr:to>
    <xdr:sp macro="" textlink="">
      <xdr:nvSpPr>
        <xdr:cNvPr id="464" name="円/楕円 463"/>
        <xdr:cNvSpPr/>
      </xdr:nvSpPr>
      <xdr:spPr>
        <a:xfrm>
          <a:off x="143510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81720</xdr:rowOff>
    </xdr:from>
    <xdr:ext cx="762000" cy="259045"/>
    <xdr:sp macro="" textlink="">
      <xdr:nvSpPr>
        <xdr:cNvPr id="465" name="テキスト ボックス 464"/>
        <xdr:cNvSpPr txBox="1"/>
      </xdr:nvSpPr>
      <xdr:spPr>
        <a:xfrm>
          <a:off x="14020800" y="333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45085</xdr:rowOff>
    </xdr:from>
    <xdr:to>
      <xdr:col>19</xdr:col>
      <xdr:colOff>533400</xdr:colOff>
      <xdr:row>20</xdr:row>
      <xdr:rowOff>146685</xdr:rowOff>
    </xdr:to>
    <xdr:sp macro="" textlink="">
      <xdr:nvSpPr>
        <xdr:cNvPr id="466" name="円/楕円 465"/>
        <xdr:cNvSpPr/>
      </xdr:nvSpPr>
      <xdr:spPr>
        <a:xfrm>
          <a:off x="13462000" y="34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131462</xdr:rowOff>
    </xdr:from>
    <xdr:ext cx="762000" cy="259045"/>
    <xdr:sp macro="" textlink="">
      <xdr:nvSpPr>
        <xdr:cNvPr id="467" name="テキスト ボックス 466"/>
        <xdr:cNvSpPr txBox="1"/>
      </xdr:nvSpPr>
      <xdr:spPr>
        <a:xfrm>
          <a:off x="13131800" y="356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
4,704
197.13
5,037,861
4,894,729
140,932
2,683,092
6,484,375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86.8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昨年度比較では人件費の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が見られる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全国平均は下回ったものの、北海道平均、類似団体平均は上回っている。今後も定員管理の適正化に努める。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134620</xdr:rowOff>
    </xdr:from>
    <xdr:to>
      <xdr:col>7</xdr:col>
      <xdr:colOff>15875</xdr:colOff>
      <xdr:row>36</xdr:row>
      <xdr:rowOff>16510</xdr:rowOff>
    </xdr:to>
    <xdr:cxnSp macro="">
      <xdr:nvCxnSpPr>
        <xdr:cNvPr id="65" name="直線コネクタ 64"/>
        <xdr:cNvCxnSpPr/>
      </xdr:nvCxnSpPr>
      <xdr:spPr>
        <a:xfrm flipV="1">
          <a:off x="3987800" y="61353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168910</xdr:rowOff>
    </xdr:from>
    <xdr:to>
      <xdr:col>5</xdr:col>
      <xdr:colOff>549275</xdr:colOff>
      <xdr:row>36</xdr:row>
      <xdr:rowOff>16510</xdr:rowOff>
    </xdr:to>
    <xdr:cxnSp macro="">
      <xdr:nvCxnSpPr>
        <xdr:cNvPr id="68" name="直線コネクタ 67"/>
        <xdr:cNvCxnSpPr/>
      </xdr:nvCxnSpPr>
      <xdr:spPr>
        <a:xfrm>
          <a:off x="3098800" y="61696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96520</xdr:rowOff>
    </xdr:from>
    <xdr:to>
      <xdr:col>4</xdr:col>
      <xdr:colOff>346075</xdr:colOff>
      <xdr:row>35</xdr:row>
      <xdr:rowOff>168910</xdr:rowOff>
    </xdr:to>
    <xdr:cxnSp macro="">
      <xdr:nvCxnSpPr>
        <xdr:cNvPr id="71" name="直線コネクタ 70"/>
        <xdr:cNvCxnSpPr/>
      </xdr:nvCxnSpPr>
      <xdr:spPr>
        <a:xfrm>
          <a:off x="2209800" y="60972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96520</xdr:rowOff>
    </xdr:from>
    <xdr:to>
      <xdr:col>3</xdr:col>
      <xdr:colOff>142875</xdr:colOff>
      <xdr:row>35</xdr:row>
      <xdr:rowOff>127000</xdr:rowOff>
    </xdr:to>
    <xdr:cxnSp macro="">
      <xdr:nvCxnSpPr>
        <xdr:cNvPr id="74" name="直線コネクタ 73"/>
        <xdr:cNvCxnSpPr/>
      </xdr:nvCxnSpPr>
      <xdr:spPr>
        <a:xfrm flipV="1">
          <a:off x="1320800" y="60972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83820</xdr:rowOff>
    </xdr:from>
    <xdr:to>
      <xdr:col>7</xdr:col>
      <xdr:colOff>66675</xdr:colOff>
      <xdr:row>36</xdr:row>
      <xdr:rowOff>13970</xdr:rowOff>
    </xdr:to>
    <xdr:sp macro="" textlink="">
      <xdr:nvSpPr>
        <xdr:cNvPr id="84" name="円/楕円 83"/>
        <xdr:cNvSpPr/>
      </xdr:nvSpPr>
      <xdr:spPr>
        <a:xfrm>
          <a:off x="47752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55897</xdr:rowOff>
    </xdr:from>
    <xdr:ext cx="762000" cy="259045"/>
    <xdr:sp macro="" textlink="">
      <xdr:nvSpPr>
        <xdr:cNvPr id="85" name="人件費該当値テキスト"/>
        <xdr:cNvSpPr txBox="1"/>
      </xdr:nvSpPr>
      <xdr:spPr>
        <a:xfrm>
          <a:off x="4914900" y="605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137160</xdr:rowOff>
    </xdr:from>
    <xdr:to>
      <xdr:col>5</xdr:col>
      <xdr:colOff>600075</xdr:colOff>
      <xdr:row>36</xdr:row>
      <xdr:rowOff>67310</xdr:rowOff>
    </xdr:to>
    <xdr:sp macro="" textlink="">
      <xdr:nvSpPr>
        <xdr:cNvPr id="86" name="円/楕円 85"/>
        <xdr:cNvSpPr/>
      </xdr:nvSpPr>
      <xdr:spPr>
        <a:xfrm>
          <a:off x="3937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52087</xdr:rowOff>
    </xdr:from>
    <xdr:ext cx="736600" cy="259045"/>
    <xdr:sp macro="" textlink="">
      <xdr:nvSpPr>
        <xdr:cNvPr id="87" name="テキスト ボックス 86"/>
        <xdr:cNvSpPr txBox="1"/>
      </xdr:nvSpPr>
      <xdr:spPr>
        <a:xfrm>
          <a:off x="3606800" y="622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8" name="円/楕円 87"/>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89" name="テキスト ボックス 88"/>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45720</xdr:rowOff>
    </xdr:from>
    <xdr:to>
      <xdr:col>3</xdr:col>
      <xdr:colOff>193675</xdr:colOff>
      <xdr:row>35</xdr:row>
      <xdr:rowOff>147320</xdr:rowOff>
    </xdr:to>
    <xdr:sp macro="" textlink="">
      <xdr:nvSpPr>
        <xdr:cNvPr id="90" name="円/楕円 89"/>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157497</xdr:rowOff>
    </xdr:from>
    <xdr:ext cx="762000" cy="259045"/>
    <xdr:sp macro="" textlink="">
      <xdr:nvSpPr>
        <xdr:cNvPr id="91" name="テキスト ボックス 90"/>
        <xdr:cNvSpPr txBox="1"/>
      </xdr:nvSpPr>
      <xdr:spPr>
        <a:xfrm>
          <a:off x="1828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76200</xdr:rowOff>
    </xdr:from>
    <xdr:to>
      <xdr:col>1</xdr:col>
      <xdr:colOff>676275</xdr:colOff>
      <xdr:row>36</xdr:row>
      <xdr:rowOff>6350</xdr:rowOff>
    </xdr:to>
    <xdr:sp macro="" textlink="">
      <xdr:nvSpPr>
        <xdr:cNvPr id="92" name="円/楕円 91"/>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16527</xdr:rowOff>
    </xdr:from>
    <xdr:ext cx="762000" cy="259045"/>
    <xdr:sp macro="" textlink="">
      <xdr:nvSpPr>
        <xdr:cNvPr id="93" name="テキスト ボックス 92"/>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類似団体平均、全国平均、北海道平均をともに上回っている。。施設管理費の効率化など経常経費の見直しを引き続き進める。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81280</xdr:rowOff>
    </xdr:from>
    <xdr:to>
      <xdr:col>24</xdr:col>
      <xdr:colOff>31750</xdr:colOff>
      <xdr:row>18</xdr:row>
      <xdr:rowOff>90424</xdr:rowOff>
    </xdr:to>
    <xdr:cxnSp macro="">
      <xdr:nvCxnSpPr>
        <xdr:cNvPr id="124" name="直線コネクタ 123"/>
        <xdr:cNvCxnSpPr/>
      </xdr:nvCxnSpPr>
      <xdr:spPr>
        <a:xfrm>
          <a:off x="15671800" y="31673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62992</xdr:rowOff>
    </xdr:from>
    <xdr:to>
      <xdr:col>22</xdr:col>
      <xdr:colOff>565150</xdr:colOff>
      <xdr:row>18</xdr:row>
      <xdr:rowOff>81280</xdr:rowOff>
    </xdr:to>
    <xdr:cxnSp macro="">
      <xdr:nvCxnSpPr>
        <xdr:cNvPr id="127" name="直線コネクタ 126"/>
        <xdr:cNvCxnSpPr/>
      </xdr:nvCxnSpPr>
      <xdr:spPr>
        <a:xfrm>
          <a:off x="14782800" y="3149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14986</xdr:rowOff>
    </xdr:from>
    <xdr:to>
      <xdr:col>21</xdr:col>
      <xdr:colOff>361950</xdr:colOff>
      <xdr:row>18</xdr:row>
      <xdr:rowOff>62992</xdr:rowOff>
    </xdr:to>
    <xdr:cxnSp macro="">
      <xdr:nvCxnSpPr>
        <xdr:cNvPr id="130" name="直線コネクタ 129"/>
        <xdr:cNvCxnSpPr/>
      </xdr:nvCxnSpPr>
      <xdr:spPr>
        <a:xfrm>
          <a:off x="13893800" y="292963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131572</xdr:rowOff>
    </xdr:from>
    <xdr:to>
      <xdr:col>20</xdr:col>
      <xdr:colOff>158750</xdr:colOff>
      <xdr:row>17</xdr:row>
      <xdr:rowOff>14986</xdr:rowOff>
    </xdr:to>
    <xdr:cxnSp macro="">
      <xdr:nvCxnSpPr>
        <xdr:cNvPr id="133" name="直線コネクタ 132"/>
        <xdr:cNvCxnSpPr/>
      </xdr:nvCxnSpPr>
      <xdr:spPr>
        <a:xfrm>
          <a:off x="13004800" y="2874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39624</xdr:rowOff>
    </xdr:from>
    <xdr:to>
      <xdr:col>24</xdr:col>
      <xdr:colOff>82550</xdr:colOff>
      <xdr:row>18</xdr:row>
      <xdr:rowOff>141224</xdr:rowOff>
    </xdr:to>
    <xdr:sp macro="" textlink="">
      <xdr:nvSpPr>
        <xdr:cNvPr id="143" name="円/楕円 142"/>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11701</xdr:rowOff>
    </xdr:from>
    <xdr:ext cx="762000" cy="259045"/>
    <xdr:sp macro="" textlink="">
      <xdr:nvSpPr>
        <xdr:cNvPr id="144" name="物件費該当値テキスト"/>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30480</xdr:rowOff>
    </xdr:from>
    <xdr:to>
      <xdr:col>22</xdr:col>
      <xdr:colOff>615950</xdr:colOff>
      <xdr:row>18</xdr:row>
      <xdr:rowOff>132080</xdr:rowOff>
    </xdr:to>
    <xdr:sp macro="" textlink="">
      <xdr:nvSpPr>
        <xdr:cNvPr id="145" name="円/楕円 144"/>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116857</xdr:rowOff>
    </xdr:from>
    <xdr:ext cx="736600" cy="259045"/>
    <xdr:sp macro="" textlink="">
      <xdr:nvSpPr>
        <xdr:cNvPr id="146" name="テキスト ボックス 145"/>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xdr:rowOff>
    </xdr:from>
    <xdr:to>
      <xdr:col>21</xdr:col>
      <xdr:colOff>412750</xdr:colOff>
      <xdr:row>18</xdr:row>
      <xdr:rowOff>113792</xdr:rowOff>
    </xdr:to>
    <xdr:sp macro="" textlink="">
      <xdr:nvSpPr>
        <xdr:cNvPr id="147" name="円/楕円 146"/>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98569</xdr:rowOff>
    </xdr:from>
    <xdr:ext cx="762000" cy="259045"/>
    <xdr:sp macro="" textlink="">
      <xdr:nvSpPr>
        <xdr:cNvPr id="148" name="テキスト ボックス 147"/>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135636</xdr:rowOff>
    </xdr:from>
    <xdr:to>
      <xdr:col>20</xdr:col>
      <xdr:colOff>209550</xdr:colOff>
      <xdr:row>17</xdr:row>
      <xdr:rowOff>65786</xdr:rowOff>
    </xdr:to>
    <xdr:sp macro="" textlink="">
      <xdr:nvSpPr>
        <xdr:cNvPr id="149" name="円/楕円 148"/>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50563</xdr:rowOff>
    </xdr:from>
    <xdr:ext cx="762000" cy="259045"/>
    <xdr:sp macro="" textlink="">
      <xdr:nvSpPr>
        <xdr:cNvPr id="150" name="テキスト ボックス 149"/>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51" name="円/楕円 150"/>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52" name="テキスト ボックス 151"/>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類似団体平均、全国平均、北海道平均をともに下回っている。地域経済の低迷や高齢化の進捗による扶助経費の増加が続いているが、地域経済の活性化と予防事業を効果的に進め、扶助費の抑制に努める。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4535</xdr:rowOff>
    </xdr:to>
    <xdr:cxnSp macro="">
      <xdr:nvCxnSpPr>
        <xdr:cNvPr id="186" name="直線コネクタ 185"/>
        <xdr:cNvCxnSpPr/>
      </xdr:nvCxnSpPr>
      <xdr:spPr>
        <a:xfrm flipV="1">
          <a:off x="3987800" y="94179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4535</xdr:rowOff>
    </xdr:to>
    <xdr:cxnSp macro="">
      <xdr:nvCxnSpPr>
        <xdr:cNvPr id="189" name="直線コネクタ 188"/>
        <xdr:cNvCxnSpPr/>
      </xdr:nvCxnSpPr>
      <xdr:spPr>
        <a:xfrm>
          <a:off x="3098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127000</xdr:rowOff>
    </xdr:to>
    <xdr:cxnSp macro="">
      <xdr:nvCxnSpPr>
        <xdr:cNvPr id="192" name="直線コネクタ 191"/>
        <xdr:cNvCxnSpPr/>
      </xdr:nvCxnSpPr>
      <xdr:spPr>
        <a:xfrm>
          <a:off x="2209800" y="9287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110672</xdr:rowOff>
    </xdr:to>
    <xdr:cxnSp macro="">
      <xdr:nvCxnSpPr>
        <xdr:cNvPr id="195" name="直線コネクタ 194"/>
        <xdr:cNvCxnSpPr/>
      </xdr:nvCxnSpPr>
      <xdr:spPr>
        <a:xfrm flipV="1">
          <a:off x="1320800" y="9287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5" name="円/楕円 204"/>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6"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7" name="円/楕円 206"/>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208" name="テキスト ボックス 207"/>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1" name="円/楕円 210"/>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2" name="テキスト ボックス 211"/>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3" name="円/楕円 212"/>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214" name="テキスト ボックス 213"/>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北海道平均</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回っているものの、全国市町村平均、</a:t>
          </a:r>
          <a:r>
            <a:rPr lang="ja-JP" altLang="en-US" sz="1100" b="0" i="0" baseline="0">
              <a:solidFill>
                <a:schemeClr val="dk1"/>
              </a:solidFill>
              <a:effectLst/>
              <a:latin typeface="+mn-lt"/>
              <a:ea typeface="+mn-ea"/>
              <a:cs typeface="+mn-cs"/>
            </a:rPr>
            <a:t>類似団体平均</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回っている。経費の適正化を一層進める。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40132</xdr:rowOff>
    </xdr:from>
    <xdr:to>
      <xdr:col>24</xdr:col>
      <xdr:colOff>31750</xdr:colOff>
      <xdr:row>56</xdr:row>
      <xdr:rowOff>140716</xdr:rowOff>
    </xdr:to>
    <xdr:cxnSp macro="">
      <xdr:nvCxnSpPr>
        <xdr:cNvPr id="244" name="直線コネクタ 243"/>
        <xdr:cNvCxnSpPr/>
      </xdr:nvCxnSpPr>
      <xdr:spPr>
        <a:xfrm>
          <a:off x="15671800" y="96413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40132</xdr:rowOff>
    </xdr:from>
    <xdr:to>
      <xdr:col>22</xdr:col>
      <xdr:colOff>565150</xdr:colOff>
      <xdr:row>56</xdr:row>
      <xdr:rowOff>85852</xdr:rowOff>
    </xdr:to>
    <xdr:cxnSp macro="">
      <xdr:nvCxnSpPr>
        <xdr:cNvPr id="247" name="直線コネクタ 246"/>
        <xdr:cNvCxnSpPr/>
      </xdr:nvCxnSpPr>
      <xdr:spPr>
        <a:xfrm flipV="1">
          <a:off x="14782800" y="9641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26416</xdr:rowOff>
    </xdr:from>
    <xdr:to>
      <xdr:col>21</xdr:col>
      <xdr:colOff>361950</xdr:colOff>
      <xdr:row>56</xdr:row>
      <xdr:rowOff>85852</xdr:rowOff>
    </xdr:to>
    <xdr:cxnSp macro="">
      <xdr:nvCxnSpPr>
        <xdr:cNvPr id="250" name="直線コネクタ 249"/>
        <xdr:cNvCxnSpPr/>
      </xdr:nvCxnSpPr>
      <xdr:spPr>
        <a:xfrm>
          <a:off x="13893800" y="9627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xdr:rowOff>
    </xdr:from>
    <xdr:to>
      <xdr:col>20</xdr:col>
      <xdr:colOff>158750</xdr:colOff>
      <xdr:row>56</xdr:row>
      <xdr:rowOff>26416</xdr:rowOff>
    </xdr:to>
    <xdr:cxnSp macro="">
      <xdr:nvCxnSpPr>
        <xdr:cNvPr id="253" name="直線コネクタ 252"/>
        <xdr:cNvCxnSpPr/>
      </xdr:nvCxnSpPr>
      <xdr:spPr>
        <a:xfrm>
          <a:off x="13004800" y="9609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63" name="円/楕円 262"/>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61993</xdr:rowOff>
    </xdr:from>
    <xdr:ext cx="762000" cy="259045"/>
    <xdr:sp macro="" textlink="">
      <xdr:nvSpPr>
        <xdr:cNvPr id="264" name="その他該当値テキスト"/>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160782</xdr:rowOff>
    </xdr:from>
    <xdr:to>
      <xdr:col>22</xdr:col>
      <xdr:colOff>615950</xdr:colOff>
      <xdr:row>56</xdr:row>
      <xdr:rowOff>90932</xdr:rowOff>
    </xdr:to>
    <xdr:sp macro="" textlink="">
      <xdr:nvSpPr>
        <xdr:cNvPr id="265" name="円/楕円 264"/>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75709</xdr:rowOff>
    </xdr:from>
    <xdr:ext cx="736600" cy="259045"/>
    <xdr:sp macro="" textlink="">
      <xdr:nvSpPr>
        <xdr:cNvPr id="266" name="テキスト ボックス 265"/>
        <xdr:cNvSpPr txBox="1"/>
      </xdr:nvSpPr>
      <xdr:spPr>
        <a:xfrm>
          <a:off x="15290800" y="9676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7" name="円/楕円 266"/>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121429</xdr:rowOff>
    </xdr:from>
    <xdr:ext cx="762000" cy="259045"/>
    <xdr:sp macro="" textlink="">
      <xdr:nvSpPr>
        <xdr:cNvPr id="268" name="テキスト ボックス 267"/>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147066</xdr:rowOff>
    </xdr:from>
    <xdr:to>
      <xdr:col>20</xdr:col>
      <xdr:colOff>209550</xdr:colOff>
      <xdr:row>56</xdr:row>
      <xdr:rowOff>77216</xdr:rowOff>
    </xdr:to>
    <xdr:sp macro="" textlink="">
      <xdr:nvSpPr>
        <xdr:cNvPr id="269" name="円/楕円 268"/>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61993</xdr:rowOff>
    </xdr:from>
    <xdr:ext cx="762000" cy="259045"/>
    <xdr:sp macro="" textlink="">
      <xdr:nvSpPr>
        <xdr:cNvPr id="270" name="テキスト ボックス 269"/>
        <xdr:cNvSpPr txBox="1"/>
      </xdr:nvSpPr>
      <xdr:spPr>
        <a:xfrm>
          <a:off x="135128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71" name="円/楕円 270"/>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43705</xdr:rowOff>
    </xdr:from>
    <xdr:ext cx="762000" cy="259045"/>
    <xdr:sp macro="" textlink="">
      <xdr:nvSpPr>
        <xdr:cNvPr id="272" name="テキスト ボックス 271"/>
        <xdr:cNvSpPr txBox="1"/>
      </xdr:nvSpPr>
      <xdr:spPr>
        <a:xfrm>
          <a:off x="126238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北海道平均、</a:t>
          </a:r>
          <a:r>
            <a:rPr kumimoji="1" lang="ja-JP" altLang="ja-JP" sz="1100">
              <a:solidFill>
                <a:schemeClr val="dk1"/>
              </a:solidFill>
              <a:effectLst/>
              <a:latin typeface="+mn-lt"/>
              <a:ea typeface="+mn-ea"/>
              <a:cs typeface="+mn-cs"/>
            </a:rPr>
            <a:t>類似団体平均</a:t>
          </a:r>
          <a:r>
            <a:rPr kumimoji="1" lang="ja-JP" altLang="en-US" sz="1100">
              <a:latin typeface="ＭＳ Ｐゴシック"/>
            </a:rPr>
            <a:t>を下回ったが、、全国平均では上回っている。取捨選択等による抑制により減少傾向にあるが引き続き事業の見直しに努める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44704</xdr:rowOff>
    </xdr:to>
    <xdr:cxnSp macro="">
      <xdr:nvCxnSpPr>
        <xdr:cNvPr id="302" name="直線コネクタ 301"/>
        <xdr:cNvCxnSpPr/>
      </xdr:nvCxnSpPr>
      <xdr:spPr>
        <a:xfrm flipV="1">
          <a:off x="15671800" y="6194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62992</xdr:rowOff>
    </xdr:to>
    <xdr:cxnSp macro="">
      <xdr:nvCxnSpPr>
        <xdr:cNvPr id="305" name="直線コネクタ 304"/>
        <xdr:cNvCxnSpPr/>
      </xdr:nvCxnSpPr>
      <xdr:spPr>
        <a:xfrm flipV="1">
          <a:off x="14782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62992</xdr:rowOff>
    </xdr:to>
    <xdr:cxnSp macro="">
      <xdr:nvCxnSpPr>
        <xdr:cNvPr id="308" name="直線コネクタ 307"/>
        <xdr:cNvCxnSpPr/>
      </xdr:nvCxnSpPr>
      <xdr:spPr>
        <a:xfrm>
          <a:off x="13893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17272</xdr:rowOff>
    </xdr:to>
    <xdr:cxnSp macro="">
      <xdr:nvCxnSpPr>
        <xdr:cNvPr id="311" name="直線コネクタ 310"/>
        <xdr:cNvCxnSpPr/>
      </xdr:nvCxnSpPr>
      <xdr:spPr>
        <a:xfrm flipV="1">
          <a:off x="13004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1" name="円/楕円 320"/>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2"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3" name="円/楕円 322"/>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24" name="テキスト ボックス 323"/>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xdr:rowOff>
    </xdr:from>
    <xdr:to>
      <xdr:col>21</xdr:col>
      <xdr:colOff>412750</xdr:colOff>
      <xdr:row>36</xdr:row>
      <xdr:rowOff>113792</xdr:rowOff>
    </xdr:to>
    <xdr:sp macro="" textlink="">
      <xdr:nvSpPr>
        <xdr:cNvPr id="325" name="円/楕円 324"/>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123969</xdr:rowOff>
    </xdr:from>
    <xdr:ext cx="762000" cy="259045"/>
    <xdr:sp macro="" textlink="">
      <xdr:nvSpPr>
        <xdr:cNvPr id="326" name="テキスト ボックス 325"/>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7" name="円/楕円 326"/>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8" name="テキスト ボックス 327"/>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29" name="円/楕円 328"/>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30" name="テキスト ボックス 329"/>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類似団体平均、全国平均、北海道平均をともに上回っている。発行抑制などにより減少傾向にある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財政健全化</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5842</xdr:rowOff>
    </xdr:to>
    <xdr:cxnSp macro="">
      <xdr:nvCxnSpPr>
        <xdr:cNvPr id="361" name="直線コネクタ 360"/>
        <xdr:cNvCxnSpPr/>
      </xdr:nvCxnSpPr>
      <xdr:spPr>
        <a:xfrm>
          <a:off x="3987800" y="1320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65278</xdr:rowOff>
    </xdr:to>
    <xdr:cxnSp macro="">
      <xdr:nvCxnSpPr>
        <xdr:cNvPr id="364" name="直線コネクタ 363"/>
        <xdr:cNvCxnSpPr/>
      </xdr:nvCxnSpPr>
      <xdr:spPr>
        <a:xfrm flipV="1">
          <a:off x="3098800" y="13207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60706</xdr:rowOff>
    </xdr:from>
    <xdr:to>
      <xdr:col>4</xdr:col>
      <xdr:colOff>346075</xdr:colOff>
      <xdr:row>77</xdr:row>
      <xdr:rowOff>65278</xdr:rowOff>
    </xdr:to>
    <xdr:cxnSp macro="">
      <xdr:nvCxnSpPr>
        <xdr:cNvPr id="367" name="直線コネクタ 366"/>
        <xdr:cNvCxnSpPr/>
      </xdr:nvCxnSpPr>
      <xdr:spPr>
        <a:xfrm>
          <a:off x="2209800" y="13262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77</xdr:row>
      <xdr:rowOff>129287</xdr:rowOff>
    </xdr:to>
    <xdr:cxnSp macro="">
      <xdr:nvCxnSpPr>
        <xdr:cNvPr id="370" name="直線コネクタ 369"/>
        <xdr:cNvCxnSpPr/>
      </xdr:nvCxnSpPr>
      <xdr:spPr>
        <a:xfrm flipV="1">
          <a:off x="1320800" y="132623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0" name="円/楕円 379"/>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98569</xdr:rowOff>
    </xdr:from>
    <xdr:ext cx="762000" cy="259045"/>
    <xdr:sp macro="" textlink="">
      <xdr:nvSpPr>
        <xdr:cNvPr id="381" name="公債費該当値テキスト"/>
        <xdr:cNvSpPr txBox="1"/>
      </xdr:nvSpPr>
      <xdr:spPr>
        <a:xfrm>
          <a:off x="4914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2" name="円/楕円 381"/>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41419</xdr:rowOff>
    </xdr:from>
    <xdr:ext cx="736600" cy="259045"/>
    <xdr:sp macro="" textlink="">
      <xdr:nvSpPr>
        <xdr:cNvPr id="383" name="テキスト ボックス 382"/>
        <xdr:cNvSpPr txBox="1"/>
      </xdr:nvSpPr>
      <xdr:spPr>
        <a:xfrm>
          <a:off x="3606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14478</xdr:rowOff>
    </xdr:from>
    <xdr:to>
      <xdr:col>4</xdr:col>
      <xdr:colOff>396875</xdr:colOff>
      <xdr:row>77</xdr:row>
      <xdr:rowOff>116078</xdr:rowOff>
    </xdr:to>
    <xdr:sp macro="" textlink="">
      <xdr:nvSpPr>
        <xdr:cNvPr id="384" name="円/楕円 383"/>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100855</xdr:rowOff>
    </xdr:from>
    <xdr:ext cx="762000" cy="259045"/>
    <xdr:sp macro="" textlink="">
      <xdr:nvSpPr>
        <xdr:cNvPr id="385" name="テキスト ボックス 384"/>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86" name="円/楕円 385"/>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96283</xdr:rowOff>
    </xdr:from>
    <xdr:ext cx="762000" cy="259045"/>
    <xdr:sp macro="" textlink="">
      <xdr:nvSpPr>
        <xdr:cNvPr id="387" name="テキスト ボックス 386"/>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88" name="円/楕円 387"/>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164864</xdr:rowOff>
    </xdr:from>
    <xdr:ext cx="762000" cy="259045"/>
    <xdr:sp macro="" textlink="">
      <xdr:nvSpPr>
        <xdr:cNvPr id="389" name="テキスト ボックス 388"/>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全国市町村平均、北海道市町村平均をともに下回っているが類似団体平均は上回っ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。引き続き経費の適正化を進める。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67563</xdr:rowOff>
    </xdr:from>
    <xdr:to>
      <xdr:col>24</xdr:col>
      <xdr:colOff>31750</xdr:colOff>
      <xdr:row>76</xdr:row>
      <xdr:rowOff>74422</xdr:rowOff>
    </xdr:to>
    <xdr:cxnSp macro="">
      <xdr:nvCxnSpPr>
        <xdr:cNvPr id="420" name="直線コネクタ 419"/>
        <xdr:cNvCxnSpPr/>
      </xdr:nvCxnSpPr>
      <xdr:spPr>
        <a:xfrm>
          <a:off x="15671800" y="1309776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67563</xdr:rowOff>
    </xdr:from>
    <xdr:to>
      <xdr:col>22</xdr:col>
      <xdr:colOff>565150</xdr:colOff>
      <xdr:row>76</xdr:row>
      <xdr:rowOff>76708</xdr:rowOff>
    </xdr:to>
    <xdr:cxnSp macro="">
      <xdr:nvCxnSpPr>
        <xdr:cNvPr id="423" name="直線コネクタ 422"/>
        <xdr:cNvCxnSpPr/>
      </xdr:nvCxnSpPr>
      <xdr:spPr>
        <a:xfrm flipV="1">
          <a:off x="14782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81280</xdr:rowOff>
    </xdr:from>
    <xdr:to>
      <xdr:col>21</xdr:col>
      <xdr:colOff>361950</xdr:colOff>
      <xdr:row>76</xdr:row>
      <xdr:rowOff>76708</xdr:rowOff>
    </xdr:to>
    <xdr:cxnSp macro="">
      <xdr:nvCxnSpPr>
        <xdr:cNvPr id="426" name="直線コネクタ 425"/>
        <xdr:cNvCxnSpPr/>
      </xdr:nvCxnSpPr>
      <xdr:spPr>
        <a:xfrm>
          <a:off x="13893800" y="12940030"/>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81280</xdr:rowOff>
    </xdr:from>
    <xdr:to>
      <xdr:col>20</xdr:col>
      <xdr:colOff>158750</xdr:colOff>
      <xdr:row>75</xdr:row>
      <xdr:rowOff>90424</xdr:rowOff>
    </xdr:to>
    <xdr:cxnSp macro="">
      <xdr:nvCxnSpPr>
        <xdr:cNvPr id="429" name="直線コネクタ 428"/>
        <xdr:cNvCxnSpPr/>
      </xdr:nvCxnSpPr>
      <xdr:spPr>
        <a:xfrm flipV="1">
          <a:off x="13004800" y="129400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23622</xdr:rowOff>
    </xdr:from>
    <xdr:to>
      <xdr:col>24</xdr:col>
      <xdr:colOff>82550</xdr:colOff>
      <xdr:row>76</xdr:row>
      <xdr:rowOff>125222</xdr:rowOff>
    </xdr:to>
    <xdr:sp macro="" textlink="">
      <xdr:nvSpPr>
        <xdr:cNvPr id="439" name="円/楕円 438"/>
        <xdr:cNvSpPr/>
      </xdr:nvSpPr>
      <xdr:spPr>
        <a:xfrm>
          <a:off x="164592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167149</xdr:rowOff>
    </xdr:from>
    <xdr:ext cx="762000" cy="259045"/>
    <xdr:sp macro="" textlink="">
      <xdr:nvSpPr>
        <xdr:cNvPr id="440" name="公債費以外該当値テキスト"/>
        <xdr:cNvSpPr txBox="1"/>
      </xdr:nvSpPr>
      <xdr:spPr>
        <a:xfrm>
          <a:off x="16598900" y="13025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xdr:rowOff>
    </xdr:from>
    <xdr:to>
      <xdr:col>22</xdr:col>
      <xdr:colOff>615950</xdr:colOff>
      <xdr:row>76</xdr:row>
      <xdr:rowOff>118363</xdr:rowOff>
    </xdr:to>
    <xdr:sp macro="" textlink="">
      <xdr:nvSpPr>
        <xdr:cNvPr id="441" name="円/楕円 440"/>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103140</xdr:rowOff>
    </xdr:from>
    <xdr:ext cx="736600" cy="259045"/>
    <xdr:sp macro="" textlink="">
      <xdr:nvSpPr>
        <xdr:cNvPr id="442" name="テキスト ボックス 441"/>
        <xdr:cNvSpPr txBox="1"/>
      </xdr:nvSpPr>
      <xdr:spPr>
        <a:xfrm>
          <a:off x="15290800" y="131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25908</xdr:rowOff>
    </xdr:from>
    <xdr:to>
      <xdr:col>21</xdr:col>
      <xdr:colOff>412750</xdr:colOff>
      <xdr:row>76</xdr:row>
      <xdr:rowOff>127508</xdr:rowOff>
    </xdr:to>
    <xdr:sp macro="" textlink="">
      <xdr:nvSpPr>
        <xdr:cNvPr id="443" name="円/楕円 442"/>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44" name="テキスト ボックス 443"/>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30480</xdr:rowOff>
    </xdr:from>
    <xdr:to>
      <xdr:col>20</xdr:col>
      <xdr:colOff>209550</xdr:colOff>
      <xdr:row>75</xdr:row>
      <xdr:rowOff>132080</xdr:rowOff>
    </xdr:to>
    <xdr:sp macro="" textlink="">
      <xdr:nvSpPr>
        <xdr:cNvPr id="445" name="円/楕円 444"/>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142257</xdr:rowOff>
    </xdr:from>
    <xdr:ext cx="762000" cy="259045"/>
    <xdr:sp macro="" textlink="">
      <xdr:nvSpPr>
        <xdr:cNvPr id="446" name="テキスト ボックス 445"/>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39624</xdr:rowOff>
    </xdr:from>
    <xdr:to>
      <xdr:col>19</xdr:col>
      <xdr:colOff>6350</xdr:colOff>
      <xdr:row>75</xdr:row>
      <xdr:rowOff>141224</xdr:rowOff>
    </xdr:to>
    <xdr:sp macro="" textlink="">
      <xdr:nvSpPr>
        <xdr:cNvPr id="447" name="円/楕円 446"/>
        <xdr:cNvSpPr/>
      </xdr:nvSpPr>
      <xdr:spPr>
        <a:xfrm>
          <a:off x="129540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151401</xdr:rowOff>
    </xdr:from>
    <xdr:ext cx="762000" cy="259045"/>
    <xdr:sp macro="" textlink="">
      <xdr:nvSpPr>
        <xdr:cNvPr id="448" name="テキスト ボックス 447"/>
        <xdr:cNvSpPr txBox="1"/>
      </xdr:nvSpPr>
      <xdr:spPr>
        <a:xfrm>
          <a:off x="12623800" y="126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北海道ニセコ町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169622</xdr:rowOff>
    </xdr:from>
    <xdr:to>
      <xdr:col>4</xdr:col>
      <xdr:colOff>1117600</xdr:colOff>
      <xdr:row>19</xdr:row>
      <xdr:rowOff>26319</xdr:rowOff>
    </xdr:to>
    <xdr:cxnSp macro="">
      <xdr:nvCxnSpPr>
        <xdr:cNvPr id="52" name="直線コネクタ 51"/>
        <xdr:cNvCxnSpPr/>
      </xdr:nvCxnSpPr>
      <xdr:spPr bwMode="auto">
        <a:xfrm>
          <a:off x="5003800" y="3303347"/>
          <a:ext cx="647700" cy="28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153391</xdr:rowOff>
    </xdr:from>
    <xdr:to>
      <xdr:col>4</xdr:col>
      <xdr:colOff>469900</xdr:colOff>
      <xdr:row>18</xdr:row>
      <xdr:rowOff>169622</xdr:rowOff>
    </xdr:to>
    <xdr:cxnSp macro="">
      <xdr:nvCxnSpPr>
        <xdr:cNvPr id="55" name="直線コネクタ 54"/>
        <xdr:cNvCxnSpPr/>
      </xdr:nvCxnSpPr>
      <xdr:spPr bwMode="auto">
        <a:xfrm>
          <a:off x="4305300" y="3287116"/>
          <a:ext cx="698500" cy="16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153391</xdr:rowOff>
    </xdr:from>
    <xdr:to>
      <xdr:col>3</xdr:col>
      <xdr:colOff>904875</xdr:colOff>
      <xdr:row>19</xdr:row>
      <xdr:rowOff>28661</xdr:rowOff>
    </xdr:to>
    <xdr:cxnSp macro="">
      <xdr:nvCxnSpPr>
        <xdr:cNvPr id="58" name="直線コネクタ 57"/>
        <xdr:cNvCxnSpPr/>
      </xdr:nvCxnSpPr>
      <xdr:spPr bwMode="auto">
        <a:xfrm flipV="1">
          <a:off x="3606800" y="3287116"/>
          <a:ext cx="698500" cy="4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28661</xdr:rowOff>
    </xdr:from>
    <xdr:to>
      <xdr:col>3</xdr:col>
      <xdr:colOff>206375</xdr:colOff>
      <xdr:row>19</xdr:row>
      <xdr:rowOff>60609</xdr:rowOff>
    </xdr:to>
    <xdr:cxnSp macro="">
      <xdr:nvCxnSpPr>
        <xdr:cNvPr id="61" name="直線コネクタ 60"/>
        <xdr:cNvCxnSpPr/>
      </xdr:nvCxnSpPr>
      <xdr:spPr bwMode="auto">
        <a:xfrm flipV="1">
          <a:off x="2908300" y="3333836"/>
          <a:ext cx="698500" cy="3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146969</xdr:rowOff>
    </xdr:from>
    <xdr:to>
      <xdr:col>5</xdr:col>
      <xdr:colOff>34925</xdr:colOff>
      <xdr:row>19</xdr:row>
      <xdr:rowOff>77119</xdr:rowOff>
    </xdr:to>
    <xdr:sp macro="" textlink="">
      <xdr:nvSpPr>
        <xdr:cNvPr id="71" name="円/楕円 70"/>
        <xdr:cNvSpPr/>
      </xdr:nvSpPr>
      <xdr:spPr bwMode="auto">
        <a:xfrm>
          <a:off x="5600700" y="3280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119046</xdr:rowOff>
    </xdr:from>
    <xdr:ext cx="762000" cy="259045"/>
    <xdr:sp macro="" textlink="">
      <xdr:nvSpPr>
        <xdr:cNvPr id="72" name="人口1人当たり決算額の推移該当値テキスト130"/>
        <xdr:cNvSpPr txBox="1"/>
      </xdr:nvSpPr>
      <xdr:spPr>
        <a:xfrm>
          <a:off x="5740400" y="325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185,413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118822</xdr:rowOff>
    </xdr:from>
    <xdr:to>
      <xdr:col>4</xdr:col>
      <xdr:colOff>520700</xdr:colOff>
      <xdr:row>19</xdr:row>
      <xdr:rowOff>48972</xdr:rowOff>
    </xdr:to>
    <xdr:sp macro="" textlink="">
      <xdr:nvSpPr>
        <xdr:cNvPr id="73" name="円/楕円 72"/>
        <xdr:cNvSpPr/>
      </xdr:nvSpPr>
      <xdr:spPr bwMode="auto">
        <a:xfrm>
          <a:off x="4953000" y="325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33749</xdr:rowOff>
    </xdr:from>
    <xdr:ext cx="736600" cy="259045"/>
    <xdr:sp macro="" textlink="">
      <xdr:nvSpPr>
        <xdr:cNvPr id="74" name="テキスト ボックス 73"/>
        <xdr:cNvSpPr txBox="1"/>
      </xdr:nvSpPr>
      <xdr:spPr>
        <a:xfrm>
          <a:off x="4622800" y="3338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194,032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102591</xdr:rowOff>
    </xdr:from>
    <xdr:to>
      <xdr:col>3</xdr:col>
      <xdr:colOff>955675</xdr:colOff>
      <xdr:row>19</xdr:row>
      <xdr:rowOff>32741</xdr:rowOff>
    </xdr:to>
    <xdr:sp macro="" textlink="">
      <xdr:nvSpPr>
        <xdr:cNvPr id="75" name="円/楕円 74"/>
        <xdr:cNvSpPr/>
      </xdr:nvSpPr>
      <xdr:spPr bwMode="auto">
        <a:xfrm>
          <a:off x="4254500" y="323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17518</xdr:rowOff>
    </xdr:from>
    <xdr:ext cx="762000" cy="259045"/>
    <xdr:sp macro="" textlink="">
      <xdr:nvSpPr>
        <xdr:cNvPr id="76" name="テキスト ボックス 75"/>
        <xdr:cNvSpPr txBox="1"/>
      </xdr:nvSpPr>
      <xdr:spPr>
        <a:xfrm>
          <a:off x="3924300" y="332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199,002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149311</xdr:rowOff>
    </xdr:from>
    <xdr:to>
      <xdr:col>3</xdr:col>
      <xdr:colOff>257175</xdr:colOff>
      <xdr:row>19</xdr:row>
      <xdr:rowOff>79461</xdr:rowOff>
    </xdr:to>
    <xdr:sp macro="" textlink="">
      <xdr:nvSpPr>
        <xdr:cNvPr id="77" name="円/楕円 76"/>
        <xdr:cNvSpPr/>
      </xdr:nvSpPr>
      <xdr:spPr bwMode="auto">
        <a:xfrm>
          <a:off x="3556000" y="3283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64238</xdr:rowOff>
    </xdr:from>
    <xdr:ext cx="762000" cy="259045"/>
    <xdr:sp macro="" textlink="">
      <xdr:nvSpPr>
        <xdr:cNvPr id="78" name="テキスト ボックス 77"/>
        <xdr:cNvSpPr txBox="1"/>
      </xdr:nvSpPr>
      <xdr:spPr>
        <a:xfrm>
          <a:off x="3225800" y="336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184,696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9809</xdr:rowOff>
    </xdr:from>
    <xdr:to>
      <xdr:col>2</xdr:col>
      <xdr:colOff>692150</xdr:colOff>
      <xdr:row>19</xdr:row>
      <xdr:rowOff>111409</xdr:rowOff>
    </xdr:to>
    <xdr:sp macro="" textlink="">
      <xdr:nvSpPr>
        <xdr:cNvPr id="79" name="円/楕円 78"/>
        <xdr:cNvSpPr/>
      </xdr:nvSpPr>
      <xdr:spPr bwMode="auto">
        <a:xfrm>
          <a:off x="2857500" y="3314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96186</xdr:rowOff>
    </xdr:from>
    <xdr:ext cx="762000" cy="259045"/>
    <xdr:sp macro="" textlink="">
      <xdr:nvSpPr>
        <xdr:cNvPr id="80" name="テキスト ボックス 79"/>
        <xdr:cNvSpPr txBox="1"/>
      </xdr:nvSpPr>
      <xdr:spPr>
        <a:xfrm>
          <a:off x="2527300" y="340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38103</xdr:rowOff>
    </xdr:from>
    <xdr:to>
      <xdr:col>4</xdr:col>
      <xdr:colOff>1117600</xdr:colOff>
      <xdr:row>36</xdr:row>
      <xdr:rowOff>38469</xdr:rowOff>
    </xdr:to>
    <xdr:cxnSp macro="">
      <xdr:nvCxnSpPr>
        <xdr:cNvPr id="110" name="直線コネクタ 109"/>
        <xdr:cNvCxnSpPr/>
      </xdr:nvCxnSpPr>
      <xdr:spPr bwMode="auto">
        <a:xfrm flipV="1">
          <a:off x="5003800" y="6991353"/>
          <a:ext cx="6477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704</xdr:rowOff>
    </xdr:from>
    <xdr:to>
      <xdr:col>4</xdr:col>
      <xdr:colOff>469900</xdr:colOff>
      <xdr:row>36</xdr:row>
      <xdr:rowOff>38469</xdr:rowOff>
    </xdr:to>
    <xdr:cxnSp macro="">
      <xdr:nvCxnSpPr>
        <xdr:cNvPr id="113" name="直線コネクタ 112"/>
        <xdr:cNvCxnSpPr/>
      </xdr:nvCxnSpPr>
      <xdr:spPr bwMode="auto">
        <a:xfrm>
          <a:off x="4305300" y="6953954"/>
          <a:ext cx="698500" cy="3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704</xdr:rowOff>
    </xdr:from>
    <xdr:to>
      <xdr:col>3</xdr:col>
      <xdr:colOff>904875</xdr:colOff>
      <xdr:row>36</xdr:row>
      <xdr:rowOff>28902</xdr:rowOff>
    </xdr:to>
    <xdr:cxnSp macro="">
      <xdr:nvCxnSpPr>
        <xdr:cNvPr id="116" name="直線コネクタ 115"/>
        <xdr:cNvCxnSpPr/>
      </xdr:nvCxnSpPr>
      <xdr:spPr bwMode="auto">
        <a:xfrm flipV="1">
          <a:off x="3606800" y="6953954"/>
          <a:ext cx="698500" cy="28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28902</xdr:rowOff>
    </xdr:from>
    <xdr:to>
      <xdr:col>3</xdr:col>
      <xdr:colOff>206375</xdr:colOff>
      <xdr:row>36</xdr:row>
      <xdr:rowOff>50367</xdr:rowOff>
    </xdr:to>
    <xdr:cxnSp macro="">
      <xdr:nvCxnSpPr>
        <xdr:cNvPr id="119" name="直線コネクタ 118"/>
        <xdr:cNvCxnSpPr/>
      </xdr:nvCxnSpPr>
      <xdr:spPr bwMode="auto">
        <a:xfrm flipV="1">
          <a:off x="2908300" y="6982152"/>
          <a:ext cx="698500" cy="21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330203</xdr:rowOff>
    </xdr:from>
    <xdr:to>
      <xdr:col>5</xdr:col>
      <xdr:colOff>34925</xdr:colOff>
      <xdr:row>36</xdr:row>
      <xdr:rowOff>88903</xdr:rowOff>
    </xdr:to>
    <xdr:sp macro="" textlink="">
      <xdr:nvSpPr>
        <xdr:cNvPr id="129" name="円/楕円 128"/>
        <xdr:cNvSpPr/>
      </xdr:nvSpPr>
      <xdr:spPr bwMode="auto">
        <a:xfrm>
          <a:off x="5600700" y="6940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175280</xdr:rowOff>
    </xdr:from>
    <xdr:ext cx="762000" cy="259045"/>
    <xdr:sp macro="" textlink="">
      <xdr:nvSpPr>
        <xdr:cNvPr id="130" name="人口1人当たり決算額の推移該当値テキスト445"/>
        <xdr:cNvSpPr txBox="1"/>
      </xdr:nvSpPr>
      <xdr:spPr>
        <a:xfrm>
          <a:off x="5740400" y="678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330569</xdr:rowOff>
    </xdr:from>
    <xdr:to>
      <xdr:col>4</xdr:col>
      <xdr:colOff>520700</xdr:colOff>
      <xdr:row>36</xdr:row>
      <xdr:rowOff>89269</xdr:rowOff>
    </xdr:to>
    <xdr:sp macro="" textlink="">
      <xdr:nvSpPr>
        <xdr:cNvPr id="131" name="円/楕円 130"/>
        <xdr:cNvSpPr/>
      </xdr:nvSpPr>
      <xdr:spPr bwMode="auto">
        <a:xfrm>
          <a:off x="4953000" y="6940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99446</xdr:rowOff>
    </xdr:from>
    <xdr:ext cx="736600" cy="259045"/>
    <xdr:sp macro="" textlink="">
      <xdr:nvSpPr>
        <xdr:cNvPr id="132" name="テキスト ボックス 131"/>
        <xdr:cNvSpPr txBox="1"/>
      </xdr:nvSpPr>
      <xdr:spPr>
        <a:xfrm>
          <a:off x="4622800" y="6709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292804</xdr:rowOff>
    </xdr:from>
    <xdr:to>
      <xdr:col>3</xdr:col>
      <xdr:colOff>955675</xdr:colOff>
      <xdr:row>36</xdr:row>
      <xdr:rowOff>51504</xdr:rowOff>
    </xdr:to>
    <xdr:sp macro="" textlink="">
      <xdr:nvSpPr>
        <xdr:cNvPr id="133" name="円/楕円 132"/>
        <xdr:cNvSpPr/>
      </xdr:nvSpPr>
      <xdr:spPr bwMode="auto">
        <a:xfrm>
          <a:off x="4254500" y="690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61681</xdr:rowOff>
    </xdr:from>
    <xdr:ext cx="762000" cy="259045"/>
    <xdr:sp macro="" textlink="">
      <xdr:nvSpPr>
        <xdr:cNvPr id="134" name="テキスト ボックス 133"/>
        <xdr:cNvSpPr txBox="1"/>
      </xdr:nvSpPr>
      <xdr:spPr>
        <a:xfrm>
          <a:off x="3924300" y="66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321002</xdr:rowOff>
    </xdr:from>
    <xdr:to>
      <xdr:col>3</xdr:col>
      <xdr:colOff>257175</xdr:colOff>
      <xdr:row>36</xdr:row>
      <xdr:rowOff>79702</xdr:rowOff>
    </xdr:to>
    <xdr:sp macro="" textlink="">
      <xdr:nvSpPr>
        <xdr:cNvPr id="135" name="円/楕円 134"/>
        <xdr:cNvSpPr/>
      </xdr:nvSpPr>
      <xdr:spPr bwMode="auto">
        <a:xfrm>
          <a:off x="3556000" y="693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89879</xdr:rowOff>
    </xdr:from>
    <xdr:ext cx="762000" cy="259045"/>
    <xdr:sp macro="" textlink="">
      <xdr:nvSpPr>
        <xdr:cNvPr id="136" name="テキスト ボックス 135"/>
        <xdr:cNvSpPr txBox="1"/>
      </xdr:nvSpPr>
      <xdr:spPr>
        <a:xfrm>
          <a:off x="3225800" y="670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342467</xdr:rowOff>
    </xdr:from>
    <xdr:to>
      <xdr:col>2</xdr:col>
      <xdr:colOff>692150</xdr:colOff>
      <xdr:row>36</xdr:row>
      <xdr:rowOff>101167</xdr:rowOff>
    </xdr:to>
    <xdr:sp macro="" textlink="">
      <xdr:nvSpPr>
        <xdr:cNvPr id="137" name="円/楕円 136"/>
        <xdr:cNvSpPr/>
      </xdr:nvSpPr>
      <xdr:spPr bwMode="auto">
        <a:xfrm>
          <a:off x="2857500" y="695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85944</xdr:rowOff>
    </xdr:from>
    <xdr:ext cx="762000" cy="259045"/>
    <xdr:sp macro="" textlink="">
      <xdr:nvSpPr>
        <xdr:cNvPr id="138" name="テキスト ボックス 137"/>
        <xdr:cNvSpPr txBox="1"/>
      </xdr:nvSpPr>
      <xdr:spPr>
        <a:xfrm>
          <a:off x="2527300" y="703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北海道ニセコ町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実質単年度収支</a:t>
          </a:r>
          <a:r>
            <a:rPr lang="ja-JP" altLang="en-US" sz="1100" b="0" i="0" baseline="0">
              <a:solidFill>
                <a:schemeClr val="dk1"/>
              </a:solidFill>
              <a:effectLst/>
              <a:latin typeface="+mn-lt"/>
              <a:ea typeface="+mn-ea"/>
              <a:cs typeface="+mn-cs"/>
            </a:rPr>
            <a:t>がマイナスとなり、標準財政規模比は減となった。近年、</a:t>
          </a:r>
          <a:r>
            <a:rPr lang="ja-JP" altLang="ja-JP" sz="1100" b="0" i="0" baseline="0">
              <a:solidFill>
                <a:schemeClr val="dk1"/>
              </a:solidFill>
              <a:effectLst/>
              <a:latin typeface="+mn-lt"/>
              <a:ea typeface="+mn-ea"/>
              <a:cs typeface="+mn-cs"/>
            </a:rPr>
            <a:t>財政調整基金の取崩しは行わず比較的安定的な経営をして</a:t>
          </a:r>
          <a:r>
            <a:rPr lang="ja-JP" altLang="en-US" sz="1100" b="0" i="0" baseline="0">
              <a:solidFill>
                <a:schemeClr val="dk1"/>
              </a:solidFill>
              <a:effectLst/>
              <a:latin typeface="+mn-lt"/>
              <a:ea typeface="+mn-ea"/>
              <a:cs typeface="+mn-cs"/>
            </a:rPr>
            <a:t>いるが、財政健全化に向けた取り組み・見直しは不可避であり、中長期的視点からより一層</a:t>
          </a:r>
          <a:r>
            <a:rPr lang="ja-JP" altLang="ja-JP" sz="1100" b="0" i="0" baseline="0">
              <a:solidFill>
                <a:schemeClr val="dk1"/>
              </a:solidFill>
              <a:effectLst/>
              <a:latin typeface="+mn-lt"/>
              <a:ea typeface="+mn-ea"/>
              <a:cs typeface="+mn-cs"/>
            </a:rPr>
            <a:t>計画的・安定的な運営に努める。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北海道ニセコ町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実質単年度収支は比較比較的安定し黒字運営を継続しているが、財政健全化に向けた取り組み・見直しは不可避であり、中長期的視点からより一層計画的・安定的な運営に努める。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北海道ニセコ町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公債費の減少傾向で</a:t>
          </a:r>
          <a:r>
            <a:rPr lang="ja-JP" altLang="ja-JP" sz="1100" b="0" i="0" baseline="0">
              <a:solidFill>
                <a:schemeClr val="dk1"/>
              </a:solidFill>
              <a:effectLst/>
              <a:latin typeface="+mn-lt"/>
              <a:ea typeface="+mn-ea"/>
              <a:cs typeface="+mn-cs"/>
            </a:rPr>
            <a:t>推移している。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投資的事業の取捨選択、公共施設の長寿命化等により、さらなる削減を図り、財政健全化を進める。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北海道ニセコ町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将来負担額が減少しているものの、充当可能特定財源も</a:t>
          </a:r>
          <a:r>
            <a:rPr lang="ja-JP" altLang="ja-JP" sz="1100" b="0" i="0" baseline="0">
              <a:solidFill>
                <a:schemeClr val="dk1"/>
              </a:solidFill>
              <a:effectLst/>
              <a:latin typeface="+mn-lt"/>
              <a:ea typeface="+mn-ea"/>
              <a:cs typeface="+mn-cs"/>
            </a:rPr>
            <a:t>減少傾向</a:t>
          </a:r>
          <a:r>
            <a:rPr lang="ja-JP" altLang="en-US" sz="1100" b="0" i="0" baseline="0">
              <a:solidFill>
                <a:schemeClr val="dk1"/>
              </a:solidFill>
              <a:effectLst/>
              <a:latin typeface="+mn-lt"/>
              <a:ea typeface="+mn-ea"/>
              <a:cs typeface="+mn-cs"/>
            </a:rPr>
            <a:t>となっ</a:t>
          </a:r>
          <a:r>
            <a:rPr lang="ja-JP" altLang="ja-JP" sz="1100" b="0" i="0" baseline="0">
              <a:solidFill>
                <a:schemeClr val="dk1"/>
              </a:solidFill>
              <a:effectLst/>
              <a:latin typeface="+mn-lt"/>
              <a:ea typeface="+mn-ea"/>
              <a:cs typeface="+mn-cs"/>
            </a:rPr>
            <a:t>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投資的事業の取捨選択、公共施設の長寿命化等により、</a:t>
          </a:r>
          <a:r>
            <a:rPr lang="ja-JP" altLang="en-US" sz="1100" b="0" i="0" baseline="0">
              <a:solidFill>
                <a:schemeClr val="dk1"/>
              </a:solidFill>
              <a:effectLst/>
              <a:latin typeface="+mn-lt"/>
              <a:ea typeface="+mn-ea"/>
              <a:cs typeface="+mn-cs"/>
            </a:rPr>
            <a:t>将来負担額の</a:t>
          </a:r>
          <a:r>
            <a:rPr lang="ja-JP" altLang="ja-JP" sz="1100" b="0" i="0" baseline="0">
              <a:solidFill>
                <a:schemeClr val="dk1"/>
              </a:solidFill>
              <a:effectLst/>
              <a:latin typeface="+mn-lt"/>
              <a:ea typeface="+mn-ea"/>
              <a:cs typeface="+mn-cs"/>
            </a:rPr>
            <a:t>さらなる削減を図</a:t>
          </a:r>
          <a:r>
            <a:rPr lang="ja-JP" altLang="en-US" sz="1100" b="0" i="0" baseline="0">
              <a:solidFill>
                <a:schemeClr val="dk1"/>
              </a:solidFill>
              <a:effectLst/>
              <a:latin typeface="+mn-lt"/>
              <a:ea typeface="+mn-ea"/>
              <a:cs typeface="+mn-cs"/>
            </a:rPr>
            <a:t>るとともに</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将来負担に見合う計画的な基金積み立てを進め、</a:t>
          </a:r>
          <a:r>
            <a:rPr lang="ja-JP" altLang="ja-JP" sz="1100" b="0" i="0" baseline="0">
              <a:solidFill>
                <a:schemeClr val="dk1"/>
              </a:solidFill>
              <a:effectLst/>
              <a:latin typeface="+mn-lt"/>
              <a:ea typeface="+mn-ea"/>
              <a:cs typeface="+mn-cs"/>
            </a:rPr>
            <a:t>財政健全化を進める。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5037861</v>
      </c>
      <c r="BO4" s="379"/>
      <c r="BP4" s="379"/>
      <c r="BQ4" s="379"/>
      <c r="BR4" s="379"/>
      <c r="BS4" s="379"/>
      <c r="BT4" s="379"/>
      <c r="BU4" s="380"/>
      <c r="BV4" s="378">
        <v>4558063</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5.3</v>
      </c>
      <c r="CU4" s="554"/>
      <c r="CV4" s="554"/>
      <c r="CW4" s="554"/>
      <c r="CX4" s="554"/>
      <c r="CY4" s="554"/>
      <c r="CZ4" s="554"/>
      <c r="DA4" s="555"/>
      <c r="DB4" s="553">
        <v>6.7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4894729</v>
      </c>
      <c r="BO5" s="384"/>
      <c r="BP5" s="384"/>
      <c r="BQ5" s="384"/>
      <c r="BR5" s="384"/>
      <c r="BS5" s="384"/>
      <c r="BT5" s="384"/>
      <c r="BU5" s="385"/>
      <c r="BV5" s="383">
        <v>4376363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86.3</v>
      </c>
      <c r="CU5" s="354"/>
      <c r="CV5" s="354"/>
      <c r="CW5" s="354"/>
      <c r="CX5" s="354"/>
      <c r="CY5" s="354"/>
      <c r="CZ5" s="354"/>
      <c r="DA5" s="355"/>
      <c r="DB5" s="353">
        <v>86</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143132</v>
      </c>
      <c r="BO6" s="384"/>
      <c r="BP6" s="384"/>
      <c r="BQ6" s="384"/>
      <c r="BR6" s="384"/>
      <c r="BS6" s="384"/>
      <c r="BT6" s="384"/>
      <c r="BU6" s="385"/>
      <c r="BV6" s="383">
        <v>181700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91.4</v>
      </c>
      <c r="CU6" s="528"/>
      <c r="CV6" s="528"/>
      <c r="CW6" s="528"/>
      <c r="CX6" s="528"/>
      <c r="CY6" s="528"/>
      <c r="CZ6" s="528"/>
      <c r="DA6" s="529"/>
      <c r="DB6" s="527">
        <v>91.2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2200</v>
      </c>
      <c r="BO7" s="384"/>
      <c r="BP7" s="384"/>
      <c r="BQ7" s="384"/>
      <c r="BR7" s="384"/>
      <c r="BS7" s="384"/>
      <c r="BT7" s="384"/>
      <c r="BU7" s="385"/>
      <c r="BV7" s="383">
        <v>194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2683092</v>
      </c>
      <c r="CU7" s="384"/>
      <c r="CV7" s="384"/>
      <c r="CW7" s="384"/>
      <c r="CX7" s="384"/>
      <c r="CY7" s="384"/>
      <c r="CZ7" s="384"/>
      <c r="DA7" s="385"/>
      <c r="DB7" s="383">
        <v>2693294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140932</v>
      </c>
      <c r="BO8" s="384"/>
      <c r="BP8" s="384"/>
      <c r="BQ8" s="384"/>
      <c r="BR8" s="384"/>
      <c r="BS8" s="384"/>
      <c r="BT8" s="384"/>
      <c r="BU8" s="385"/>
      <c r="BV8" s="383">
        <v>181506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0.24</v>
      </c>
      <c r="CU8" s="491"/>
      <c r="CV8" s="491"/>
      <c r="CW8" s="491"/>
      <c r="CX8" s="491"/>
      <c r="CY8" s="491"/>
      <c r="CZ8" s="491"/>
      <c r="DA8" s="492"/>
      <c r="DB8" s="490">
        <v>0.24</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4823</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-40574</v>
      </c>
      <c r="BO9" s="384"/>
      <c r="BP9" s="384"/>
      <c r="BQ9" s="384"/>
      <c r="BR9" s="384"/>
      <c r="BS9" s="384"/>
      <c r="BT9" s="384"/>
      <c r="BU9" s="385"/>
      <c r="BV9" s="383">
        <v>69323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20.9</v>
      </c>
      <c r="CU9" s="354"/>
      <c r="CV9" s="354"/>
      <c r="CW9" s="354"/>
      <c r="CX9" s="354"/>
      <c r="CY9" s="354"/>
      <c r="CZ9" s="354"/>
      <c r="DA9" s="355"/>
      <c r="DB9" s="353">
        <v>21.5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4669</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198</v>
      </c>
      <c r="BO10" s="384"/>
      <c r="BP10" s="384"/>
      <c r="BQ10" s="384"/>
      <c r="BR10" s="384"/>
      <c r="BS10" s="384"/>
      <c r="BT10" s="384"/>
      <c r="BU10" s="385"/>
      <c r="BV10" s="383">
        <v>222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4857</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4704</v>
      </c>
      <c r="S13" s="483"/>
      <c r="T13" s="483"/>
      <c r="U13" s="483"/>
      <c r="V13" s="484"/>
      <c r="W13" s="470" t="s">
        <v>122</v>
      </c>
      <c r="X13" s="396"/>
      <c r="Y13" s="396"/>
      <c r="Z13" s="396"/>
      <c r="AA13" s="396"/>
      <c r="AB13" s="397"/>
      <c r="AC13" s="359">
        <v>491</v>
      </c>
      <c r="AD13" s="360"/>
      <c r="AE13" s="360"/>
      <c r="AF13" s="360"/>
      <c r="AG13" s="361"/>
      <c r="AH13" s="359">
        <v>562</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-40376</v>
      </c>
      <c r="BO13" s="384"/>
      <c r="BP13" s="384"/>
      <c r="BQ13" s="384"/>
      <c r="BR13" s="384"/>
      <c r="BS13" s="384"/>
      <c r="BT13" s="384"/>
      <c r="BU13" s="385"/>
      <c r="BV13" s="383">
        <v>69545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14.7</v>
      </c>
      <c r="CU13" s="354"/>
      <c r="CV13" s="354"/>
      <c r="CW13" s="354"/>
      <c r="CX13" s="354"/>
      <c r="CY13" s="354"/>
      <c r="CZ13" s="354"/>
      <c r="DA13" s="355"/>
      <c r="DB13" s="353">
        <v>14.6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4820</v>
      </c>
      <c r="S14" s="483"/>
      <c r="T14" s="483"/>
      <c r="U14" s="483"/>
      <c r="V14" s="484"/>
      <c r="W14" s="485"/>
      <c r="X14" s="399"/>
      <c r="Y14" s="399"/>
      <c r="Z14" s="399"/>
      <c r="AA14" s="399"/>
      <c r="AB14" s="400"/>
      <c r="AC14" s="475">
        <v>21.3</v>
      </c>
      <c r="AD14" s="476"/>
      <c r="AE14" s="476"/>
      <c r="AF14" s="476"/>
      <c r="AG14" s="477"/>
      <c r="AH14" s="475">
        <v>22.9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86.8</v>
      </c>
      <c r="CU14" s="454"/>
      <c r="CV14" s="454"/>
      <c r="CW14" s="454"/>
      <c r="CX14" s="454"/>
      <c r="CY14" s="454"/>
      <c r="CZ14" s="454"/>
      <c r="DA14" s="455"/>
      <c r="DB14" s="486">
        <v>85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4708</v>
      </c>
      <c r="S15" s="483"/>
      <c r="T15" s="483"/>
      <c r="U15" s="483"/>
      <c r="V15" s="484"/>
      <c r="W15" s="470" t="s">
        <v>129</v>
      </c>
      <c r="X15" s="396"/>
      <c r="Y15" s="396"/>
      <c r="Z15" s="396"/>
      <c r="AA15" s="396"/>
      <c r="AB15" s="397"/>
      <c r="AC15" s="359">
        <v>226</v>
      </c>
      <c r="AD15" s="360"/>
      <c r="AE15" s="360"/>
      <c r="AF15" s="360"/>
      <c r="AG15" s="361"/>
      <c r="AH15" s="359">
        <v>209</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571333</v>
      </c>
      <c r="BO15" s="379"/>
      <c r="BP15" s="379"/>
      <c r="BQ15" s="379"/>
      <c r="BR15" s="379"/>
      <c r="BS15" s="379"/>
      <c r="BT15" s="379"/>
      <c r="BU15" s="380"/>
      <c r="BV15" s="378">
        <v>552040</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9.8000000000000007</v>
      </c>
      <c r="AD16" s="476"/>
      <c r="AE16" s="476"/>
      <c r="AF16" s="476"/>
      <c r="AG16" s="477"/>
      <c r="AH16" s="475">
        <v>8.5</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2372798</v>
      </c>
      <c r="BO16" s="384"/>
      <c r="BP16" s="384"/>
      <c r="BQ16" s="384"/>
      <c r="BR16" s="384"/>
      <c r="BS16" s="384"/>
      <c r="BT16" s="384"/>
      <c r="BU16" s="385"/>
      <c r="BV16" s="383">
        <v>2383236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1592</v>
      </c>
      <c r="AD17" s="360"/>
      <c r="AE17" s="360"/>
      <c r="AF17" s="360"/>
      <c r="AG17" s="361"/>
      <c r="AH17" s="359">
        <v>1679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730172</v>
      </c>
      <c r="BO17" s="384"/>
      <c r="BP17" s="384"/>
      <c r="BQ17" s="384"/>
      <c r="BR17" s="384"/>
      <c r="BS17" s="384"/>
      <c r="BT17" s="384"/>
      <c r="BU17" s="385"/>
      <c r="BV17" s="383">
        <v>705336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197.13</v>
      </c>
      <c r="M18" s="446"/>
      <c r="N18" s="446"/>
      <c r="O18" s="446"/>
      <c r="P18" s="446"/>
      <c r="Q18" s="446"/>
      <c r="R18" s="447"/>
      <c r="S18" s="447"/>
      <c r="T18" s="447"/>
      <c r="U18" s="447"/>
      <c r="V18" s="448"/>
      <c r="W18" s="462"/>
      <c r="X18" s="463"/>
      <c r="Y18" s="463"/>
      <c r="Z18" s="463"/>
      <c r="AA18" s="463"/>
      <c r="AB18" s="471"/>
      <c r="AC18" s="347">
        <v>68.900000000000006</v>
      </c>
      <c r="AD18" s="348"/>
      <c r="AE18" s="348"/>
      <c r="AF18" s="348"/>
      <c r="AG18" s="449"/>
      <c r="AH18" s="347">
        <v>68.5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2365328</v>
      </c>
      <c r="BO18" s="384"/>
      <c r="BP18" s="384"/>
      <c r="BQ18" s="384"/>
      <c r="BR18" s="384"/>
      <c r="BS18" s="384"/>
      <c r="BT18" s="384"/>
      <c r="BU18" s="385"/>
      <c r="BV18" s="383">
        <v>2388674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3084405</v>
      </c>
      <c r="BO19" s="384"/>
      <c r="BP19" s="384"/>
      <c r="BQ19" s="384"/>
      <c r="BR19" s="384"/>
      <c r="BS19" s="384"/>
      <c r="BT19" s="384"/>
      <c r="BU19" s="385"/>
      <c r="BV19" s="383">
        <v>3039100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2054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6484375</v>
      </c>
      <c r="BO23" s="384"/>
      <c r="BP23" s="384"/>
      <c r="BQ23" s="384"/>
      <c r="BR23" s="384"/>
      <c r="BS23" s="384"/>
      <c r="BT23" s="384"/>
      <c r="BU23" s="385"/>
      <c r="BV23" s="383">
        <v>6351292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6700</v>
      </c>
      <c r="R24" s="360"/>
      <c r="S24" s="360"/>
      <c r="T24" s="360"/>
      <c r="U24" s="360"/>
      <c r="V24" s="361"/>
      <c r="W24" s="425"/>
      <c r="X24" s="416"/>
      <c r="Y24" s="417"/>
      <c r="Z24" s="356" t="s">
        <v>153</v>
      </c>
      <c r="AA24" s="357"/>
      <c r="AB24" s="357"/>
      <c r="AC24" s="357"/>
      <c r="AD24" s="357"/>
      <c r="AE24" s="357"/>
      <c r="AF24" s="357"/>
      <c r="AG24" s="358"/>
      <c r="AH24" s="359">
        <v>74</v>
      </c>
      <c r="AI24" s="360"/>
      <c r="AJ24" s="360"/>
      <c r="AK24" s="360"/>
      <c r="AL24" s="361"/>
      <c r="AM24" s="359">
        <v>231990</v>
      </c>
      <c r="AN24" s="360"/>
      <c r="AO24" s="360"/>
      <c r="AP24" s="360"/>
      <c r="AQ24" s="360"/>
      <c r="AR24" s="361"/>
      <c r="AS24" s="359">
        <v>3135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5578816</v>
      </c>
      <c r="BO24" s="384"/>
      <c r="BP24" s="384"/>
      <c r="BQ24" s="384"/>
      <c r="BR24" s="384"/>
      <c r="BS24" s="384"/>
      <c r="BT24" s="384"/>
      <c r="BU24" s="385"/>
      <c r="BV24" s="383">
        <v>5394948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5700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91116</v>
      </c>
      <c r="BO25" s="379"/>
      <c r="BP25" s="379"/>
      <c r="BQ25" s="379"/>
      <c r="BR25" s="379"/>
      <c r="BS25" s="379"/>
      <c r="BT25" s="379"/>
      <c r="BU25" s="380"/>
      <c r="BV25" s="378">
        <v>122744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5200</v>
      </c>
      <c r="R26" s="360"/>
      <c r="S26" s="360"/>
      <c r="T26" s="360"/>
      <c r="U26" s="360"/>
      <c r="V26" s="361"/>
      <c r="W26" s="425"/>
      <c r="X26" s="416"/>
      <c r="Y26" s="417"/>
      <c r="Z26" s="356" t="s">
        <v>159</v>
      </c>
      <c r="AA26" s="436"/>
      <c r="AB26" s="436"/>
      <c r="AC26" s="436"/>
      <c r="AD26" s="436"/>
      <c r="AE26" s="436"/>
      <c r="AF26" s="436"/>
      <c r="AG26" s="437"/>
      <c r="AH26" s="359" t="s">
        <v>119</v>
      </c>
      <c r="AI26" s="360"/>
      <c r="AJ26" s="360"/>
      <c r="AK26" s="360"/>
      <c r="AL26" s="361"/>
      <c r="AM26" s="359" t="s">
        <v>119</v>
      </c>
      <c r="AN26" s="360"/>
      <c r="AO26" s="360"/>
      <c r="AP26" s="360"/>
      <c r="AQ26" s="360"/>
      <c r="AR26" s="361"/>
      <c r="AS26" s="359" t="s">
        <v>119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2580</v>
      </c>
      <c r="R27" s="360"/>
      <c r="S27" s="360"/>
      <c r="T27" s="360"/>
      <c r="U27" s="360"/>
      <c r="V27" s="361"/>
      <c r="W27" s="425"/>
      <c r="X27" s="416"/>
      <c r="Y27" s="417"/>
      <c r="Z27" s="356" t="s">
        <v>162</v>
      </c>
      <c r="AA27" s="357"/>
      <c r="AB27" s="357"/>
      <c r="AC27" s="357"/>
      <c r="AD27" s="357"/>
      <c r="AE27" s="357"/>
      <c r="AF27" s="357"/>
      <c r="AG27" s="358"/>
      <c r="AH27" s="359">
        <v>8</v>
      </c>
      <c r="AI27" s="360"/>
      <c r="AJ27" s="360"/>
      <c r="AK27" s="360"/>
      <c r="AL27" s="361"/>
      <c r="AM27" s="359">
        <v>23968</v>
      </c>
      <c r="AN27" s="360"/>
      <c r="AO27" s="360"/>
      <c r="AP27" s="360"/>
      <c r="AQ27" s="360"/>
      <c r="AR27" s="361"/>
      <c r="AS27" s="359">
        <v>2996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205497</v>
      </c>
      <c r="BO27" s="387"/>
      <c r="BP27" s="387"/>
      <c r="BQ27" s="387"/>
      <c r="BR27" s="387"/>
      <c r="BS27" s="387"/>
      <c r="BT27" s="387"/>
      <c r="BU27" s="388"/>
      <c r="BV27" s="386">
        <v>205470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2050</v>
      </c>
      <c r="R28" s="360"/>
      <c r="S28" s="360"/>
      <c r="T28" s="360"/>
      <c r="U28" s="360"/>
      <c r="V28" s="361"/>
      <c r="W28" s="425"/>
      <c r="X28" s="416"/>
      <c r="Y28" s="417"/>
      <c r="Z28" s="356" t="s">
        <v>165</v>
      </c>
      <c r="AA28" s="357"/>
      <c r="AB28" s="357"/>
      <c r="AC28" s="357"/>
      <c r="AD28" s="357"/>
      <c r="AE28" s="357"/>
      <c r="AF28" s="357"/>
      <c r="AG28" s="358"/>
      <c r="AH28" s="359">
        <v>1</v>
      </c>
      <c r="AI28" s="360"/>
      <c r="AJ28" s="360"/>
      <c r="AK28" s="360"/>
      <c r="AL28" s="361"/>
      <c r="AM28" s="359">
        <v>2184</v>
      </c>
      <c r="AN28" s="360"/>
      <c r="AO28" s="360"/>
      <c r="AP28" s="360"/>
      <c r="AQ28" s="360"/>
      <c r="AR28" s="361"/>
      <c r="AS28" s="359">
        <v>2184</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502449</v>
      </c>
      <c r="BO28" s="379"/>
      <c r="BP28" s="379"/>
      <c r="BQ28" s="379"/>
      <c r="BR28" s="379"/>
      <c r="BS28" s="379"/>
      <c r="BT28" s="379"/>
      <c r="BU28" s="380"/>
      <c r="BV28" s="378">
        <v>502251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8</v>
      </c>
      <c r="M29" s="360"/>
      <c r="N29" s="360"/>
      <c r="O29" s="360"/>
      <c r="P29" s="361"/>
      <c r="Q29" s="359">
        <v>1700</v>
      </c>
      <c r="R29" s="360"/>
      <c r="S29" s="360"/>
      <c r="T29" s="360"/>
      <c r="U29" s="360"/>
      <c r="V29" s="361"/>
      <c r="W29" s="425"/>
      <c r="X29" s="416"/>
      <c r="Y29" s="417"/>
      <c r="Z29" s="356" t="s">
        <v>169</v>
      </c>
      <c r="AA29" s="357"/>
      <c r="AB29" s="357"/>
      <c r="AC29" s="357"/>
      <c r="AD29" s="357"/>
      <c r="AE29" s="357"/>
      <c r="AF29" s="357"/>
      <c r="AG29" s="358"/>
      <c r="AH29" s="359">
        <v>83</v>
      </c>
      <c r="AI29" s="360"/>
      <c r="AJ29" s="360"/>
      <c r="AK29" s="360"/>
      <c r="AL29" s="361"/>
      <c r="AM29" s="359">
        <v>258142</v>
      </c>
      <c r="AN29" s="360"/>
      <c r="AO29" s="360"/>
      <c r="AP29" s="360"/>
      <c r="AQ29" s="360"/>
      <c r="AR29" s="361"/>
      <c r="AS29" s="359">
        <v>3110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36992</v>
      </c>
      <c r="BO29" s="384"/>
      <c r="BP29" s="384"/>
      <c r="BQ29" s="384"/>
      <c r="BR29" s="384"/>
      <c r="BS29" s="384"/>
      <c r="BT29" s="384"/>
      <c r="BU29" s="385"/>
      <c r="BV29" s="383">
        <v>36982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591268</v>
      </c>
      <c r="BO30" s="387"/>
      <c r="BP30" s="387"/>
      <c r="BQ30" s="387"/>
      <c r="BR30" s="387"/>
      <c r="BS30" s="387"/>
      <c r="BT30" s="387"/>
      <c r="BU30" s="388"/>
      <c r="BV30" s="386">
        <v>692503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4</v>
      </c>
      <c r="BF34" s="343"/>
      <c r="BG34" s="342" t="str">
        <f>IF('各会計、関係団体の財政状況及び健全化判断比率'!B30="","",'各会計、関係団体の財政状況及び健全化判断比率'!B30)</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後志広域連合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キラットニセコ</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5</v>
      </c>
      <c r="BF35" s="343"/>
      <c r="BG35" s="342" t="str">
        <f>IF('各会計、関係団体の財政状況及び健全化判断比率'!B31="","",'各会計、関係団体の財政状況及び健全化判断比率'!B31)</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羊蹄山麓環境衛生組合</v>
      </c>
      <c r="BZ35" s="342"/>
      <c r="CA35" s="342"/>
      <c r="CB35" s="342"/>
      <c r="CC35" s="342"/>
      <c r="CD35" s="342"/>
      <c r="CE35" s="342"/>
      <c r="CF35" s="342"/>
      <c r="CG35" s="342"/>
      <c r="CH35" s="342"/>
      <c r="CI35" s="342"/>
      <c r="CJ35" s="342"/>
      <c r="CK35" s="342"/>
      <c r="CL35" s="342"/>
      <c r="CM35" s="342"/>
      <c r="CN35" s="165"/>
      <c r="CO35" s="343">
        <f t="shared" ref="CO35:CO43" si="3">IF(CQ35="","",CO34+1)</f>
        <v>12</v>
      </c>
      <c r="CP35" s="343"/>
      <c r="CQ35" s="342" t="str">
        <f>IF('各会計、関係団体の財政状況及び健全化判断比率'!BS8="","",'各会計、関係団体の財政状況及び健全化判断比率'!BS8)</f>
        <v>ニセコ町土地開発公社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6</v>
      </c>
      <c r="BF36" s="343"/>
      <c r="BG36" s="342" t="str">
        <f>IF('各会計、関係団体の財政状況及び健全化判断比率'!B32="","",'各会計、関係団体の財政状況及び健全化判断比率'!B32)</f>
        <v>農業集落排水事業特別会計</v>
      </c>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羊蹄山ろく消防組合</v>
      </c>
      <c r="BZ36" s="342"/>
      <c r="CA36" s="342"/>
      <c r="CB36" s="342"/>
      <c r="CC36" s="342"/>
      <c r="CD36" s="342"/>
      <c r="CE36" s="342"/>
      <c r="CF36" s="342"/>
      <c r="CG36" s="342"/>
      <c r="CH36" s="342"/>
      <c r="CI36" s="342"/>
      <c r="CJ36" s="342"/>
      <c r="CK36" s="342"/>
      <c r="CL36" s="342"/>
      <c r="CM36" s="342"/>
      <c r="CN36" s="165"/>
      <c r="CO36" s="343">
        <f t="shared" si="3"/>
        <v>13</v>
      </c>
      <c r="CP36" s="343"/>
      <c r="CQ36" s="342" t="str">
        <f>IF('各会計、関係団体の財政状況及び健全化判断比率'!BS9="","",'各会計、関係団体の財政状況及び健全化判断比率'!BS9)</f>
        <v>ニセコリゾート観光協会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後志教育研修センター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79" t="s">
        <v>23</v>
      </c>
      <c r="C41" s="1180"/>
      <c r="D41" s="81"/>
      <c r="E41" s="1181" t="s">
        <v>24</v>
      </c>
      <c r="F41" s="1181"/>
      <c r="G41" s="1181"/>
      <c r="H41" s="1182"/>
      <c r="I41" s="82">
        <v>6391</v>
      </c>
      <c r="J41" s="83">
        <v>6201</v>
      </c>
      <c r="K41" s="83">
        <v>6437</v>
      </c>
      <c r="L41" s="83">
        <v>6351</v>
      </c>
      <c r="M41" s="84">
        <v>6484</v>
      </c>
    </row>
    <row r="42" spans="2:13" ht="27.75" customHeight="1">
      <c r="B42" s="1169"/>
      <c r="C42" s="1170"/>
      <c r="D42" s="85"/>
      <c r="E42" s="1173" t="s">
        <v>25</v>
      </c>
      <c r="F42" s="1173"/>
      <c r="G42" s="1173"/>
      <c r="H42" s="1174"/>
      <c r="I42" s="86">
        <v>107</v>
      </c>
      <c r="J42" s="87">
        <v>96</v>
      </c>
      <c r="K42" s="87">
        <v>84</v>
      </c>
      <c r="L42" s="87">
        <v>73</v>
      </c>
      <c r="M42" s="88">
        <v>60</v>
      </c>
    </row>
    <row r="43" spans="2:13" ht="27.75" customHeight="1">
      <c r="B43" s="1169"/>
      <c r="C43" s="1170"/>
      <c r="D43" s="85"/>
      <c r="E43" s="1173" t="s">
        <v>26</v>
      </c>
      <c r="F43" s="1173"/>
      <c r="G43" s="1173"/>
      <c r="H43" s="1174"/>
      <c r="I43" s="86">
        <v>1914</v>
      </c>
      <c r="J43" s="87">
        <v>1859</v>
      </c>
      <c r="K43" s="87">
        <v>1818</v>
      </c>
      <c r="L43" s="87">
        <v>1676</v>
      </c>
      <c r="M43" s="88">
        <v>1418</v>
      </c>
    </row>
    <row r="44" spans="2:13" ht="27.75" customHeight="1">
      <c r="B44" s="1169"/>
      <c r="C44" s="1170"/>
      <c r="D44" s="85"/>
      <c r="E44" s="1173" t="s">
        <v>27</v>
      </c>
      <c r="F44" s="1173"/>
      <c r="G44" s="1173"/>
      <c r="H44" s="1174"/>
      <c r="I44" s="86">
        <v>14</v>
      </c>
      <c r="J44" s="87">
        <v>14</v>
      </c>
      <c r="K44" s="87">
        <v>14</v>
      </c>
      <c r="L44" s="87">
        <v>55</v>
      </c>
      <c r="M44" s="88">
        <v>54</v>
      </c>
    </row>
    <row r="45" spans="2:13" ht="27.75" customHeight="1">
      <c r="B45" s="1169"/>
      <c r="C45" s="1170"/>
      <c r="D45" s="85"/>
      <c r="E45" s="1173" t="s">
        <v>28</v>
      </c>
      <c r="F45" s="1173"/>
      <c r="G45" s="1173"/>
      <c r="H45" s="1174"/>
      <c r="I45" s="86">
        <v>794</v>
      </c>
      <c r="J45" s="87">
        <v>777</v>
      </c>
      <c r="K45" s="87">
        <v>758</v>
      </c>
      <c r="L45" s="87">
        <v>756</v>
      </c>
      <c r="M45" s="88">
        <v>840</v>
      </c>
    </row>
    <row r="46" spans="2:13" ht="27.75" customHeight="1">
      <c r="B46" s="1169"/>
      <c r="C46" s="1170"/>
      <c r="D46" s="85"/>
      <c r="E46" s="1173" t="s">
        <v>29</v>
      </c>
      <c r="F46" s="1173"/>
      <c r="G46" s="1173"/>
      <c r="H46" s="1174"/>
      <c r="I46" s="86" t="s">
        <v>474</v>
      </c>
      <c r="J46" s="87" t="s">
        <v>474</v>
      </c>
      <c r="K46" s="87" t="s">
        <v>474</v>
      </c>
      <c r="L46" s="87" t="s">
        <v>474</v>
      </c>
      <c r="M46" s="88" t="s">
        <v>474</v>
      </c>
    </row>
    <row r="47" spans="2:13" ht="27.75" customHeight="1">
      <c r="B47" s="1169"/>
      <c r="C47" s="1170"/>
      <c r="D47" s="85"/>
      <c r="E47" s="1173" t="s">
        <v>30</v>
      </c>
      <c r="F47" s="1173"/>
      <c r="G47" s="1173"/>
      <c r="H47" s="1174"/>
      <c r="I47" s="86" t="s">
        <v>474</v>
      </c>
      <c r="J47" s="87" t="s">
        <v>474</v>
      </c>
      <c r="K47" s="87" t="s">
        <v>474</v>
      </c>
      <c r="L47" s="87" t="s">
        <v>474</v>
      </c>
      <c r="M47" s="88" t="s">
        <v>474</v>
      </c>
    </row>
    <row r="48" spans="2:13" ht="27.75" customHeight="1">
      <c r="B48" s="1171"/>
      <c r="C48" s="1172"/>
      <c r="D48" s="85"/>
      <c r="E48" s="1173" t="s">
        <v>31</v>
      </c>
      <c r="F48" s="1173"/>
      <c r="G48" s="1173"/>
      <c r="H48" s="1174"/>
      <c r="I48" s="86" t="s">
        <v>474</v>
      </c>
      <c r="J48" s="87" t="s">
        <v>474</v>
      </c>
      <c r="K48" s="87" t="s">
        <v>474</v>
      </c>
      <c r="L48" s="87" t="s">
        <v>474</v>
      </c>
      <c r="M48" s="88" t="s">
        <v>474</v>
      </c>
    </row>
    <row r="49" spans="2:13" ht="27.75" customHeight="1">
      <c r="B49" s="1167" t="s">
        <v>32</v>
      </c>
      <c r="C49" s="1168"/>
      <c r="D49" s="89"/>
      <c r="E49" s="1173" t="s">
        <v>33</v>
      </c>
      <c r="F49" s="1173"/>
      <c r="G49" s="1173"/>
      <c r="H49" s="1174"/>
      <c r="I49" s="86">
        <v>1508</v>
      </c>
      <c r="J49" s="87">
        <v>1660</v>
      </c>
      <c r="K49" s="87">
        <v>1473</v>
      </c>
      <c r="L49" s="87">
        <v>1378</v>
      </c>
      <c r="M49" s="88">
        <v>1271</v>
      </c>
    </row>
    <row r="50" spans="2:13" ht="27.75" customHeight="1">
      <c r="B50" s="1169"/>
      <c r="C50" s="1170"/>
      <c r="D50" s="85"/>
      <c r="E50" s="1173" t="s">
        <v>34</v>
      </c>
      <c r="F50" s="1173"/>
      <c r="G50" s="1173"/>
      <c r="H50" s="1174"/>
      <c r="I50" s="86">
        <v>1452</v>
      </c>
      <c r="J50" s="87">
        <v>1332</v>
      </c>
      <c r="K50" s="87">
        <v>1130</v>
      </c>
      <c r="L50" s="87">
        <v>956</v>
      </c>
      <c r="M50" s="88">
        <v>840</v>
      </c>
    </row>
    <row r="51" spans="2:13" ht="27.75" customHeight="1">
      <c r="B51" s="1171"/>
      <c r="C51" s="1172"/>
      <c r="D51" s="85"/>
      <c r="E51" s="1173" t="s">
        <v>35</v>
      </c>
      <c r="F51" s="1173"/>
      <c r="G51" s="1173"/>
      <c r="H51" s="1174"/>
      <c r="I51" s="86">
        <v>4447</v>
      </c>
      <c r="J51" s="87">
        <v>4415</v>
      </c>
      <c r="K51" s="87">
        <v>4716</v>
      </c>
      <c r="L51" s="87">
        <v>4702</v>
      </c>
      <c r="M51" s="88">
        <v>4837</v>
      </c>
    </row>
    <row r="52" spans="2:13" ht="27.75" customHeight="1" thickBot="1">
      <c r="B52" s="1175" t="s">
        <v>36</v>
      </c>
      <c r="C52" s="1176"/>
      <c r="D52" s="90"/>
      <c r="E52" s="1177" t="s">
        <v>37</v>
      </c>
      <c r="F52" s="1177"/>
      <c r="G52" s="1177"/>
      <c r="H52" s="1178"/>
      <c r="I52" s="91">
        <v>1813</v>
      </c>
      <c r="J52" s="92">
        <v>1540</v>
      </c>
      <c r="K52" s="92">
        <v>1792</v>
      </c>
      <c r="L52" s="92">
        <v>1875</v>
      </c>
      <c r="M52" s="93">
        <v>1908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112058</v>
      </c>
      <c r="E3" s="116"/>
      <c r="F3" s="117">
        <v>262834</v>
      </c>
      <c r="G3" s="118"/>
      <c r="H3" s="119"/>
    </row>
    <row r="4" spans="1:8">
      <c r="A4" s="120"/>
      <c r="B4" s="121"/>
      <c r="C4" s="122"/>
      <c r="D4" s="123">
        <v>69139</v>
      </c>
      <c r="E4" s="124"/>
      <c r="F4" s="125">
        <v>147509</v>
      </c>
      <c r="G4" s="126"/>
      <c r="H4" s="127"/>
    </row>
    <row r="5" spans="1:8">
      <c r="A5" s="108" t="s">
        <v>508</v>
      </c>
      <c r="B5" s="113"/>
      <c r="C5" s="114"/>
      <c r="D5" s="115">
        <v>214209</v>
      </c>
      <c r="E5" s="116"/>
      <c r="F5" s="117">
        <v>334234</v>
      </c>
      <c r="G5" s="118"/>
      <c r="H5" s="119"/>
    </row>
    <row r="6" spans="1:8">
      <c r="A6" s="120"/>
      <c r="B6" s="121"/>
      <c r="C6" s="122"/>
      <c r="D6" s="123">
        <v>89193</v>
      </c>
      <c r="E6" s="124"/>
      <c r="F6" s="125">
        <v>135366</v>
      </c>
      <c r="G6" s="126"/>
      <c r="H6" s="127"/>
    </row>
    <row r="7" spans="1:8">
      <c r="A7" s="108" t="s">
        <v>509</v>
      </c>
      <c r="B7" s="113"/>
      <c r="C7" s="114"/>
      <c r="D7" s="115">
        <v>249579</v>
      </c>
      <c r="E7" s="116"/>
      <c r="F7" s="117">
        <v>216155</v>
      </c>
      <c r="G7" s="118"/>
      <c r="H7" s="119"/>
    </row>
    <row r="8" spans="1:8">
      <c r="A8" s="120"/>
      <c r="B8" s="121"/>
      <c r="C8" s="122"/>
      <c r="D8" s="123">
        <v>26314</v>
      </c>
      <c r="E8" s="124"/>
      <c r="F8" s="125">
        <v>108827</v>
      </c>
      <c r="G8" s="126"/>
      <c r="H8" s="127"/>
    </row>
    <row r="9" spans="1:8">
      <c r="A9" s="108" t="s">
        <v>510</v>
      </c>
      <c r="B9" s="113"/>
      <c r="C9" s="114"/>
      <c r="D9" s="115">
        <v>184610</v>
      </c>
      <c r="E9" s="116"/>
      <c r="F9" s="117">
        <v>228305</v>
      </c>
      <c r="G9" s="118"/>
      <c r="H9" s="119"/>
    </row>
    <row r="10" spans="1:8">
      <c r="A10" s="120"/>
      <c r="B10" s="121"/>
      <c r="C10" s="122"/>
      <c r="D10" s="123">
        <v>26815</v>
      </c>
      <c r="E10" s="124"/>
      <c r="F10" s="125">
        <v>86611</v>
      </c>
      <c r="G10" s="126"/>
      <c r="H10" s="127"/>
    </row>
    <row r="11" spans="1:8">
      <c r="A11" s="108" t="s">
        <v>511</v>
      </c>
      <c r="B11" s="113"/>
      <c r="C11" s="114"/>
      <c r="D11" s="115">
        <v>278893</v>
      </c>
      <c r="E11" s="116"/>
      <c r="F11" s="117">
        <v>316331</v>
      </c>
      <c r="G11" s="118"/>
      <c r="H11" s="119"/>
    </row>
    <row r="12" spans="1:8">
      <c r="A12" s="120"/>
      <c r="B12" s="121"/>
      <c r="C12" s="128"/>
      <c r="D12" s="123">
        <v>25333</v>
      </c>
      <c r="E12" s="124"/>
      <c r="F12" s="125">
        <v>106387</v>
      </c>
      <c r="G12" s="126"/>
      <c r="H12" s="127"/>
    </row>
    <row r="13" spans="1:8">
      <c r="A13" s="108"/>
      <c r="B13" s="113"/>
      <c r="C13" s="129"/>
      <c r="D13" s="130">
        <v>207870</v>
      </c>
      <c r="E13" s="131"/>
      <c r="F13" s="132">
        <v>271572</v>
      </c>
      <c r="G13" s="133"/>
      <c r="H13" s="119"/>
    </row>
    <row r="14" spans="1:8">
      <c r="A14" s="120"/>
      <c r="B14" s="121"/>
      <c r="C14" s="122"/>
      <c r="D14" s="123">
        <v>47359</v>
      </c>
      <c r="E14" s="124"/>
      <c r="F14" s="125">
        <v>116940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3.83</v>
      </c>
      <c r="C19" s="134">
        <f>ROUND(VALUE(SUBSTITUTE(実質収支比率等に係る経年分析!G$48,"▲","-")),2)</f>
        <v>3.72</v>
      </c>
      <c r="D19" s="134">
        <f>ROUND(VALUE(SUBSTITUTE(実質収支比率等に係る経年分析!H$48,"▲","-")),2)</f>
        <v>4.18</v>
      </c>
      <c r="E19" s="134">
        <f>ROUND(VALUE(SUBSTITUTE(実質収支比率等に係る経年分析!I$48,"▲","-")),2)</f>
        <v>6.74</v>
      </c>
      <c r="F19" s="134">
        <f>ROUND(VALUE(SUBSTITUTE(実質収支比率等に係る経年分析!J$48,"▲","-")),2)</f>
        <v>5.25</v>
      </c>
    </row>
    <row r="20" spans="1:11">
      <c r="A20" s="134" t="s">
        <v>42</v>
      </c>
      <c r="B20" s="134">
        <f>ROUND(VALUE(SUBSTITUTE(実質収支比率等に係る経年分析!F$47,"▲","-")),2)</f>
        <v>17.87</v>
      </c>
      <c r="C20" s="134">
        <f>ROUND(VALUE(SUBSTITUTE(実質収支比率等に係る経年分析!G$47,"▲","-")),2)</f>
        <v>18.37</v>
      </c>
      <c r="D20" s="134">
        <f>ROUND(VALUE(SUBSTITUTE(実質収支比率等に係る経年分析!H$47,"▲","-")),2)</f>
        <v>18.68</v>
      </c>
      <c r="E20" s="134">
        <f>ROUND(VALUE(SUBSTITUTE(実質収支比率等に係る経年分析!I$47,"▲","-")),2)</f>
        <v>18.649999999999999</v>
      </c>
      <c r="F20" s="134">
        <f>ROUND(VALUE(SUBSTITUTE(実質収支比率等に係る経年分析!J$47,"▲","-")),2)</f>
        <v>18.73</v>
      </c>
    </row>
    <row r="21" spans="1:11">
      <c r="A21" s="134" t="s">
        <v>43</v>
      </c>
      <c r="B21" s="134">
        <f>IF(ISNUMBER(VALUE(SUBSTITUTE(実質収支比率等に係る経年分析!F$49,"▲","-"))),ROUND(VALUE(SUBSTITUTE(実質収支比率等に係る経年分析!F$49,"▲","-")),2),NA())</f>
        <v>3.32</v>
      </c>
      <c r="C21" s="134">
        <f>IF(ISNUMBER(VALUE(SUBSTITUTE(実質収支比率等に係る経年分析!G$49,"▲","-"))),ROUND(VALUE(SUBSTITUTE(実質収支比率等に係る経年分析!G$49,"▲","-")),2),NA())</f>
        <v>1.1399999999999999</v>
      </c>
      <c r="D21" s="134">
        <f>IF(ISNUMBER(VALUE(SUBSTITUTE(実質収支比率等に係る経年分析!H$49,"▲","-"))),ROUND(VALUE(SUBSTITUTE(実質収支比率等に係る経年分析!H$49,"▲","-")),2),NA())</f>
        <v>0.41</v>
      </c>
      <c r="E21" s="134">
        <f>IF(ISNUMBER(VALUE(SUBSTITUTE(実質収支比率等に係る経年分析!I$49,"▲","-"))),ROUND(VALUE(SUBSTITUTE(実質収支比率等に係る経年分析!I$49,"▲","-")),2),NA())</f>
        <v>2.58</v>
      </c>
      <c r="F21" s="134">
        <f>IF(ISNUMBER(VALUE(SUBSTITUTE(実質収支比率等に係る経年分析!J$49,"▲","-"))),ROUND(VALUE(SUBSTITUTE(実質収支比率等に係る経年分析!J$49,"▲","-")),2),NA())</f>
        <v>-1.5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7.0000000000000007E-2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5.25</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620</v>
      </c>
      <c r="E42" s="136"/>
      <c r="F42" s="136"/>
      <c r="G42" s="136">
        <f>'実質公債費比率（分子）の構造'!L$52</f>
        <v>595</v>
      </c>
      <c r="H42" s="136"/>
      <c r="I42" s="136"/>
      <c r="J42" s="136">
        <f>'実質公債費比率（分子）の構造'!M$52</f>
        <v>565</v>
      </c>
      <c r="K42" s="136"/>
      <c r="L42" s="136"/>
      <c r="M42" s="136">
        <f>'実質公債費比率（分子）の構造'!N$52</f>
        <v>559</v>
      </c>
      <c r="N42" s="136"/>
      <c r="O42" s="136"/>
      <c r="P42" s="136">
        <f>'実質公債費比率（分子）の構造'!O$52</f>
        <v>556</v>
      </c>
    </row>
    <row r="43" spans="1:16">
      <c r="A43" s="136" t="s">
        <v>51</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6</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c r="A45" s="136" t="s">
        <v>53</v>
      </c>
      <c r="B45" s="136">
        <f>'実質公債費比率（分子）の構造'!K$49</f>
        <v>0</v>
      </c>
      <c r="C45" s="136"/>
      <c r="D45" s="136"/>
      <c r="E45" s="136">
        <f>'実質公債費比率（分子）の構造'!L$49</f>
        <v>0</v>
      </c>
      <c r="F45" s="136"/>
      <c r="G45" s="136"/>
      <c r="H45" s="136">
        <f>'実質公債費比率（分子）の構造'!M$49</f>
        <v>1</v>
      </c>
      <c r="I45" s="136"/>
      <c r="J45" s="136"/>
      <c r="K45" s="136">
        <f>'実質公債費比率（分子）の構造'!N$49</f>
        <v>0</v>
      </c>
      <c r="L45" s="136"/>
      <c r="M45" s="136"/>
      <c r="N45" s="136">
        <f>'実質公債費比率（分子）の構造'!O$49</f>
        <v>2</v>
      </c>
      <c r="O45" s="136"/>
      <c r="P45" s="136"/>
    </row>
    <row r="46" spans="1:16">
      <c r="A46" s="136" t="s">
        <v>54</v>
      </c>
      <c r="B46" s="136">
        <f>'実質公債費比率（分子）の構造'!K$48</f>
        <v>113</v>
      </c>
      <c r="C46" s="136"/>
      <c r="D46" s="136"/>
      <c r="E46" s="136">
        <f>'実質公債費比率（分子）の構造'!L$48</f>
        <v>129</v>
      </c>
      <c r="F46" s="136"/>
      <c r="G46" s="136"/>
      <c r="H46" s="136">
        <f>'実質公債費比率（分子）の構造'!M$48</f>
        <v>149</v>
      </c>
      <c r="I46" s="136"/>
      <c r="J46" s="136"/>
      <c r="K46" s="136">
        <f>'実質公債費比率（分子）の構造'!N$48</f>
        <v>145</v>
      </c>
      <c r="L46" s="136"/>
      <c r="M46" s="136"/>
      <c r="N46" s="136">
        <f>'実質公債費比率（分子）の構造'!O$48</f>
        <v>153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796</v>
      </c>
      <c r="C49" s="136"/>
      <c r="D49" s="136"/>
      <c r="E49" s="136">
        <f>'実質公債費比率（分子）の構造'!L$45</f>
        <v>773</v>
      </c>
      <c r="F49" s="136"/>
      <c r="G49" s="136"/>
      <c r="H49" s="136">
        <f>'実質公債費比率（分子）の構造'!M$45</f>
        <v>750</v>
      </c>
      <c r="I49" s="136"/>
      <c r="J49" s="136"/>
      <c r="K49" s="136">
        <f>'実質公債費比率（分子）の構造'!N$45</f>
        <v>725</v>
      </c>
      <c r="L49" s="136"/>
      <c r="M49" s="136"/>
      <c r="N49" s="136">
        <f>'実質公債費比率（分子）の構造'!O$45</f>
        <v>714</v>
      </c>
      <c r="O49" s="136"/>
      <c r="P49" s="136"/>
    </row>
    <row r="50" spans="1:16">
      <c r="A50" s="136" t="s">
        <v>58</v>
      </c>
      <c r="B50" s="136" t="e">
        <f>NA()</f>
        <v>#N/A</v>
      </c>
      <c r="C50" s="136">
        <f>IF(ISNUMBER('実質公債費比率（分子）の構造'!K$53),'実質公債費比率（分子）の構造'!K$53,NA())</f>
        <v>295</v>
      </c>
      <c r="D50" s="136" t="e">
        <f>NA()</f>
        <v>#N/A</v>
      </c>
      <c r="E50" s="136" t="e">
        <f>NA()</f>
        <v>#N/A</v>
      </c>
      <c r="F50" s="136">
        <f>IF(ISNUMBER('実質公債費比率（分子）の構造'!L$53),'実質公債費比率（分子）の構造'!L$53,NA())</f>
        <v>313</v>
      </c>
      <c r="G50" s="136" t="e">
        <f>NA()</f>
        <v>#N/A</v>
      </c>
      <c r="H50" s="136" t="e">
        <f>NA()</f>
        <v>#N/A</v>
      </c>
      <c r="I50" s="136">
        <f>IF(ISNUMBER('実質公債費比率（分子）の構造'!M$53),'実質公債費比率（分子）の構造'!M$53,NA())</f>
        <v>341</v>
      </c>
      <c r="J50" s="136" t="e">
        <f>NA()</f>
        <v>#N/A</v>
      </c>
      <c r="K50" s="136" t="e">
        <f>NA()</f>
        <v>#N/A</v>
      </c>
      <c r="L50" s="136">
        <f>IF(ISNUMBER('実質公債費比率（分子）の構造'!N$53),'実質公債費比率（分子）の構造'!N$53,NA())</f>
        <v>316</v>
      </c>
      <c r="M50" s="136" t="e">
        <f>NA()</f>
        <v>#N/A</v>
      </c>
      <c r="N50" s="136" t="e">
        <f>NA()</f>
        <v>#N/A</v>
      </c>
      <c r="O50" s="136">
        <f>IF(ISNUMBER('実質公債費比率（分子）の構造'!O$53),'実質公債費比率（分子）の構造'!O$53,NA())</f>
        <v>318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4447</v>
      </c>
      <c r="E56" s="135"/>
      <c r="F56" s="135"/>
      <c r="G56" s="135">
        <f>'将来負担比率（分子）の構造'!J$51</f>
        <v>4415</v>
      </c>
      <c r="H56" s="135"/>
      <c r="I56" s="135"/>
      <c r="J56" s="135">
        <f>'将来負担比率（分子）の構造'!K$51</f>
        <v>4716</v>
      </c>
      <c r="K56" s="135"/>
      <c r="L56" s="135"/>
      <c r="M56" s="135">
        <f>'将来負担比率（分子）の構造'!L$51</f>
        <v>4702</v>
      </c>
      <c r="N56" s="135"/>
      <c r="O56" s="135"/>
      <c r="P56" s="135">
        <f>'将来負担比率（分子）の構造'!M$51</f>
        <v>4837</v>
      </c>
    </row>
    <row r="57" spans="1:16">
      <c r="A57" s="135" t="s">
        <v>34</v>
      </c>
      <c r="B57" s="135"/>
      <c r="C57" s="135"/>
      <c r="D57" s="135">
        <f>'将来負担比率（分子）の構造'!I$50</f>
        <v>1452</v>
      </c>
      <c r="E57" s="135"/>
      <c r="F57" s="135"/>
      <c r="G57" s="135">
        <f>'将来負担比率（分子）の構造'!J$50</f>
        <v>1332</v>
      </c>
      <c r="H57" s="135"/>
      <c r="I57" s="135"/>
      <c r="J57" s="135">
        <f>'将来負担比率（分子）の構造'!K$50</f>
        <v>1130</v>
      </c>
      <c r="K57" s="135"/>
      <c r="L57" s="135"/>
      <c r="M57" s="135">
        <f>'将来負担比率（分子）の構造'!L$50</f>
        <v>956</v>
      </c>
      <c r="N57" s="135"/>
      <c r="O57" s="135"/>
      <c r="P57" s="135">
        <f>'将来負担比率（分子）の構造'!M$50</f>
        <v>840</v>
      </c>
    </row>
    <row r="58" spans="1:16">
      <c r="A58" s="135" t="s">
        <v>33</v>
      </c>
      <c r="B58" s="135"/>
      <c r="C58" s="135"/>
      <c r="D58" s="135">
        <f>'将来負担比率（分子）の構造'!I$49</f>
        <v>1508</v>
      </c>
      <c r="E58" s="135"/>
      <c r="F58" s="135"/>
      <c r="G58" s="135">
        <f>'将来負担比率（分子）の構造'!J$49</f>
        <v>1660</v>
      </c>
      <c r="H58" s="135"/>
      <c r="I58" s="135"/>
      <c r="J58" s="135">
        <f>'将来負担比率（分子）の構造'!K$49</f>
        <v>1473</v>
      </c>
      <c r="K58" s="135"/>
      <c r="L58" s="135"/>
      <c r="M58" s="135">
        <f>'将来負担比率（分子）の構造'!L$49</f>
        <v>1378</v>
      </c>
      <c r="N58" s="135"/>
      <c r="O58" s="135"/>
      <c r="P58" s="135">
        <f>'将来負担比率（分子）の構造'!M$49</f>
        <v>1271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794</v>
      </c>
      <c r="C62" s="135"/>
      <c r="D62" s="135"/>
      <c r="E62" s="135">
        <f>'将来負担比率（分子）の構造'!J$45</f>
        <v>777</v>
      </c>
      <c r="F62" s="135"/>
      <c r="G62" s="135"/>
      <c r="H62" s="135">
        <f>'将来負担比率（分子）の構造'!K$45</f>
        <v>758</v>
      </c>
      <c r="I62" s="135"/>
      <c r="J62" s="135"/>
      <c r="K62" s="135">
        <f>'将来負担比率（分子）の構造'!L$45</f>
        <v>756</v>
      </c>
      <c r="L62" s="135"/>
      <c r="M62" s="135"/>
      <c r="N62" s="135">
        <f>'将来負担比率（分子）の構造'!M$45</f>
        <v>840</v>
      </c>
      <c r="O62" s="135"/>
      <c r="P62" s="135"/>
    </row>
    <row r="63" spans="1:16">
      <c r="A63" s="135" t="s">
        <v>27</v>
      </c>
      <c r="B63" s="135">
        <f>'将来負担比率（分子）の構造'!I$44</f>
        <v>14</v>
      </c>
      <c r="C63" s="135"/>
      <c r="D63" s="135"/>
      <c r="E63" s="135">
        <f>'将来負担比率（分子）の構造'!J$44</f>
        <v>14</v>
      </c>
      <c r="F63" s="135"/>
      <c r="G63" s="135"/>
      <c r="H63" s="135">
        <f>'将来負担比率（分子）の構造'!K$44</f>
        <v>14</v>
      </c>
      <c r="I63" s="135"/>
      <c r="J63" s="135"/>
      <c r="K63" s="135">
        <f>'将来負担比率（分子）の構造'!L$44</f>
        <v>55</v>
      </c>
      <c r="L63" s="135"/>
      <c r="M63" s="135"/>
      <c r="N63" s="135">
        <f>'将来負担比率（分子）の構造'!M$44</f>
        <v>54</v>
      </c>
      <c r="O63" s="135"/>
      <c r="P63" s="135"/>
    </row>
    <row r="64" spans="1:16">
      <c r="A64" s="135" t="s">
        <v>26</v>
      </c>
      <c r="B64" s="135">
        <f>'将来負担比率（分子）の構造'!I$43</f>
        <v>1914</v>
      </c>
      <c r="C64" s="135"/>
      <c r="D64" s="135"/>
      <c r="E64" s="135">
        <f>'将来負担比率（分子）の構造'!J$43</f>
        <v>1859</v>
      </c>
      <c r="F64" s="135"/>
      <c r="G64" s="135"/>
      <c r="H64" s="135">
        <f>'将来負担比率（分子）の構造'!K$43</f>
        <v>1818</v>
      </c>
      <c r="I64" s="135"/>
      <c r="J64" s="135"/>
      <c r="K64" s="135">
        <f>'将来負担比率（分子）の構造'!L$43</f>
        <v>1676</v>
      </c>
      <c r="L64" s="135"/>
      <c r="M64" s="135"/>
      <c r="N64" s="135">
        <f>'将来負担比率（分子）の構造'!M$43</f>
        <v>1418</v>
      </c>
      <c r="O64" s="135"/>
      <c r="P64" s="135"/>
    </row>
    <row r="65" spans="1:16">
      <c r="A65" s="135" t="s">
        <v>25</v>
      </c>
      <c r="B65" s="135">
        <f>'将来負担比率（分子）の構造'!I$42</f>
        <v>107</v>
      </c>
      <c r="C65" s="135"/>
      <c r="D65" s="135"/>
      <c r="E65" s="135">
        <f>'将来負担比率（分子）の構造'!J$42</f>
        <v>96</v>
      </c>
      <c r="F65" s="135"/>
      <c r="G65" s="135"/>
      <c r="H65" s="135">
        <f>'将来負担比率（分子）の構造'!K$42</f>
        <v>84</v>
      </c>
      <c r="I65" s="135"/>
      <c r="J65" s="135"/>
      <c r="K65" s="135">
        <f>'将来負担比率（分子）の構造'!L$42</f>
        <v>73</v>
      </c>
      <c r="L65" s="135"/>
      <c r="M65" s="135"/>
      <c r="N65" s="135">
        <f>'将来負担比率（分子）の構造'!M$42</f>
        <v>60</v>
      </c>
      <c r="O65" s="135"/>
      <c r="P65" s="135"/>
    </row>
    <row r="66" spans="1:16">
      <c r="A66" s="135" t="s">
        <v>24</v>
      </c>
      <c r="B66" s="135">
        <f>'将来負担比率（分子）の構造'!I$41</f>
        <v>6391</v>
      </c>
      <c r="C66" s="135"/>
      <c r="D66" s="135"/>
      <c r="E66" s="135">
        <f>'将来負担比率（分子）の構造'!J$41</f>
        <v>6201</v>
      </c>
      <c r="F66" s="135"/>
      <c r="G66" s="135"/>
      <c r="H66" s="135">
        <f>'将来負担比率（分子）の構造'!K$41</f>
        <v>6437</v>
      </c>
      <c r="I66" s="135"/>
      <c r="J66" s="135"/>
      <c r="K66" s="135">
        <f>'将来負担比率（分子）の構造'!L$41</f>
        <v>6351</v>
      </c>
      <c r="L66" s="135"/>
      <c r="M66" s="135"/>
      <c r="N66" s="135">
        <f>'将来負担比率（分子）の構造'!M$41</f>
        <v>6484</v>
      </c>
      <c r="O66" s="135"/>
      <c r="P66" s="135"/>
    </row>
    <row r="67" spans="1:16">
      <c r="A67" s="135" t="s">
        <v>62</v>
      </c>
      <c r="B67" s="135" t="e">
        <f>NA()</f>
        <v>#N/A</v>
      </c>
      <c r="C67" s="135">
        <f>IF(ISNUMBER('将来負担比率（分子）の構造'!I$52), IF('将来負担比率（分子）の構造'!I$52 &lt; 0, 0, '将来負担比率（分子）の構造'!I$52), NA())</f>
        <v>1813</v>
      </c>
      <c r="D67" s="135" t="e">
        <f>NA()</f>
        <v>#N/A</v>
      </c>
      <c r="E67" s="135" t="e">
        <f>NA()</f>
        <v>#N/A</v>
      </c>
      <c r="F67" s="135">
        <f>IF(ISNUMBER('将来負担比率（分子）の構造'!J$52), IF('将来負担比率（分子）の構造'!J$52 &lt; 0, 0, '将来負担比率（分子）の構造'!J$52), NA())</f>
        <v>1540</v>
      </c>
      <c r="G67" s="135" t="e">
        <f>NA()</f>
        <v>#N/A</v>
      </c>
      <c r="H67" s="135" t="e">
        <f>NA()</f>
        <v>#N/A</v>
      </c>
      <c r="I67" s="135">
        <f>IF(ISNUMBER('将来負担比率（分子）の構造'!K$52), IF('将来負担比率（分子）の構造'!K$52 &lt; 0, 0, '将来負担比率（分子）の構造'!K$52), NA())</f>
        <v>1792</v>
      </c>
      <c r="J67" s="135" t="e">
        <f>NA()</f>
        <v>#N/A</v>
      </c>
      <c r="K67" s="135" t="e">
        <f>NA()</f>
        <v>#N/A</v>
      </c>
      <c r="L67" s="135">
        <f>IF(ISNUMBER('将来負担比率（分子）の構造'!L$52), IF('将来負担比率（分子）の構造'!L$52 &lt; 0, 0, '将来負担比率（分子）の構造'!L$52), NA())</f>
        <v>1875</v>
      </c>
      <c r="M67" s="135" t="e">
        <f>NA()</f>
        <v>#N/A</v>
      </c>
      <c r="N67" s="135" t="e">
        <f>NA()</f>
        <v>#N/A</v>
      </c>
      <c r="O67" s="135">
        <f>IF(ISNUMBER('将来負担比率（分子）の構造'!M$52), IF('将来負担比率（分子）の構造'!M$52 &lt; 0, 0, '将来負担比率（分子）の構造'!M$52), NA())</f>
        <v>1908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658473</v>
      </c>
      <c r="S5" s="637"/>
      <c r="T5" s="637"/>
      <c r="U5" s="637"/>
      <c r="V5" s="637"/>
      <c r="W5" s="637"/>
      <c r="X5" s="637"/>
      <c r="Y5" s="684"/>
      <c r="Z5" s="697">
        <v>13.1</v>
      </c>
      <c r="AA5" s="697"/>
      <c r="AB5" s="697"/>
      <c r="AC5" s="697"/>
      <c r="AD5" s="698">
        <v>658473</v>
      </c>
      <c r="AE5" s="698"/>
      <c r="AF5" s="698"/>
      <c r="AG5" s="698"/>
      <c r="AH5" s="698"/>
      <c r="AI5" s="698"/>
      <c r="AJ5" s="698"/>
      <c r="AK5" s="698"/>
      <c r="AL5" s="685">
        <v>25.4</v>
      </c>
      <c r="AM5" s="654"/>
      <c r="AN5" s="654"/>
      <c r="AO5" s="686"/>
      <c r="AP5" s="671" t="s">
        <v>207</v>
      </c>
      <c r="AQ5" s="672"/>
      <c r="AR5" s="672"/>
      <c r="AS5" s="672"/>
      <c r="AT5" s="672"/>
      <c r="AU5" s="672"/>
      <c r="AV5" s="672"/>
      <c r="AW5" s="672"/>
      <c r="AX5" s="672"/>
      <c r="AY5" s="672"/>
      <c r="AZ5" s="672"/>
      <c r="BA5" s="672"/>
      <c r="BB5" s="672"/>
      <c r="BC5" s="672"/>
      <c r="BD5" s="672"/>
      <c r="BE5" s="672"/>
      <c r="BF5" s="673"/>
      <c r="BG5" s="586">
        <v>594588</v>
      </c>
      <c r="BH5" s="587"/>
      <c r="BI5" s="587"/>
      <c r="BJ5" s="587"/>
      <c r="BK5" s="587"/>
      <c r="BL5" s="587"/>
      <c r="BM5" s="587"/>
      <c r="BN5" s="588"/>
      <c r="BO5" s="639">
        <v>90.3</v>
      </c>
      <c r="BP5" s="639"/>
      <c r="BQ5" s="639"/>
      <c r="BR5" s="639"/>
      <c r="BS5" s="640">
        <v>856</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53739</v>
      </c>
      <c r="S6" s="587"/>
      <c r="T6" s="587"/>
      <c r="U6" s="587"/>
      <c r="V6" s="587"/>
      <c r="W6" s="587"/>
      <c r="X6" s="587"/>
      <c r="Y6" s="588"/>
      <c r="Z6" s="639">
        <v>1.1000000000000001</v>
      </c>
      <c r="AA6" s="639"/>
      <c r="AB6" s="639"/>
      <c r="AC6" s="639"/>
      <c r="AD6" s="640">
        <v>53739</v>
      </c>
      <c r="AE6" s="640"/>
      <c r="AF6" s="640"/>
      <c r="AG6" s="640"/>
      <c r="AH6" s="640"/>
      <c r="AI6" s="640"/>
      <c r="AJ6" s="640"/>
      <c r="AK6" s="640"/>
      <c r="AL6" s="609">
        <v>2.1</v>
      </c>
      <c r="AM6" s="641"/>
      <c r="AN6" s="641"/>
      <c r="AO6" s="642"/>
      <c r="AP6" s="583" t="s">
        <v>212</v>
      </c>
      <c r="AQ6" s="584"/>
      <c r="AR6" s="584"/>
      <c r="AS6" s="584"/>
      <c r="AT6" s="584"/>
      <c r="AU6" s="584"/>
      <c r="AV6" s="584"/>
      <c r="AW6" s="584"/>
      <c r="AX6" s="584"/>
      <c r="AY6" s="584"/>
      <c r="AZ6" s="584"/>
      <c r="BA6" s="584"/>
      <c r="BB6" s="584"/>
      <c r="BC6" s="584"/>
      <c r="BD6" s="584"/>
      <c r="BE6" s="584"/>
      <c r="BF6" s="585"/>
      <c r="BG6" s="586">
        <v>594588</v>
      </c>
      <c r="BH6" s="587"/>
      <c r="BI6" s="587"/>
      <c r="BJ6" s="587"/>
      <c r="BK6" s="587"/>
      <c r="BL6" s="587"/>
      <c r="BM6" s="587"/>
      <c r="BN6" s="588"/>
      <c r="BO6" s="639">
        <v>90.3</v>
      </c>
      <c r="BP6" s="639"/>
      <c r="BQ6" s="639"/>
      <c r="BR6" s="639"/>
      <c r="BS6" s="640">
        <v>856</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59543</v>
      </c>
      <c r="CS6" s="587"/>
      <c r="CT6" s="587"/>
      <c r="CU6" s="587"/>
      <c r="CV6" s="587"/>
      <c r="CW6" s="587"/>
      <c r="CX6" s="587"/>
      <c r="CY6" s="588"/>
      <c r="CZ6" s="639">
        <v>1.2</v>
      </c>
      <c r="DA6" s="639"/>
      <c r="DB6" s="639"/>
      <c r="DC6" s="639"/>
      <c r="DD6" s="592" t="s">
        <v>214</v>
      </c>
      <c r="DE6" s="587"/>
      <c r="DF6" s="587"/>
      <c r="DG6" s="587"/>
      <c r="DH6" s="587"/>
      <c r="DI6" s="587"/>
      <c r="DJ6" s="587"/>
      <c r="DK6" s="587"/>
      <c r="DL6" s="587"/>
      <c r="DM6" s="587"/>
      <c r="DN6" s="587"/>
      <c r="DO6" s="587"/>
      <c r="DP6" s="588"/>
      <c r="DQ6" s="592">
        <v>59543</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985</v>
      </c>
      <c r="S7" s="587"/>
      <c r="T7" s="587"/>
      <c r="U7" s="587"/>
      <c r="V7" s="587"/>
      <c r="W7" s="587"/>
      <c r="X7" s="587"/>
      <c r="Y7" s="588"/>
      <c r="Z7" s="639">
        <v>0</v>
      </c>
      <c r="AA7" s="639"/>
      <c r="AB7" s="639"/>
      <c r="AC7" s="639"/>
      <c r="AD7" s="640">
        <v>985</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184878</v>
      </c>
      <c r="BH7" s="587"/>
      <c r="BI7" s="587"/>
      <c r="BJ7" s="587"/>
      <c r="BK7" s="587"/>
      <c r="BL7" s="587"/>
      <c r="BM7" s="587"/>
      <c r="BN7" s="588"/>
      <c r="BO7" s="639">
        <v>28.1</v>
      </c>
      <c r="BP7" s="639"/>
      <c r="BQ7" s="639"/>
      <c r="BR7" s="639"/>
      <c r="BS7" s="640">
        <v>856</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547086</v>
      </c>
      <c r="CS7" s="587"/>
      <c r="CT7" s="587"/>
      <c r="CU7" s="587"/>
      <c r="CV7" s="587"/>
      <c r="CW7" s="587"/>
      <c r="CX7" s="587"/>
      <c r="CY7" s="588"/>
      <c r="CZ7" s="639">
        <v>11.2</v>
      </c>
      <c r="DA7" s="639"/>
      <c r="DB7" s="639"/>
      <c r="DC7" s="639"/>
      <c r="DD7" s="592">
        <v>22892</v>
      </c>
      <c r="DE7" s="587"/>
      <c r="DF7" s="587"/>
      <c r="DG7" s="587"/>
      <c r="DH7" s="587"/>
      <c r="DI7" s="587"/>
      <c r="DJ7" s="587"/>
      <c r="DK7" s="587"/>
      <c r="DL7" s="587"/>
      <c r="DM7" s="587"/>
      <c r="DN7" s="587"/>
      <c r="DO7" s="587"/>
      <c r="DP7" s="588"/>
      <c r="DQ7" s="592">
        <v>426140</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862</v>
      </c>
      <c r="S8" s="587"/>
      <c r="T8" s="587"/>
      <c r="U8" s="587"/>
      <c r="V8" s="587"/>
      <c r="W8" s="587"/>
      <c r="X8" s="587"/>
      <c r="Y8" s="588"/>
      <c r="Z8" s="639">
        <v>0</v>
      </c>
      <c r="AA8" s="639"/>
      <c r="AB8" s="639"/>
      <c r="AC8" s="639"/>
      <c r="AD8" s="640">
        <v>862</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6842</v>
      </c>
      <c r="BH8" s="587"/>
      <c r="BI8" s="587"/>
      <c r="BJ8" s="587"/>
      <c r="BK8" s="587"/>
      <c r="BL8" s="587"/>
      <c r="BM8" s="587"/>
      <c r="BN8" s="588"/>
      <c r="BO8" s="639">
        <v>1</v>
      </c>
      <c r="BP8" s="639"/>
      <c r="BQ8" s="639"/>
      <c r="BR8" s="639"/>
      <c r="BS8" s="592" t="s">
        <v>110</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853488</v>
      </c>
      <c r="CS8" s="587"/>
      <c r="CT8" s="587"/>
      <c r="CU8" s="587"/>
      <c r="CV8" s="587"/>
      <c r="CW8" s="587"/>
      <c r="CX8" s="587"/>
      <c r="CY8" s="588"/>
      <c r="CZ8" s="639">
        <v>17.399999999999999</v>
      </c>
      <c r="DA8" s="639"/>
      <c r="DB8" s="639"/>
      <c r="DC8" s="639"/>
      <c r="DD8" s="592">
        <v>259532</v>
      </c>
      <c r="DE8" s="587"/>
      <c r="DF8" s="587"/>
      <c r="DG8" s="587"/>
      <c r="DH8" s="587"/>
      <c r="DI8" s="587"/>
      <c r="DJ8" s="587"/>
      <c r="DK8" s="587"/>
      <c r="DL8" s="587"/>
      <c r="DM8" s="587"/>
      <c r="DN8" s="587"/>
      <c r="DO8" s="587"/>
      <c r="DP8" s="588"/>
      <c r="DQ8" s="592">
        <v>369927</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1181</v>
      </c>
      <c r="S9" s="587"/>
      <c r="T9" s="587"/>
      <c r="U9" s="587"/>
      <c r="V9" s="587"/>
      <c r="W9" s="587"/>
      <c r="X9" s="587"/>
      <c r="Y9" s="588"/>
      <c r="Z9" s="639">
        <v>0</v>
      </c>
      <c r="AA9" s="639"/>
      <c r="AB9" s="639"/>
      <c r="AC9" s="639"/>
      <c r="AD9" s="640">
        <v>1181</v>
      </c>
      <c r="AE9" s="640"/>
      <c r="AF9" s="640"/>
      <c r="AG9" s="640"/>
      <c r="AH9" s="640"/>
      <c r="AI9" s="640"/>
      <c r="AJ9" s="640"/>
      <c r="AK9" s="640"/>
      <c r="AL9" s="609">
        <v>0</v>
      </c>
      <c r="AM9" s="641"/>
      <c r="AN9" s="641"/>
      <c r="AO9" s="642"/>
      <c r="AP9" s="583" t="s">
        <v>222</v>
      </c>
      <c r="AQ9" s="584"/>
      <c r="AR9" s="584"/>
      <c r="AS9" s="584"/>
      <c r="AT9" s="584"/>
      <c r="AU9" s="584"/>
      <c r="AV9" s="584"/>
      <c r="AW9" s="584"/>
      <c r="AX9" s="584"/>
      <c r="AY9" s="584"/>
      <c r="AZ9" s="584"/>
      <c r="BA9" s="584"/>
      <c r="BB9" s="584"/>
      <c r="BC9" s="584"/>
      <c r="BD9" s="584"/>
      <c r="BE9" s="584"/>
      <c r="BF9" s="585"/>
      <c r="BG9" s="586">
        <v>156071</v>
      </c>
      <c r="BH9" s="587"/>
      <c r="BI9" s="587"/>
      <c r="BJ9" s="587"/>
      <c r="BK9" s="587"/>
      <c r="BL9" s="587"/>
      <c r="BM9" s="587"/>
      <c r="BN9" s="588"/>
      <c r="BO9" s="639">
        <v>23.7</v>
      </c>
      <c r="BP9" s="639"/>
      <c r="BQ9" s="639"/>
      <c r="BR9" s="639"/>
      <c r="BS9" s="592" t="s">
        <v>110</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390545</v>
      </c>
      <c r="CS9" s="587"/>
      <c r="CT9" s="587"/>
      <c r="CU9" s="587"/>
      <c r="CV9" s="587"/>
      <c r="CW9" s="587"/>
      <c r="CX9" s="587"/>
      <c r="CY9" s="588"/>
      <c r="CZ9" s="639">
        <v>8</v>
      </c>
      <c r="DA9" s="639"/>
      <c r="DB9" s="639"/>
      <c r="DC9" s="639"/>
      <c r="DD9" s="592">
        <v>15896</v>
      </c>
      <c r="DE9" s="587"/>
      <c r="DF9" s="587"/>
      <c r="DG9" s="587"/>
      <c r="DH9" s="587"/>
      <c r="DI9" s="587"/>
      <c r="DJ9" s="587"/>
      <c r="DK9" s="587"/>
      <c r="DL9" s="587"/>
      <c r="DM9" s="587"/>
      <c r="DN9" s="587"/>
      <c r="DO9" s="587"/>
      <c r="DP9" s="588"/>
      <c r="DQ9" s="592">
        <v>350550</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42593</v>
      </c>
      <c r="S10" s="587"/>
      <c r="T10" s="587"/>
      <c r="U10" s="587"/>
      <c r="V10" s="587"/>
      <c r="W10" s="587"/>
      <c r="X10" s="587"/>
      <c r="Y10" s="588"/>
      <c r="Z10" s="639">
        <v>0.8</v>
      </c>
      <c r="AA10" s="639"/>
      <c r="AB10" s="639"/>
      <c r="AC10" s="639"/>
      <c r="AD10" s="640">
        <v>42593</v>
      </c>
      <c r="AE10" s="640"/>
      <c r="AF10" s="640"/>
      <c r="AG10" s="640"/>
      <c r="AH10" s="640"/>
      <c r="AI10" s="640"/>
      <c r="AJ10" s="640"/>
      <c r="AK10" s="640"/>
      <c r="AL10" s="609">
        <v>1.6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16902</v>
      </c>
      <c r="BH10" s="587"/>
      <c r="BI10" s="587"/>
      <c r="BJ10" s="587"/>
      <c r="BK10" s="587"/>
      <c r="BL10" s="587"/>
      <c r="BM10" s="587"/>
      <c r="BN10" s="588"/>
      <c r="BO10" s="639">
        <v>2.6</v>
      </c>
      <c r="BP10" s="639"/>
      <c r="BQ10" s="639"/>
      <c r="BR10" s="639"/>
      <c r="BS10" s="592" t="s">
        <v>110</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2033</v>
      </c>
      <c r="CS10" s="587"/>
      <c r="CT10" s="587"/>
      <c r="CU10" s="587"/>
      <c r="CV10" s="587"/>
      <c r="CW10" s="587"/>
      <c r="CX10" s="587"/>
      <c r="CY10" s="588"/>
      <c r="CZ10" s="639">
        <v>0</v>
      </c>
      <c r="DA10" s="639"/>
      <c r="DB10" s="639"/>
      <c r="DC10" s="639"/>
      <c r="DD10" s="592" t="s">
        <v>110</v>
      </c>
      <c r="DE10" s="587"/>
      <c r="DF10" s="587"/>
      <c r="DG10" s="587"/>
      <c r="DH10" s="587"/>
      <c r="DI10" s="587"/>
      <c r="DJ10" s="587"/>
      <c r="DK10" s="587"/>
      <c r="DL10" s="587"/>
      <c r="DM10" s="587"/>
      <c r="DN10" s="587"/>
      <c r="DO10" s="587"/>
      <c r="DP10" s="588"/>
      <c r="DQ10" s="592">
        <v>33</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3181</v>
      </c>
      <c r="S11" s="587"/>
      <c r="T11" s="587"/>
      <c r="U11" s="587"/>
      <c r="V11" s="587"/>
      <c r="W11" s="587"/>
      <c r="X11" s="587"/>
      <c r="Y11" s="588"/>
      <c r="Z11" s="639">
        <v>0.1</v>
      </c>
      <c r="AA11" s="639"/>
      <c r="AB11" s="639"/>
      <c r="AC11" s="639"/>
      <c r="AD11" s="640">
        <v>3181</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5063</v>
      </c>
      <c r="BH11" s="587"/>
      <c r="BI11" s="587"/>
      <c r="BJ11" s="587"/>
      <c r="BK11" s="587"/>
      <c r="BL11" s="587"/>
      <c r="BM11" s="587"/>
      <c r="BN11" s="588"/>
      <c r="BO11" s="639">
        <v>0.8</v>
      </c>
      <c r="BP11" s="639"/>
      <c r="BQ11" s="639"/>
      <c r="BR11" s="639"/>
      <c r="BS11" s="592">
        <v>856</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789493</v>
      </c>
      <c r="CS11" s="587"/>
      <c r="CT11" s="587"/>
      <c r="CU11" s="587"/>
      <c r="CV11" s="587"/>
      <c r="CW11" s="587"/>
      <c r="CX11" s="587"/>
      <c r="CY11" s="588"/>
      <c r="CZ11" s="639">
        <v>16.100000000000001</v>
      </c>
      <c r="DA11" s="639"/>
      <c r="DB11" s="639"/>
      <c r="DC11" s="639"/>
      <c r="DD11" s="592">
        <v>616702</v>
      </c>
      <c r="DE11" s="587"/>
      <c r="DF11" s="587"/>
      <c r="DG11" s="587"/>
      <c r="DH11" s="587"/>
      <c r="DI11" s="587"/>
      <c r="DJ11" s="587"/>
      <c r="DK11" s="587"/>
      <c r="DL11" s="587"/>
      <c r="DM11" s="587"/>
      <c r="DN11" s="587"/>
      <c r="DO11" s="587"/>
      <c r="DP11" s="588"/>
      <c r="DQ11" s="592">
        <v>121990</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367575</v>
      </c>
      <c r="BH12" s="587"/>
      <c r="BI12" s="587"/>
      <c r="BJ12" s="587"/>
      <c r="BK12" s="587"/>
      <c r="BL12" s="587"/>
      <c r="BM12" s="587"/>
      <c r="BN12" s="588"/>
      <c r="BO12" s="639">
        <v>55.8</v>
      </c>
      <c r="BP12" s="639"/>
      <c r="BQ12" s="639"/>
      <c r="BR12" s="639"/>
      <c r="BS12" s="592" t="s">
        <v>110</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163595</v>
      </c>
      <c r="CS12" s="587"/>
      <c r="CT12" s="587"/>
      <c r="CU12" s="587"/>
      <c r="CV12" s="587"/>
      <c r="CW12" s="587"/>
      <c r="CX12" s="587"/>
      <c r="CY12" s="588"/>
      <c r="CZ12" s="639">
        <v>3.3</v>
      </c>
      <c r="DA12" s="639"/>
      <c r="DB12" s="639"/>
      <c r="DC12" s="639"/>
      <c r="DD12" s="592">
        <v>29523</v>
      </c>
      <c r="DE12" s="587"/>
      <c r="DF12" s="587"/>
      <c r="DG12" s="587"/>
      <c r="DH12" s="587"/>
      <c r="DI12" s="587"/>
      <c r="DJ12" s="587"/>
      <c r="DK12" s="587"/>
      <c r="DL12" s="587"/>
      <c r="DM12" s="587"/>
      <c r="DN12" s="587"/>
      <c r="DO12" s="587"/>
      <c r="DP12" s="588"/>
      <c r="DQ12" s="592">
        <v>101915</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13734</v>
      </c>
      <c r="S13" s="587"/>
      <c r="T13" s="587"/>
      <c r="U13" s="587"/>
      <c r="V13" s="587"/>
      <c r="W13" s="587"/>
      <c r="X13" s="587"/>
      <c r="Y13" s="588"/>
      <c r="Z13" s="639">
        <v>0.3</v>
      </c>
      <c r="AA13" s="639"/>
      <c r="AB13" s="639"/>
      <c r="AC13" s="639"/>
      <c r="AD13" s="640">
        <v>13734</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367491</v>
      </c>
      <c r="BH13" s="587"/>
      <c r="BI13" s="587"/>
      <c r="BJ13" s="587"/>
      <c r="BK13" s="587"/>
      <c r="BL13" s="587"/>
      <c r="BM13" s="587"/>
      <c r="BN13" s="588"/>
      <c r="BO13" s="639">
        <v>55.8</v>
      </c>
      <c r="BP13" s="639"/>
      <c r="BQ13" s="639"/>
      <c r="BR13" s="639"/>
      <c r="BS13" s="592" t="s">
        <v>110</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595334</v>
      </c>
      <c r="CS13" s="587"/>
      <c r="CT13" s="587"/>
      <c r="CU13" s="587"/>
      <c r="CV13" s="587"/>
      <c r="CW13" s="587"/>
      <c r="CX13" s="587"/>
      <c r="CY13" s="588"/>
      <c r="CZ13" s="639">
        <v>12.2</v>
      </c>
      <c r="DA13" s="639"/>
      <c r="DB13" s="639"/>
      <c r="DC13" s="639"/>
      <c r="DD13" s="592">
        <v>268957</v>
      </c>
      <c r="DE13" s="587"/>
      <c r="DF13" s="587"/>
      <c r="DG13" s="587"/>
      <c r="DH13" s="587"/>
      <c r="DI13" s="587"/>
      <c r="DJ13" s="587"/>
      <c r="DK13" s="587"/>
      <c r="DL13" s="587"/>
      <c r="DM13" s="587"/>
      <c r="DN13" s="587"/>
      <c r="DO13" s="587"/>
      <c r="DP13" s="588"/>
      <c r="DQ13" s="592">
        <v>299871</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9417</v>
      </c>
      <c r="BH14" s="587"/>
      <c r="BI14" s="587"/>
      <c r="BJ14" s="587"/>
      <c r="BK14" s="587"/>
      <c r="BL14" s="587"/>
      <c r="BM14" s="587"/>
      <c r="BN14" s="588"/>
      <c r="BO14" s="639">
        <v>1.4</v>
      </c>
      <c r="BP14" s="639"/>
      <c r="BQ14" s="639"/>
      <c r="BR14" s="639"/>
      <c r="BS14" s="592" t="s">
        <v>110</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158590</v>
      </c>
      <c r="CS14" s="587"/>
      <c r="CT14" s="587"/>
      <c r="CU14" s="587"/>
      <c r="CV14" s="587"/>
      <c r="CW14" s="587"/>
      <c r="CX14" s="587"/>
      <c r="CY14" s="588"/>
      <c r="CZ14" s="639">
        <v>3.2</v>
      </c>
      <c r="DA14" s="639"/>
      <c r="DB14" s="639"/>
      <c r="DC14" s="639"/>
      <c r="DD14" s="592" t="s">
        <v>110</v>
      </c>
      <c r="DE14" s="587"/>
      <c r="DF14" s="587"/>
      <c r="DG14" s="587"/>
      <c r="DH14" s="587"/>
      <c r="DI14" s="587"/>
      <c r="DJ14" s="587"/>
      <c r="DK14" s="587"/>
      <c r="DL14" s="587"/>
      <c r="DM14" s="587"/>
      <c r="DN14" s="587"/>
      <c r="DO14" s="587"/>
      <c r="DP14" s="588"/>
      <c r="DQ14" s="592">
        <v>146090</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1060</v>
      </c>
      <c r="S15" s="587"/>
      <c r="T15" s="587"/>
      <c r="U15" s="587"/>
      <c r="V15" s="587"/>
      <c r="W15" s="587"/>
      <c r="X15" s="587"/>
      <c r="Y15" s="588"/>
      <c r="Z15" s="639">
        <v>0</v>
      </c>
      <c r="AA15" s="639"/>
      <c r="AB15" s="639"/>
      <c r="AC15" s="639"/>
      <c r="AD15" s="640">
        <v>1060</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32718</v>
      </c>
      <c r="BH15" s="587"/>
      <c r="BI15" s="587"/>
      <c r="BJ15" s="587"/>
      <c r="BK15" s="587"/>
      <c r="BL15" s="587"/>
      <c r="BM15" s="587"/>
      <c r="BN15" s="588"/>
      <c r="BO15" s="639">
        <v>5</v>
      </c>
      <c r="BP15" s="639"/>
      <c r="BQ15" s="639"/>
      <c r="BR15" s="639"/>
      <c r="BS15" s="592" t="s">
        <v>110</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619235</v>
      </c>
      <c r="CS15" s="587"/>
      <c r="CT15" s="587"/>
      <c r="CU15" s="587"/>
      <c r="CV15" s="587"/>
      <c r="CW15" s="587"/>
      <c r="CX15" s="587"/>
      <c r="CY15" s="588"/>
      <c r="CZ15" s="639">
        <v>12.7</v>
      </c>
      <c r="DA15" s="639"/>
      <c r="DB15" s="639"/>
      <c r="DC15" s="639"/>
      <c r="DD15" s="592">
        <v>141079</v>
      </c>
      <c r="DE15" s="587"/>
      <c r="DF15" s="587"/>
      <c r="DG15" s="587"/>
      <c r="DH15" s="587"/>
      <c r="DI15" s="587"/>
      <c r="DJ15" s="587"/>
      <c r="DK15" s="587"/>
      <c r="DL15" s="587"/>
      <c r="DM15" s="587"/>
      <c r="DN15" s="587"/>
      <c r="DO15" s="587"/>
      <c r="DP15" s="588"/>
      <c r="DQ15" s="592">
        <v>418063</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1947697</v>
      </c>
      <c r="S16" s="587"/>
      <c r="T16" s="587"/>
      <c r="U16" s="587"/>
      <c r="V16" s="587"/>
      <c r="W16" s="587"/>
      <c r="X16" s="587"/>
      <c r="Y16" s="588"/>
      <c r="Z16" s="639">
        <v>38.700000000000003</v>
      </c>
      <c r="AA16" s="639"/>
      <c r="AB16" s="639"/>
      <c r="AC16" s="639"/>
      <c r="AD16" s="640">
        <v>1801465</v>
      </c>
      <c r="AE16" s="640"/>
      <c r="AF16" s="640"/>
      <c r="AG16" s="640"/>
      <c r="AH16" s="640"/>
      <c r="AI16" s="640"/>
      <c r="AJ16" s="640"/>
      <c r="AK16" s="640"/>
      <c r="AL16" s="609">
        <v>69.599999999999994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1533</v>
      </c>
      <c r="CS16" s="587"/>
      <c r="CT16" s="587"/>
      <c r="CU16" s="587"/>
      <c r="CV16" s="587"/>
      <c r="CW16" s="587"/>
      <c r="CX16" s="587"/>
      <c r="CY16" s="588"/>
      <c r="CZ16" s="639">
        <v>0</v>
      </c>
      <c r="DA16" s="639"/>
      <c r="DB16" s="639"/>
      <c r="DC16" s="639"/>
      <c r="DD16" s="592" t="s">
        <v>110</v>
      </c>
      <c r="DE16" s="587"/>
      <c r="DF16" s="587"/>
      <c r="DG16" s="587"/>
      <c r="DH16" s="587"/>
      <c r="DI16" s="587"/>
      <c r="DJ16" s="587"/>
      <c r="DK16" s="587"/>
      <c r="DL16" s="587"/>
      <c r="DM16" s="587"/>
      <c r="DN16" s="587"/>
      <c r="DO16" s="587"/>
      <c r="DP16" s="588"/>
      <c r="DQ16" s="592">
        <v>1533</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1801465</v>
      </c>
      <c r="S17" s="587"/>
      <c r="T17" s="587"/>
      <c r="U17" s="587"/>
      <c r="V17" s="587"/>
      <c r="W17" s="587"/>
      <c r="X17" s="587"/>
      <c r="Y17" s="588"/>
      <c r="Z17" s="639">
        <v>35.799999999999997</v>
      </c>
      <c r="AA17" s="639"/>
      <c r="AB17" s="639"/>
      <c r="AC17" s="639"/>
      <c r="AD17" s="640">
        <v>1801465</v>
      </c>
      <c r="AE17" s="640"/>
      <c r="AF17" s="640"/>
      <c r="AG17" s="640"/>
      <c r="AH17" s="640"/>
      <c r="AI17" s="640"/>
      <c r="AJ17" s="640"/>
      <c r="AK17" s="640"/>
      <c r="AL17" s="609">
        <v>69.599999999999994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714254</v>
      </c>
      <c r="CS17" s="587"/>
      <c r="CT17" s="587"/>
      <c r="CU17" s="587"/>
      <c r="CV17" s="587"/>
      <c r="CW17" s="587"/>
      <c r="CX17" s="587"/>
      <c r="CY17" s="588"/>
      <c r="CZ17" s="639">
        <v>14.6</v>
      </c>
      <c r="DA17" s="639"/>
      <c r="DB17" s="639"/>
      <c r="DC17" s="639"/>
      <c r="DD17" s="592" t="s">
        <v>110</v>
      </c>
      <c r="DE17" s="587"/>
      <c r="DF17" s="587"/>
      <c r="DG17" s="587"/>
      <c r="DH17" s="587"/>
      <c r="DI17" s="587"/>
      <c r="DJ17" s="587"/>
      <c r="DK17" s="587"/>
      <c r="DL17" s="587"/>
      <c r="DM17" s="587"/>
      <c r="DN17" s="587"/>
      <c r="DO17" s="587"/>
      <c r="DP17" s="588"/>
      <c r="DQ17" s="592">
        <v>645618</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146196</v>
      </c>
      <c r="S18" s="587"/>
      <c r="T18" s="587"/>
      <c r="U18" s="587"/>
      <c r="V18" s="587"/>
      <c r="W18" s="587"/>
      <c r="X18" s="587"/>
      <c r="Y18" s="588"/>
      <c r="Z18" s="639">
        <v>2.9</v>
      </c>
      <c r="AA18" s="639"/>
      <c r="AB18" s="639"/>
      <c r="AC18" s="639"/>
      <c r="AD18" s="640" t="s">
        <v>110</v>
      </c>
      <c r="AE18" s="640"/>
      <c r="AF18" s="640"/>
      <c r="AG18" s="640"/>
      <c r="AH18" s="640"/>
      <c r="AI18" s="640"/>
      <c r="AJ18" s="640"/>
      <c r="AK18" s="640"/>
      <c r="AL18" s="609" t="s">
        <v>110</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36</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63885</v>
      </c>
      <c r="BH19" s="587"/>
      <c r="BI19" s="587"/>
      <c r="BJ19" s="587"/>
      <c r="BK19" s="587"/>
      <c r="BL19" s="587"/>
      <c r="BM19" s="587"/>
      <c r="BN19" s="588"/>
      <c r="BO19" s="639">
        <v>9.6999999999999993</v>
      </c>
      <c r="BP19" s="639"/>
      <c r="BQ19" s="639"/>
      <c r="BR19" s="639"/>
      <c r="BS19" s="592" t="s">
        <v>110</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2723505</v>
      </c>
      <c r="S20" s="587"/>
      <c r="T20" s="587"/>
      <c r="U20" s="587"/>
      <c r="V20" s="587"/>
      <c r="W20" s="587"/>
      <c r="X20" s="587"/>
      <c r="Y20" s="588"/>
      <c r="Z20" s="639">
        <v>54.1</v>
      </c>
      <c r="AA20" s="639"/>
      <c r="AB20" s="639"/>
      <c r="AC20" s="639"/>
      <c r="AD20" s="640">
        <v>2577273</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63885</v>
      </c>
      <c r="BH20" s="587"/>
      <c r="BI20" s="587"/>
      <c r="BJ20" s="587"/>
      <c r="BK20" s="587"/>
      <c r="BL20" s="587"/>
      <c r="BM20" s="587"/>
      <c r="BN20" s="588"/>
      <c r="BO20" s="639">
        <v>9.6999999999999993</v>
      </c>
      <c r="BP20" s="639"/>
      <c r="BQ20" s="639"/>
      <c r="BR20" s="639"/>
      <c r="BS20" s="592" t="s">
        <v>110</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4894729</v>
      </c>
      <c r="CS20" s="587"/>
      <c r="CT20" s="587"/>
      <c r="CU20" s="587"/>
      <c r="CV20" s="587"/>
      <c r="CW20" s="587"/>
      <c r="CX20" s="587"/>
      <c r="CY20" s="588"/>
      <c r="CZ20" s="639">
        <v>100</v>
      </c>
      <c r="DA20" s="639"/>
      <c r="DB20" s="639"/>
      <c r="DC20" s="639"/>
      <c r="DD20" s="592">
        <v>1354581</v>
      </c>
      <c r="DE20" s="587"/>
      <c r="DF20" s="587"/>
      <c r="DG20" s="587"/>
      <c r="DH20" s="587"/>
      <c r="DI20" s="587"/>
      <c r="DJ20" s="587"/>
      <c r="DK20" s="587"/>
      <c r="DL20" s="587"/>
      <c r="DM20" s="587"/>
      <c r="DN20" s="587"/>
      <c r="DO20" s="587"/>
      <c r="DP20" s="588"/>
      <c r="DQ20" s="592">
        <v>2941273</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909</v>
      </c>
      <c r="S21" s="587"/>
      <c r="T21" s="587"/>
      <c r="U21" s="587"/>
      <c r="V21" s="587"/>
      <c r="W21" s="587"/>
      <c r="X21" s="587"/>
      <c r="Y21" s="588"/>
      <c r="Z21" s="639">
        <v>0</v>
      </c>
      <c r="AA21" s="639"/>
      <c r="AB21" s="639"/>
      <c r="AC21" s="639"/>
      <c r="AD21" s="640">
        <v>909</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63885</v>
      </c>
      <c r="BH21" s="587"/>
      <c r="BI21" s="587"/>
      <c r="BJ21" s="587"/>
      <c r="BK21" s="587"/>
      <c r="BL21" s="587"/>
      <c r="BM21" s="587"/>
      <c r="BN21" s="588"/>
      <c r="BO21" s="639">
        <v>9.6999999999999993</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42761</v>
      </c>
      <c r="S22" s="587"/>
      <c r="T22" s="587"/>
      <c r="U22" s="587"/>
      <c r="V22" s="587"/>
      <c r="W22" s="587"/>
      <c r="X22" s="587"/>
      <c r="Y22" s="588"/>
      <c r="Z22" s="639">
        <v>0.8</v>
      </c>
      <c r="AA22" s="639"/>
      <c r="AB22" s="639"/>
      <c r="AC22" s="639"/>
      <c r="AD22" s="640" t="s">
        <v>110</v>
      </c>
      <c r="AE22" s="640"/>
      <c r="AF22" s="640"/>
      <c r="AG22" s="640"/>
      <c r="AH22" s="640"/>
      <c r="AI22" s="640"/>
      <c r="AJ22" s="640"/>
      <c r="AK22" s="640"/>
      <c r="AL22" s="609" t="s">
        <v>110</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145301</v>
      </c>
      <c r="S23" s="587"/>
      <c r="T23" s="587"/>
      <c r="U23" s="587"/>
      <c r="V23" s="587"/>
      <c r="W23" s="587"/>
      <c r="X23" s="587"/>
      <c r="Y23" s="588"/>
      <c r="Z23" s="639">
        <v>2.9</v>
      </c>
      <c r="AA23" s="639"/>
      <c r="AB23" s="639"/>
      <c r="AC23" s="639"/>
      <c r="AD23" s="640" t="s">
        <v>110</v>
      </c>
      <c r="AE23" s="640"/>
      <c r="AF23" s="640"/>
      <c r="AG23" s="640"/>
      <c r="AH23" s="640"/>
      <c r="AI23" s="640"/>
      <c r="AJ23" s="640"/>
      <c r="AK23" s="640"/>
      <c r="AL23" s="609" t="s">
        <v>110</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21666</v>
      </c>
      <c r="S24" s="587"/>
      <c r="T24" s="587"/>
      <c r="U24" s="587"/>
      <c r="V24" s="587"/>
      <c r="W24" s="587"/>
      <c r="X24" s="587"/>
      <c r="Y24" s="588"/>
      <c r="Z24" s="639">
        <v>0.4</v>
      </c>
      <c r="AA24" s="639"/>
      <c r="AB24" s="639"/>
      <c r="AC24" s="639"/>
      <c r="AD24" s="640" t="s">
        <v>110</v>
      </c>
      <c r="AE24" s="640"/>
      <c r="AF24" s="640"/>
      <c r="AG24" s="640"/>
      <c r="AH24" s="640"/>
      <c r="AI24" s="640"/>
      <c r="AJ24" s="640"/>
      <c r="AK24" s="640"/>
      <c r="AL24" s="609" t="s">
        <v>110</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1644569</v>
      </c>
      <c r="CS24" s="637"/>
      <c r="CT24" s="637"/>
      <c r="CU24" s="637"/>
      <c r="CV24" s="637"/>
      <c r="CW24" s="637"/>
      <c r="CX24" s="637"/>
      <c r="CY24" s="684"/>
      <c r="CZ24" s="688">
        <v>33.6</v>
      </c>
      <c r="DA24" s="689"/>
      <c r="DB24" s="689"/>
      <c r="DC24" s="690"/>
      <c r="DD24" s="683">
        <v>1373232</v>
      </c>
      <c r="DE24" s="637"/>
      <c r="DF24" s="637"/>
      <c r="DG24" s="637"/>
      <c r="DH24" s="637"/>
      <c r="DI24" s="637"/>
      <c r="DJ24" s="637"/>
      <c r="DK24" s="684"/>
      <c r="DL24" s="683">
        <v>1333962</v>
      </c>
      <c r="DM24" s="637"/>
      <c r="DN24" s="637"/>
      <c r="DO24" s="637"/>
      <c r="DP24" s="637"/>
      <c r="DQ24" s="637"/>
      <c r="DR24" s="637"/>
      <c r="DS24" s="637"/>
      <c r="DT24" s="637"/>
      <c r="DU24" s="637"/>
      <c r="DV24" s="684"/>
      <c r="DW24" s="685">
        <v>48.7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636546</v>
      </c>
      <c r="S25" s="587"/>
      <c r="T25" s="587"/>
      <c r="U25" s="587"/>
      <c r="V25" s="587"/>
      <c r="W25" s="587"/>
      <c r="X25" s="587"/>
      <c r="Y25" s="588"/>
      <c r="Z25" s="639">
        <v>12.6</v>
      </c>
      <c r="AA25" s="639"/>
      <c r="AB25" s="639"/>
      <c r="AC25" s="639"/>
      <c r="AD25" s="640" t="s">
        <v>110</v>
      </c>
      <c r="AE25" s="640"/>
      <c r="AF25" s="640"/>
      <c r="AG25" s="640"/>
      <c r="AH25" s="640"/>
      <c r="AI25" s="640"/>
      <c r="AJ25" s="640"/>
      <c r="AK25" s="640"/>
      <c r="AL25" s="609" t="s">
        <v>110</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716257</v>
      </c>
      <c r="CS25" s="605"/>
      <c r="CT25" s="605"/>
      <c r="CU25" s="605"/>
      <c r="CV25" s="605"/>
      <c r="CW25" s="605"/>
      <c r="CX25" s="605"/>
      <c r="CY25" s="606"/>
      <c r="CZ25" s="589">
        <v>14.6</v>
      </c>
      <c r="DA25" s="607"/>
      <c r="DB25" s="607"/>
      <c r="DC25" s="608"/>
      <c r="DD25" s="592">
        <v>645302</v>
      </c>
      <c r="DE25" s="605"/>
      <c r="DF25" s="605"/>
      <c r="DG25" s="605"/>
      <c r="DH25" s="605"/>
      <c r="DI25" s="605"/>
      <c r="DJ25" s="605"/>
      <c r="DK25" s="606"/>
      <c r="DL25" s="592">
        <v>621905</v>
      </c>
      <c r="DM25" s="605"/>
      <c r="DN25" s="605"/>
      <c r="DO25" s="605"/>
      <c r="DP25" s="605"/>
      <c r="DQ25" s="605"/>
      <c r="DR25" s="605"/>
      <c r="DS25" s="605"/>
      <c r="DT25" s="605"/>
      <c r="DU25" s="605"/>
      <c r="DV25" s="606"/>
      <c r="DW25" s="609">
        <v>22.7</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425506</v>
      </c>
      <c r="CS26" s="587"/>
      <c r="CT26" s="587"/>
      <c r="CU26" s="587"/>
      <c r="CV26" s="587"/>
      <c r="CW26" s="587"/>
      <c r="CX26" s="587"/>
      <c r="CY26" s="588"/>
      <c r="CZ26" s="589">
        <v>8.6999999999999993</v>
      </c>
      <c r="DA26" s="607"/>
      <c r="DB26" s="607"/>
      <c r="DC26" s="608"/>
      <c r="DD26" s="592">
        <v>425506</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246673</v>
      </c>
      <c r="S27" s="587"/>
      <c r="T27" s="587"/>
      <c r="U27" s="587"/>
      <c r="V27" s="587"/>
      <c r="W27" s="587"/>
      <c r="X27" s="587"/>
      <c r="Y27" s="588"/>
      <c r="Z27" s="639">
        <v>4.9000000000000004</v>
      </c>
      <c r="AA27" s="639"/>
      <c r="AB27" s="639"/>
      <c r="AC27" s="639"/>
      <c r="AD27" s="640" t="s">
        <v>110</v>
      </c>
      <c r="AE27" s="640"/>
      <c r="AF27" s="640"/>
      <c r="AG27" s="640"/>
      <c r="AH27" s="640"/>
      <c r="AI27" s="640"/>
      <c r="AJ27" s="640"/>
      <c r="AK27" s="640"/>
      <c r="AL27" s="609" t="s">
        <v>110</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658473</v>
      </c>
      <c r="BH27" s="587"/>
      <c r="BI27" s="587"/>
      <c r="BJ27" s="587"/>
      <c r="BK27" s="587"/>
      <c r="BL27" s="587"/>
      <c r="BM27" s="587"/>
      <c r="BN27" s="588"/>
      <c r="BO27" s="639">
        <v>100</v>
      </c>
      <c r="BP27" s="639"/>
      <c r="BQ27" s="639"/>
      <c r="BR27" s="639"/>
      <c r="BS27" s="592">
        <v>856</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214058</v>
      </c>
      <c r="CS27" s="605"/>
      <c r="CT27" s="605"/>
      <c r="CU27" s="605"/>
      <c r="CV27" s="605"/>
      <c r="CW27" s="605"/>
      <c r="CX27" s="605"/>
      <c r="CY27" s="606"/>
      <c r="CZ27" s="589">
        <v>4.4000000000000004</v>
      </c>
      <c r="DA27" s="607"/>
      <c r="DB27" s="607"/>
      <c r="DC27" s="608"/>
      <c r="DD27" s="592">
        <v>82312</v>
      </c>
      <c r="DE27" s="605"/>
      <c r="DF27" s="605"/>
      <c r="DG27" s="605"/>
      <c r="DH27" s="605"/>
      <c r="DI27" s="605"/>
      <c r="DJ27" s="605"/>
      <c r="DK27" s="606"/>
      <c r="DL27" s="592">
        <v>66439</v>
      </c>
      <c r="DM27" s="605"/>
      <c r="DN27" s="605"/>
      <c r="DO27" s="605"/>
      <c r="DP27" s="605"/>
      <c r="DQ27" s="605"/>
      <c r="DR27" s="605"/>
      <c r="DS27" s="605"/>
      <c r="DT27" s="605"/>
      <c r="DU27" s="605"/>
      <c r="DV27" s="606"/>
      <c r="DW27" s="609">
        <v>2.4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33446</v>
      </c>
      <c r="S28" s="587"/>
      <c r="T28" s="587"/>
      <c r="U28" s="587"/>
      <c r="V28" s="587"/>
      <c r="W28" s="587"/>
      <c r="X28" s="587"/>
      <c r="Y28" s="588"/>
      <c r="Z28" s="639">
        <v>0.7</v>
      </c>
      <c r="AA28" s="639"/>
      <c r="AB28" s="639"/>
      <c r="AC28" s="639"/>
      <c r="AD28" s="640" t="s">
        <v>110</v>
      </c>
      <c r="AE28" s="640"/>
      <c r="AF28" s="640"/>
      <c r="AG28" s="640"/>
      <c r="AH28" s="640"/>
      <c r="AI28" s="640"/>
      <c r="AJ28" s="640"/>
      <c r="AK28" s="640"/>
      <c r="AL28" s="609" t="s">
        <v>110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714254</v>
      </c>
      <c r="CS28" s="587"/>
      <c r="CT28" s="587"/>
      <c r="CU28" s="587"/>
      <c r="CV28" s="587"/>
      <c r="CW28" s="587"/>
      <c r="CX28" s="587"/>
      <c r="CY28" s="588"/>
      <c r="CZ28" s="589">
        <v>14.6</v>
      </c>
      <c r="DA28" s="607"/>
      <c r="DB28" s="607"/>
      <c r="DC28" s="608"/>
      <c r="DD28" s="592">
        <v>645618</v>
      </c>
      <c r="DE28" s="587"/>
      <c r="DF28" s="587"/>
      <c r="DG28" s="587"/>
      <c r="DH28" s="587"/>
      <c r="DI28" s="587"/>
      <c r="DJ28" s="587"/>
      <c r="DK28" s="588"/>
      <c r="DL28" s="592">
        <v>645618</v>
      </c>
      <c r="DM28" s="587"/>
      <c r="DN28" s="587"/>
      <c r="DO28" s="587"/>
      <c r="DP28" s="587"/>
      <c r="DQ28" s="587"/>
      <c r="DR28" s="587"/>
      <c r="DS28" s="587"/>
      <c r="DT28" s="587"/>
      <c r="DU28" s="587"/>
      <c r="DV28" s="588"/>
      <c r="DW28" s="609">
        <v>23.6</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3740</v>
      </c>
      <c r="S29" s="587"/>
      <c r="T29" s="587"/>
      <c r="U29" s="587"/>
      <c r="V29" s="587"/>
      <c r="W29" s="587"/>
      <c r="X29" s="587"/>
      <c r="Y29" s="588"/>
      <c r="Z29" s="639">
        <v>0.1</v>
      </c>
      <c r="AA29" s="639"/>
      <c r="AB29" s="639"/>
      <c r="AC29" s="639"/>
      <c r="AD29" s="640" t="s">
        <v>110</v>
      </c>
      <c r="AE29" s="640"/>
      <c r="AF29" s="640"/>
      <c r="AG29" s="640"/>
      <c r="AH29" s="640"/>
      <c r="AI29" s="640"/>
      <c r="AJ29" s="640"/>
      <c r="AK29" s="640"/>
      <c r="AL29" s="609" t="s">
        <v>110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287</v>
      </c>
      <c r="CG29" s="620"/>
      <c r="CH29" s="620"/>
      <c r="CI29" s="620"/>
      <c r="CJ29" s="620"/>
      <c r="CK29" s="620"/>
      <c r="CL29" s="620"/>
      <c r="CM29" s="620"/>
      <c r="CN29" s="620"/>
      <c r="CO29" s="620"/>
      <c r="CP29" s="620"/>
      <c r="CQ29" s="621"/>
      <c r="CR29" s="586">
        <v>713911</v>
      </c>
      <c r="CS29" s="605"/>
      <c r="CT29" s="605"/>
      <c r="CU29" s="605"/>
      <c r="CV29" s="605"/>
      <c r="CW29" s="605"/>
      <c r="CX29" s="605"/>
      <c r="CY29" s="606"/>
      <c r="CZ29" s="589">
        <v>14.6</v>
      </c>
      <c r="DA29" s="607"/>
      <c r="DB29" s="607"/>
      <c r="DC29" s="608"/>
      <c r="DD29" s="592">
        <v>645275</v>
      </c>
      <c r="DE29" s="605"/>
      <c r="DF29" s="605"/>
      <c r="DG29" s="605"/>
      <c r="DH29" s="605"/>
      <c r="DI29" s="605"/>
      <c r="DJ29" s="605"/>
      <c r="DK29" s="606"/>
      <c r="DL29" s="592">
        <v>645275</v>
      </c>
      <c r="DM29" s="605"/>
      <c r="DN29" s="605"/>
      <c r="DO29" s="605"/>
      <c r="DP29" s="605"/>
      <c r="DQ29" s="605"/>
      <c r="DR29" s="605"/>
      <c r="DS29" s="605"/>
      <c r="DT29" s="605"/>
      <c r="DU29" s="605"/>
      <c r="DV29" s="606"/>
      <c r="DW29" s="609">
        <v>23.6</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105235</v>
      </c>
      <c r="S30" s="587"/>
      <c r="T30" s="587"/>
      <c r="U30" s="587"/>
      <c r="V30" s="587"/>
      <c r="W30" s="587"/>
      <c r="X30" s="587"/>
      <c r="Y30" s="588"/>
      <c r="Z30" s="639">
        <v>2.1</v>
      </c>
      <c r="AA30" s="639"/>
      <c r="AB30" s="639"/>
      <c r="AC30" s="639"/>
      <c r="AD30" s="640" t="s">
        <v>110</v>
      </c>
      <c r="AE30" s="640"/>
      <c r="AF30" s="640"/>
      <c r="AG30" s="640"/>
      <c r="AH30" s="640"/>
      <c r="AI30" s="640"/>
      <c r="AJ30" s="640"/>
      <c r="AK30" s="640"/>
      <c r="AL30" s="609" t="s">
        <v>110</v>
      </c>
      <c r="AM30" s="641"/>
      <c r="AN30" s="641"/>
      <c r="AO30" s="642"/>
      <c r="AP30" s="662" t="s">
        <v>289</v>
      </c>
      <c r="AQ30" s="663"/>
      <c r="AR30" s="663"/>
      <c r="AS30" s="663"/>
      <c r="AT30" s="668" t="s">
        <v>290</v>
      </c>
      <c r="AU30" s="182"/>
      <c r="AV30" s="182"/>
      <c r="AW30" s="182"/>
      <c r="AX30" s="671" t="s">
        <v>169</v>
      </c>
      <c r="AY30" s="672"/>
      <c r="AZ30" s="672"/>
      <c r="BA30" s="672"/>
      <c r="BB30" s="672"/>
      <c r="BC30" s="672"/>
      <c r="BD30" s="672"/>
      <c r="BE30" s="672"/>
      <c r="BF30" s="673"/>
      <c r="BG30" s="652">
        <v>98.5</v>
      </c>
      <c r="BH30" s="653"/>
      <c r="BI30" s="653"/>
      <c r="BJ30" s="653"/>
      <c r="BK30" s="653"/>
      <c r="BL30" s="653"/>
      <c r="BM30" s="654">
        <v>95.9</v>
      </c>
      <c r="BN30" s="653"/>
      <c r="BO30" s="653"/>
      <c r="BP30" s="653"/>
      <c r="BQ30" s="655"/>
      <c r="BR30" s="652">
        <v>98.9</v>
      </c>
      <c r="BS30" s="653"/>
      <c r="BT30" s="653"/>
      <c r="BU30" s="653"/>
      <c r="BV30" s="653"/>
      <c r="BW30" s="653"/>
      <c r="BX30" s="654">
        <v>95.7</v>
      </c>
      <c r="BY30" s="653"/>
      <c r="BZ30" s="653"/>
      <c r="CA30" s="653"/>
      <c r="CB30" s="655"/>
      <c r="CD30" s="658"/>
      <c r="CE30" s="659"/>
      <c r="CF30" s="623" t="s">
        <v>291</v>
      </c>
      <c r="CG30" s="620"/>
      <c r="CH30" s="620"/>
      <c r="CI30" s="620"/>
      <c r="CJ30" s="620"/>
      <c r="CK30" s="620"/>
      <c r="CL30" s="620"/>
      <c r="CM30" s="620"/>
      <c r="CN30" s="620"/>
      <c r="CO30" s="620"/>
      <c r="CP30" s="620"/>
      <c r="CQ30" s="621"/>
      <c r="CR30" s="586">
        <v>626972</v>
      </c>
      <c r="CS30" s="587"/>
      <c r="CT30" s="587"/>
      <c r="CU30" s="587"/>
      <c r="CV30" s="587"/>
      <c r="CW30" s="587"/>
      <c r="CX30" s="587"/>
      <c r="CY30" s="588"/>
      <c r="CZ30" s="589">
        <v>12.8</v>
      </c>
      <c r="DA30" s="607"/>
      <c r="DB30" s="607"/>
      <c r="DC30" s="608"/>
      <c r="DD30" s="592">
        <v>572337</v>
      </c>
      <c r="DE30" s="587"/>
      <c r="DF30" s="587"/>
      <c r="DG30" s="587"/>
      <c r="DH30" s="587"/>
      <c r="DI30" s="587"/>
      <c r="DJ30" s="587"/>
      <c r="DK30" s="588"/>
      <c r="DL30" s="592">
        <v>572337</v>
      </c>
      <c r="DM30" s="587"/>
      <c r="DN30" s="587"/>
      <c r="DO30" s="587"/>
      <c r="DP30" s="587"/>
      <c r="DQ30" s="587"/>
      <c r="DR30" s="587"/>
      <c r="DS30" s="587"/>
      <c r="DT30" s="587"/>
      <c r="DU30" s="587"/>
      <c r="DV30" s="588"/>
      <c r="DW30" s="609">
        <v>20.9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181700</v>
      </c>
      <c r="S31" s="587"/>
      <c r="T31" s="587"/>
      <c r="U31" s="587"/>
      <c r="V31" s="587"/>
      <c r="W31" s="587"/>
      <c r="X31" s="587"/>
      <c r="Y31" s="588"/>
      <c r="Z31" s="639">
        <v>3.6</v>
      </c>
      <c r="AA31" s="639"/>
      <c r="AB31" s="639"/>
      <c r="AC31" s="639"/>
      <c r="AD31" s="640" t="s">
        <v>110</v>
      </c>
      <c r="AE31" s="640"/>
      <c r="AF31" s="640"/>
      <c r="AG31" s="640"/>
      <c r="AH31" s="640"/>
      <c r="AI31" s="640"/>
      <c r="AJ31" s="640"/>
      <c r="AK31" s="640"/>
      <c r="AL31" s="609" t="s">
        <v>110</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96.6</v>
      </c>
      <c r="BH31" s="605"/>
      <c r="BI31" s="605"/>
      <c r="BJ31" s="605"/>
      <c r="BK31" s="605"/>
      <c r="BL31" s="605"/>
      <c r="BM31" s="641">
        <v>92.6</v>
      </c>
      <c r="BN31" s="651"/>
      <c r="BO31" s="651"/>
      <c r="BP31" s="651"/>
      <c r="BQ31" s="615"/>
      <c r="BR31" s="650">
        <v>97.9</v>
      </c>
      <c r="BS31" s="605"/>
      <c r="BT31" s="605"/>
      <c r="BU31" s="605"/>
      <c r="BV31" s="605"/>
      <c r="BW31" s="605"/>
      <c r="BX31" s="641">
        <v>94.2</v>
      </c>
      <c r="BY31" s="651"/>
      <c r="BZ31" s="651"/>
      <c r="CA31" s="651"/>
      <c r="CB31" s="615"/>
      <c r="CD31" s="658"/>
      <c r="CE31" s="659"/>
      <c r="CF31" s="623" t="s">
        <v>295</v>
      </c>
      <c r="CG31" s="620"/>
      <c r="CH31" s="620"/>
      <c r="CI31" s="620"/>
      <c r="CJ31" s="620"/>
      <c r="CK31" s="620"/>
      <c r="CL31" s="620"/>
      <c r="CM31" s="620"/>
      <c r="CN31" s="620"/>
      <c r="CO31" s="620"/>
      <c r="CP31" s="620"/>
      <c r="CQ31" s="621"/>
      <c r="CR31" s="586">
        <v>86939</v>
      </c>
      <c r="CS31" s="605"/>
      <c r="CT31" s="605"/>
      <c r="CU31" s="605"/>
      <c r="CV31" s="605"/>
      <c r="CW31" s="605"/>
      <c r="CX31" s="605"/>
      <c r="CY31" s="606"/>
      <c r="CZ31" s="589">
        <v>1.8</v>
      </c>
      <c r="DA31" s="607"/>
      <c r="DB31" s="607"/>
      <c r="DC31" s="608"/>
      <c r="DD31" s="592">
        <v>72938</v>
      </c>
      <c r="DE31" s="605"/>
      <c r="DF31" s="605"/>
      <c r="DG31" s="605"/>
      <c r="DH31" s="605"/>
      <c r="DI31" s="605"/>
      <c r="DJ31" s="605"/>
      <c r="DK31" s="606"/>
      <c r="DL31" s="592">
        <v>72938</v>
      </c>
      <c r="DM31" s="605"/>
      <c r="DN31" s="605"/>
      <c r="DO31" s="605"/>
      <c r="DP31" s="605"/>
      <c r="DQ31" s="605"/>
      <c r="DR31" s="605"/>
      <c r="DS31" s="605"/>
      <c r="DT31" s="605"/>
      <c r="DU31" s="605"/>
      <c r="DV31" s="606"/>
      <c r="DW31" s="609">
        <v>2.7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136324</v>
      </c>
      <c r="S32" s="587"/>
      <c r="T32" s="587"/>
      <c r="U32" s="587"/>
      <c r="V32" s="587"/>
      <c r="W32" s="587"/>
      <c r="X32" s="587"/>
      <c r="Y32" s="588"/>
      <c r="Z32" s="639">
        <v>2.7</v>
      </c>
      <c r="AA32" s="639"/>
      <c r="AB32" s="639"/>
      <c r="AC32" s="639"/>
      <c r="AD32" s="640">
        <v>10152</v>
      </c>
      <c r="AE32" s="640"/>
      <c r="AF32" s="640"/>
      <c r="AG32" s="640"/>
      <c r="AH32" s="640"/>
      <c r="AI32" s="640"/>
      <c r="AJ32" s="640"/>
      <c r="AK32" s="640"/>
      <c r="AL32" s="609">
        <v>0.4</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99.2</v>
      </c>
      <c r="BH32" s="571"/>
      <c r="BI32" s="571"/>
      <c r="BJ32" s="571"/>
      <c r="BK32" s="571"/>
      <c r="BL32" s="571"/>
      <c r="BM32" s="634">
        <v>96.5</v>
      </c>
      <c r="BN32" s="571"/>
      <c r="BO32" s="571"/>
      <c r="BP32" s="571"/>
      <c r="BQ32" s="628"/>
      <c r="BR32" s="649">
        <v>99.2</v>
      </c>
      <c r="BS32" s="571"/>
      <c r="BT32" s="571"/>
      <c r="BU32" s="571"/>
      <c r="BV32" s="571"/>
      <c r="BW32" s="571"/>
      <c r="BX32" s="634">
        <v>95.7</v>
      </c>
      <c r="BY32" s="571"/>
      <c r="BZ32" s="571"/>
      <c r="CA32" s="571"/>
      <c r="CB32" s="628"/>
      <c r="CD32" s="660"/>
      <c r="CE32" s="661"/>
      <c r="CF32" s="623" t="s">
        <v>298</v>
      </c>
      <c r="CG32" s="620"/>
      <c r="CH32" s="620"/>
      <c r="CI32" s="620"/>
      <c r="CJ32" s="620"/>
      <c r="CK32" s="620"/>
      <c r="CL32" s="620"/>
      <c r="CM32" s="620"/>
      <c r="CN32" s="620"/>
      <c r="CO32" s="620"/>
      <c r="CP32" s="620"/>
      <c r="CQ32" s="621"/>
      <c r="CR32" s="586">
        <v>343</v>
      </c>
      <c r="CS32" s="587"/>
      <c r="CT32" s="587"/>
      <c r="CU32" s="587"/>
      <c r="CV32" s="587"/>
      <c r="CW32" s="587"/>
      <c r="CX32" s="587"/>
      <c r="CY32" s="588"/>
      <c r="CZ32" s="589">
        <v>0</v>
      </c>
      <c r="DA32" s="607"/>
      <c r="DB32" s="607"/>
      <c r="DC32" s="608"/>
      <c r="DD32" s="592">
        <v>343</v>
      </c>
      <c r="DE32" s="587"/>
      <c r="DF32" s="587"/>
      <c r="DG32" s="587"/>
      <c r="DH32" s="587"/>
      <c r="DI32" s="587"/>
      <c r="DJ32" s="587"/>
      <c r="DK32" s="588"/>
      <c r="DL32" s="592">
        <v>343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760055</v>
      </c>
      <c r="S33" s="587"/>
      <c r="T33" s="587"/>
      <c r="U33" s="587"/>
      <c r="V33" s="587"/>
      <c r="W33" s="587"/>
      <c r="X33" s="587"/>
      <c r="Y33" s="588"/>
      <c r="Z33" s="639">
        <v>15.1</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1894046</v>
      </c>
      <c r="CS33" s="605"/>
      <c r="CT33" s="605"/>
      <c r="CU33" s="605"/>
      <c r="CV33" s="605"/>
      <c r="CW33" s="605"/>
      <c r="CX33" s="605"/>
      <c r="CY33" s="606"/>
      <c r="CZ33" s="589">
        <v>38.700000000000003</v>
      </c>
      <c r="DA33" s="607"/>
      <c r="DB33" s="607"/>
      <c r="DC33" s="608"/>
      <c r="DD33" s="592">
        <v>1472521</v>
      </c>
      <c r="DE33" s="605"/>
      <c r="DF33" s="605"/>
      <c r="DG33" s="605"/>
      <c r="DH33" s="605"/>
      <c r="DI33" s="605"/>
      <c r="DJ33" s="605"/>
      <c r="DK33" s="606"/>
      <c r="DL33" s="592">
        <v>1031366</v>
      </c>
      <c r="DM33" s="605"/>
      <c r="DN33" s="605"/>
      <c r="DO33" s="605"/>
      <c r="DP33" s="605"/>
      <c r="DQ33" s="605"/>
      <c r="DR33" s="605"/>
      <c r="DS33" s="605"/>
      <c r="DT33" s="605"/>
      <c r="DU33" s="605"/>
      <c r="DV33" s="606"/>
      <c r="DW33" s="609">
        <v>37.6</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710837</v>
      </c>
      <c r="CS34" s="587"/>
      <c r="CT34" s="587"/>
      <c r="CU34" s="587"/>
      <c r="CV34" s="587"/>
      <c r="CW34" s="587"/>
      <c r="CX34" s="587"/>
      <c r="CY34" s="588"/>
      <c r="CZ34" s="589">
        <v>14.5</v>
      </c>
      <c r="DA34" s="607"/>
      <c r="DB34" s="607"/>
      <c r="DC34" s="608"/>
      <c r="DD34" s="592">
        <v>494068</v>
      </c>
      <c r="DE34" s="587"/>
      <c r="DF34" s="587"/>
      <c r="DG34" s="587"/>
      <c r="DH34" s="587"/>
      <c r="DI34" s="587"/>
      <c r="DJ34" s="587"/>
      <c r="DK34" s="588"/>
      <c r="DL34" s="592">
        <v>399942</v>
      </c>
      <c r="DM34" s="587"/>
      <c r="DN34" s="587"/>
      <c r="DO34" s="587"/>
      <c r="DP34" s="587"/>
      <c r="DQ34" s="587"/>
      <c r="DR34" s="587"/>
      <c r="DS34" s="587"/>
      <c r="DT34" s="587"/>
      <c r="DU34" s="587"/>
      <c r="DV34" s="588"/>
      <c r="DW34" s="609">
        <v>14.6</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151455</v>
      </c>
      <c r="S35" s="587"/>
      <c r="T35" s="587"/>
      <c r="U35" s="587"/>
      <c r="V35" s="587"/>
      <c r="W35" s="587"/>
      <c r="X35" s="587"/>
      <c r="Y35" s="588"/>
      <c r="Z35" s="639">
        <v>3</v>
      </c>
      <c r="AA35" s="639"/>
      <c r="AB35" s="639"/>
      <c r="AC35" s="639"/>
      <c r="AD35" s="640" t="s">
        <v>110</v>
      </c>
      <c r="AE35" s="640"/>
      <c r="AF35" s="640"/>
      <c r="AG35" s="640"/>
      <c r="AH35" s="640"/>
      <c r="AI35" s="640"/>
      <c r="AJ35" s="640"/>
      <c r="AK35" s="640"/>
      <c r="AL35" s="609" t="s">
        <v>110</v>
      </c>
      <c r="AM35" s="641"/>
      <c r="AN35" s="641"/>
      <c r="AO35" s="642"/>
      <c r="AP35" s="186"/>
      <c r="AQ35" s="643" t="s">
        <v>306</v>
      </c>
      <c r="AR35" s="644"/>
      <c r="AS35" s="644"/>
      <c r="AT35" s="644"/>
      <c r="AU35" s="644"/>
      <c r="AV35" s="644"/>
      <c r="AW35" s="644"/>
      <c r="AX35" s="644"/>
      <c r="AY35" s="645"/>
      <c r="AZ35" s="636">
        <v>418982</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1789</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168842</v>
      </c>
      <c r="CS35" s="605"/>
      <c r="CT35" s="605"/>
      <c r="CU35" s="605"/>
      <c r="CV35" s="605"/>
      <c r="CW35" s="605"/>
      <c r="CX35" s="605"/>
      <c r="CY35" s="606"/>
      <c r="CZ35" s="589">
        <v>3.4</v>
      </c>
      <c r="DA35" s="607"/>
      <c r="DB35" s="607"/>
      <c r="DC35" s="608"/>
      <c r="DD35" s="592">
        <v>131107</v>
      </c>
      <c r="DE35" s="605"/>
      <c r="DF35" s="605"/>
      <c r="DG35" s="605"/>
      <c r="DH35" s="605"/>
      <c r="DI35" s="605"/>
      <c r="DJ35" s="605"/>
      <c r="DK35" s="606"/>
      <c r="DL35" s="592">
        <v>124295</v>
      </c>
      <c r="DM35" s="605"/>
      <c r="DN35" s="605"/>
      <c r="DO35" s="605"/>
      <c r="DP35" s="605"/>
      <c r="DQ35" s="605"/>
      <c r="DR35" s="605"/>
      <c r="DS35" s="605"/>
      <c r="DT35" s="605"/>
      <c r="DU35" s="605"/>
      <c r="DV35" s="606"/>
      <c r="DW35" s="609">
        <v>4.5</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5037861</v>
      </c>
      <c r="S36" s="627"/>
      <c r="T36" s="627"/>
      <c r="U36" s="627"/>
      <c r="V36" s="627"/>
      <c r="W36" s="627"/>
      <c r="X36" s="627"/>
      <c r="Y36" s="630"/>
      <c r="Z36" s="631">
        <v>100</v>
      </c>
      <c r="AA36" s="631"/>
      <c r="AB36" s="631"/>
      <c r="AC36" s="631"/>
      <c r="AD36" s="632">
        <v>2588334</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117100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-52139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576677</v>
      </c>
      <c r="CS36" s="587"/>
      <c r="CT36" s="587"/>
      <c r="CU36" s="587"/>
      <c r="CV36" s="587"/>
      <c r="CW36" s="587"/>
      <c r="CX36" s="587"/>
      <c r="CY36" s="588"/>
      <c r="CZ36" s="589">
        <v>11.8</v>
      </c>
      <c r="DA36" s="607"/>
      <c r="DB36" s="607"/>
      <c r="DC36" s="608"/>
      <c r="DD36" s="592">
        <v>463339</v>
      </c>
      <c r="DE36" s="587"/>
      <c r="DF36" s="587"/>
      <c r="DG36" s="587"/>
      <c r="DH36" s="587"/>
      <c r="DI36" s="587"/>
      <c r="DJ36" s="587"/>
      <c r="DK36" s="588"/>
      <c r="DL36" s="592">
        <v>278380</v>
      </c>
      <c r="DM36" s="587"/>
      <c r="DN36" s="587"/>
      <c r="DO36" s="587"/>
      <c r="DP36" s="587"/>
      <c r="DQ36" s="587"/>
      <c r="DR36" s="587"/>
      <c r="DS36" s="587"/>
      <c r="DT36" s="587"/>
      <c r="DU36" s="587"/>
      <c r="DV36" s="588"/>
      <c r="DW36" s="609">
        <v>10.199999999999999</v>
      </c>
      <c r="DX36" s="610"/>
      <c r="DY36" s="610"/>
      <c r="DZ36" s="610"/>
      <c r="EA36" s="610"/>
      <c r="EB36" s="610"/>
      <c r="EC36" s="611"/>
    </row>
    <row r="37" spans="2:133" ht="11.25" customHeight="1">
      <c r="AQ37" s="612" t="s">
        <v>313</v>
      </c>
      <c r="AR37" s="613"/>
      <c r="AS37" s="613"/>
      <c r="AT37" s="613"/>
      <c r="AU37" s="613"/>
      <c r="AV37" s="613"/>
      <c r="AW37" s="613"/>
      <c r="AX37" s="613"/>
      <c r="AY37" s="614"/>
      <c r="AZ37" s="586">
        <v>78300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903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200582</v>
      </c>
      <c r="CS37" s="605"/>
      <c r="CT37" s="605"/>
      <c r="CU37" s="605"/>
      <c r="CV37" s="605"/>
      <c r="CW37" s="605"/>
      <c r="CX37" s="605"/>
      <c r="CY37" s="606"/>
      <c r="CZ37" s="589">
        <v>4.0999999999999996</v>
      </c>
      <c r="DA37" s="607"/>
      <c r="DB37" s="607"/>
      <c r="DC37" s="608"/>
      <c r="DD37" s="592">
        <v>200582</v>
      </c>
      <c r="DE37" s="605"/>
      <c r="DF37" s="605"/>
      <c r="DG37" s="605"/>
      <c r="DH37" s="605"/>
      <c r="DI37" s="605"/>
      <c r="DJ37" s="605"/>
      <c r="DK37" s="606"/>
      <c r="DL37" s="592">
        <v>187195</v>
      </c>
      <c r="DM37" s="605"/>
      <c r="DN37" s="605"/>
      <c r="DO37" s="605"/>
      <c r="DP37" s="605"/>
      <c r="DQ37" s="605"/>
      <c r="DR37" s="605"/>
      <c r="DS37" s="605"/>
      <c r="DT37" s="605"/>
      <c r="DU37" s="605"/>
      <c r="DV37" s="606"/>
      <c r="DW37" s="609">
        <v>6.8</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1635</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418982</v>
      </c>
      <c r="CS38" s="587"/>
      <c r="CT38" s="587"/>
      <c r="CU38" s="587"/>
      <c r="CV38" s="587"/>
      <c r="CW38" s="587"/>
      <c r="CX38" s="587"/>
      <c r="CY38" s="588"/>
      <c r="CZ38" s="589">
        <v>8.6</v>
      </c>
      <c r="DA38" s="607"/>
      <c r="DB38" s="607"/>
      <c r="DC38" s="608"/>
      <c r="DD38" s="592">
        <v>382391</v>
      </c>
      <c r="DE38" s="587"/>
      <c r="DF38" s="587"/>
      <c r="DG38" s="587"/>
      <c r="DH38" s="587"/>
      <c r="DI38" s="587"/>
      <c r="DJ38" s="587"/>
      <c r="DK38" s="588"/>
      <c r="DL38" s="592">
        <v>228749</v>
      </c>
      <c r="DM38" s="587"/>
      <c r="DN38" s="587"/>
      <c r="DO38" s="587"/>
      <c r="DP38" s="587"/>
      <c r="DQ38" s="587"/>
      <c r="DR38" s="587"/>
      <c r="DS38" s="587"/>
      <c r="DT38" s="587"/>
      <c r="DU38" s="587"/>
      <c r="DV38" s="588"/>
      <c r="DW38" s="609">
        <v>8.3000000000000007</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4208</v>
      </c>
      <c r="CS39" s="605"/>
      <c r="CT39" s="605"/>
      <c r="CU39" s="605"/>
      <c r="CV39" s="605"/>
      <c r="CW39" s="605"/>
      <c r="CX39" s="605"/>
      <c r="CY39" s="606"/>
      <c r="CZ39" s="589">
        <v>0.1</v>
      </c>
      <c r="DA39" s="607"/>
      <c r="DB39" s="607"/>
      <c r="DC39" s="608"/>
      <c r="DD39" s="592">
        <v>18</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105056</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t="s">
        <v>317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14500</v>
      </c>
      <c r="CS40" s="587"/>
      <c r="CT40" s="587"/>
      <c r="CU40" s="587"/>
      <c r="CV40" s="587"/>
      <c r="CW40" s="587"/>
      <c r="CX40" s="587"/>
      <c r="CY40" s="588"/>
      <c r="CZ40" s="589">
        <v>0.3</v>
      </c>
      <c r="DA40" s="607"/>
      <c r="DB40" s="607"/>
      <c r="DC40" s="608"/>
      <c r="DD40" s="592">
        <v>1598</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118526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t="s">
        <v>329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1356114</v>
      </c>
      <c r="CS42" s="587"/>
      <c r="CT42" s="587"/>
      <c r="CU42" s="587"/>
      <c r="CV42" s="587"/>
      <c r="CW42" s="587"/>
      <c r="CX42" s="587"/>
      <c r="CY42" s="588"/>
      <c r="CZ42" s="589">
        <v>27.7</v>
      </c>
      <c r="DA42" s="590"/>
      <c r="DB42" s="590"/>
      <c r="DC42" s="591"/>
      <c r="DD42" s="592">
        <v>95520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34967</v>
      </c>
      <c r="CS43" s="605"/>
      <c r="CT43" s="605"/>
      <c r="CU43" s="605"/>
      <c r="CV43" s="605"/>
      <c r="CW43" s="605"/>
      <c r="CX43" s="605"/>
      <c r="CY43" s="606"/>
      <c r="CZ43" s="589">
        <v>0.7</v>
      </c>
      <c r="DA43" s="607"/>
      <c r="DB43" s="607"/>
      <c r="DC43" s="608"/>
      <c r="DD43" s="592">
        <v>32434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1354581</v>
      </c>
      <c r="CS44" s="587"/>
      <c r="CT44" s="587"/>
      <c r="CU44" s="587"/>
      <c r="CV44" s="587"/>
      <c r="CW44" s="587"/>
      <c r="CX44" s="587"/>
      <c r="CY44" s="588"/>
      <c r="CZ44" s="589">
        <v>27.7</v>
      </c>
      <c r="DA44" s="590"/>
      <c r="DB44" s="590"/>
      <c r="DC44" s="591"/>
      <c r="DD44" s="592">
        <v>93987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1231537</v>
      </c>
      <c r="CS45" s="605"/>
      <c r="CT45" s="605"/>
      <c r="CU45" s="605"/>
      <c r="CV45" s="605"/>
      <c r="CW45" s="605"/>
      <c r="CX45" s="605"/>
      <c r="CY45" s="606"/>
      <c r="CZ45" s="589">
        <v>25.2</v>
      </c>
      <c r="DA45" s="607"/>
      <c r="DB45" s="607"/>
      <c r="DC45" s="608"/>
      <c r="DD45" s="592">
        <v>68550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123044</v>
      </c>
      <c r="CS46" s="587"/>
      <c r="CT46" s="587"/>
      <c r="CU46" s="587"/>
      <c r="CV46" s="587"/>
      <c r="CW46" s="587"/>
      <c r="CX46" s="587"/>
      <c r="CY46" s="588"/>
      <c r="CZ46" s="589">
        <v>2.5</v>
      </c>
      <c r="DA46" s="590"/>
      <c r="DB46" s="590"/>
      <c r="DC46" s="591"/>
      <c r="DD46" s="592">
        <v>25437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1533</v>
      </c>
      <c r="CS47" s="605"/>
      <c r="CT47" s="605"/>
      <c r="CU47" s="605"/>
      <c r="CV47" s="605"/>
      <c r="CW47" s="605"/>
      <c r="CX47" s="605"/>
      <c r="CY47" s="606"/>
      <c r="CZ47" s="589">
        <v>0</v>
      </c>
      <c r="DA47" s="607"/>
      <c r="DB47" s="607"/>
      <c r="DC47" s="608"/>
      <c r="DD47" s="592">
        <v>1533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4894729</v>
      </c>
      <c r="CS49" s="571"/>
      <c r="CT49" s="571"/>
      <c r="CU49" s="571"/>
      <c r="CV49" s="571"/>
      <c r="CW49" s="571"/>
      <c r="CX49" s="571"/>
      <c r="CY49" s="572"/>
      <c r="CZ49" s="573">
        <v>100</v>
      </c>
      <c r="DA49" s="574"/>
      <c r="DB49" s="574"/>
      <c r="DC49" s="575"/>
      <c r="DD49" s="576">
        <v>2941273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5038</v>
      </c>
      <c r="R7" s="1099"/>
      <c r="S7" s="1099"/>
      <c r="T7" s="1099"/>
      <c r="U7" s="1099"/>
      <c r="V7" s="1099">
        <v>4895</v>
      </c>
      <c r="W7" s="1099"/>
      <c r="X7" s="1099"/>
      <c r="Y7" s="1099"/>
      <c r="Z7" s="1099"/>
      <c r="AA7" s="1099">
        <v>143</v>
      </c>
      <c r="AB7" s="1099"/>
      <c r="AC7" s="1099"/>
      <c r="AD7" s="1099"/>
      <c r="AE7" s="1100"/>
      <c r="AF7" s="1101">
        <v>141</v>
      </c>
      <c r="AG7" s="1102"/>
      <c r="AH7" s="1102"/>
      <c r="AI7" s="1102"/>
      <c r="AJ7" s="1103"/>
      <c r="AK7" s="1085"/>
      <c r="AL7" s="1086"/>
      <c r="AM7" s="1086"/>
      <c r="AN7" s="1086"/>
      <c r="AO7" s="1086"/>
      <c r="AP7" s="1086">
        <v>6484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532</v>
      </c>
      <c r="BT7" s="1090"/>
      <c r="BU7" s="1090"/>
      <c r="BV7" s="1090"/>
      <c r="BW7" s="1090"/>
      <c r="BX7" s="1090"/>
      <c r="BY7" s="1090"/>
      <c r="BZ7" s="1090"/>
      <c r="CA7" s="1090"/>
      <c r="CB7" s="1090"/>
      <c r="CC7" s="1090"/>
      <c r="CD7" s="1090"/>
      <c r="CE7" s="1090"/>
      <c r="CF7" s="1090"/>
      <c r="CG7" s="1091"/>
      <c r="CH7" s="1082">
        <v>-3</v>
      </c>
      <c r="CI7" s="1083"/>
      <c r="CJ7" s="1083"/>
      <c r="CK7" s="1083"/>
      <c r="CL7" s="1084"/>
      <c r="CM7" s="1082">
        <v>18</v>
      </c>
      <c r="CN7" s="1083"/>
      <c r="CO7" s="1083"/>
      <c r="CP7" s="1083"/>
      <c r="CQ7" s="1084"/>
      <c r="CR7" s="1082">
        <v>6</v>
      </c>
      <c r="CS7" s="1083"/>
      <c r="CT7" s="1083"/>
      <c r="CU7" s="1083"/>
      <c r="CV7" s="1084"/>
      <c r="CW7" s="1082" t="s">
        <v>538</v>
      </c>
      <c r="CX7" s="1083"/>
      <c r="CY7" s="1083"/>
      <c r="CZ7" s="1083"/>
      <c r="DA7" s="1084"/>
      <c r="DB7" s="1082" t="s">
        <v>538</v>
      </c>
      <c r="DC7" s="1083"/>
      <c r="DD7" s="1083"/>
      <c r="DE7" s="1083"/>
      <c r="DF7" s="1084"/>
      <c r="DG7" s="1082" t="s">
        <v>538</v>
      </c>
      <c r="DH7" s="1083"/>
      <c r="DI7" s="1083"/>
      <c r="DJ7" s="1083"/>
      <c r="DK7" s="1084"/>
      <c r="DL7" s="1082" t="s">
        <v>538</v>
      </c>
      <c r="DM7" s="1083"/>
      <c r="DN7" s="1083"/>
      <c r="DO7" s="1083"/>
      <c r="DP7" s="1084"/>
      <c r="DQ7" s="1082" t="s">
        <v>538</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533</v>
      </c>
      <c r="BT8" s="1009"/>
      <c r="BU8" s="1009"/>
      <c r="BV8" s="1009"/>
      <c r="BW8" s="1009"/>
      <c r="BX8" s="1009"/>
      <c r="BY8" s="1009"/>
      <c r="BZ8" s="1009"/>
      <c r="CA8" s="1009"/>
      <c r="CB8" s="1009"/>
      <c r="CC8" s="1009"/>
      <c r="CD8" s="1009"/>
      <c r="CE8" s="1009"/>
      <c r="CF8" s="1009"/>
      <c r="CG8" s="1010"/>
      <c r="CH8" s="983">
        <v>0</v>
      </c>
      <c r="CI8" s="984"/>
      <c r="CJ8" s="984"/>
      <c r="CK8" s="984"/>
      <c r="CL8" s="985"/>
      <c r="CM8" s="983">
        <v>112</v>
      </c>
      <c r="CN8" s="984"/>
      <c r="CO8" s="984"/>
      <c r="CP8" s="984"/>
      <c r="CQ8" s="985"/>
      <c r="CR8" s="983">
        <v>5</v>
      </c>
      <c r="CS8" s="984"/>
      <c r="CT8" s="984"/>
      <c r="CU8" s="984"/>
      <c r="CV8" s="985"/>
      <c r="CW8" s="983" t="s">
        <v>541</v>
      </c>
      <c r="CX8" s="984"/>
      <c r="CY8" s="984"/>
      <c r="CZ8" s="984"/>
      <c r="DA8" s="985"/>
      <c r="DB8" s="983" t="s">
        <v>538</v>
      </c>
      <c r="DC8" s="984"/>
      <c r="DD8" s="984"/>
      <c r="DE8" s="984"/>
      <c r="DF8" s="985"/>
      <c r="DG8" s="983" t="s">
        <v>537</v>
      </c>
      <c r="DH8" s="984"/>
      <c r="DI8" s="984"/>
      <c r="DJ8" s="984"/>
      <c r="DK8" s="985"/>
      <c r="DL8" s="983" t="s">
        <v>538</v>
      </c>
      <c r="DM8" s="984"/>
      <c r="DN8" s="984"/>
      <c r="DO8" s="984"/>
      <c r="DP8" s="985"/>
      <c r="DQ8" s="983" t="s">
        <v>542</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534</v>
      </c>
      <c r="BT9" s="1009"/>
      <c r="BU9" s="1009"/>
      <c r="BV9" s="1009"/>
      <c r="BW9" s="1009"/>
      <c r="BX9" s="1009"/>
      <c r="BY9" s="1009"/>
      <c r="BZ9" s="1009"/>
      <c r="CA9" s="1009"/>
      <c r="CB9" s="1009"/>
      <c r="CC9" s="1009"/>
      <c r="CD9" s="1009"/>
      <c r="CE9" s="1009"/>
      <c r="CF9" s="1009"/>
      <c r="CG9" s="1010"/>
      <c r="CH9" s="983">
        <v>3</v>
      </c>
      <c r="CI9" s="984"/>
      <c r="CJ9" s="984"/>
      <c r="CK9" s="984"/>
      <c r="CL9" s="985"/>
      <c r="CM9" s="983">
        <v>39</v>
      </c>
      <c r="CN9" s="984"/>
      <c r="CO9" s="984"/>
      <c r="CP9" s="984"/>
      <c r="CQ9" s="985"/>
      <c r="CR9" s="983">
        <v>10</v>
      </c>
      <c r="CS9" s="984"/>
      <c r="CT9" s="984"/>
      <c r="CU9" s="984"/>
      <c r="CV9" s="985"/>
      <c r="CW9" s="983">
        <v>21</v>
      </c>
      <c r="CX9" s="984"/>
      <c r="CY9" s="984"/>
      <c r="CZ9" s="984"/>
      <c r="DA9" s="985"/>
      <c r="DB9" s="983" t="s">
        <v>538</v>
      </c>
      <c r="DC9" s="984"/>
      <c r="DD9" s="984"/>
      <c r="DE9" s="984"/>
      <c r="DF9" s="985"/>
      <c r="DG9" s="983" t="s">
        <v>537</v>
      </c>
      <c r="DH9" s="984"/>
      <c r="DI9" s="984"/>
      <c r="DJ9" s="984"/>
      <c r="DK9" s="985"/>
      <c r="DL9" s="983" t="s">
        <v>537</v>
      </c>
      <c r="DM9" s="984"/>
      <c r="DN9" s="984"/>
      <c r="DO9" s="984"/>
      <c r="DP9" s="985"/>
      <c r="DQ9" s="983" t="s">
        <v>537</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5038</v>
      </c>
      <c r="R23" s="1063"/>
      <c r="S23" s="1063"/>
      <c r="T23" s="1063"/>
      <c r="U23" s="1063"/>
      <c r="V23" s="1063">
        <v>4895</v>
      </c>
      <c r="W23" s="1063"/>
      <c r="X23" s="1063"/>
      <c r="Y23" s="1063"/>
      <c r="Z23" s="1063"/>
      <c r="AA23" s="1063">
        <v>143</v>
      </c>
      <c r="AB23" s="1063"/>
      <c r="AC23" s="1063"/>
      <c r="AD23" s="1063"/>
      <c r="AE23" s="1064"/>
      <c r="AF23" s="1065">
        <v>141</v>
      </c>
      <c r="AG23" s="1063"/>
      <c r="AH23" s="1063"/>
      <c r="AI23" s="1063"/>
      <c r="AJ23" s="1066"/>
      <c r="AK23" s="1067"/>
      <c r="AL23" s="1068"/>
      <c r="AM23" s="1068"/>
      <c r="AN23" s="1068"/>
      <c r="AO23" s="1068"/>
      <c r="AP23" s="1063">
        <v>6484</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297</v>
      </c>
      <c r="R28" s="1048"/>
      <c r="S28" s="1048"/>
      <c r="T28" s="1048"/>
      <c r="U28" s="1048"/>
      <c r="V28" s="1048">
        <v>295</v>
      </c>
      <c r="W28" s="1048"/>
      <c r="X28" s="1048"/>
      <c r="Y28" s="1048"/>
      <c r="Z28" s="1048"/>
      <c r="AA28" s="1048">
        <v>2</v>
      </c>
      <c r="AB28" s="1048"/>
      <c r="AC28" s="1048"/>
      <c r="AD28" s="1048"/>
      <c r="AE28" s="1049"/>
      <c r="AF28" s="1050">
        <v>2</v>
      </c>
      <c r="AG28" s="1048"/>
      <c r="AH28" s="1048"/>
      <c r="AI28" s="1048"/>
      <c r="AJ28" s="1051"/>
      <c r="AK28" s="1052">
        <v>105</v>
      </c>
      <c r="AL28" s="1040"/>
      <c r="AM28" s="1040"/>
      <c r="AN28" s="1040"/>
      <c r="AO28" s="1040"/>
      <c r="AP28" s="1040" t="s">
        <v>538</v>
      </c>
      <c r="AQ28" s="1040"/>
      <c r="AR28" s="1040"/>
      <c r="AS28" s="1040"/>
      <c r="AT28" s="1040"/>
      <c r="AU28" s="1040" t="s">
        <v>538</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47</v>
      </c>
      <c r="R29" s="1038"/>
      <c r="S29" s="1038"/>
      <c r="T29" s="1038"/>
      <c r="U29" s="1038"/>
      <c r="V29" s="1038">
        <v>47</v>
      </c>
      <c r="W29" s="1038"/>
      <c r="X29" s="1038"/>
      <c r="Y29" s="1038"/>
      <c r="Z29" s="1038"/>
      <c r="AA29" s="1038">
        <v>0</v>
      </c>
      <c r="AB29" s="1038"/>
      <c r="AC29" s="1038"/>
      <c r="AD29" s="1038"/>
      <c r="AE29" s="1039"/>
      <c r="AF29" s="1031">
        <v>0</v>
      </c>
      <c r="AG29" s="1032"/>
      <c r="AH29" s="1032"/>
      <c r="AI29" s="1032"/>
      <c r="AJ29" s="1033"/>
      <c r="AK29" s="974">
        <v>16</v>
      </c>
      <c r="AL29" s="965"/>
      <c r="AM29" s="965"/>
      <c r="AN29" s="965"/>
      <c r="AO29" s="965"/>
      <c r="AP29" s="965" t="s">
        <v>540</v>
      </c>
      <c r="AQ29" s="965"/>
      <c r="AR29" s="965"/>
      <c r="AS29" s="965"/>
      <c r="AT29" s="965"/>
      <c r="AU29" s="965" t="s">
        <v>538</v>
      </c>
      <c r="AV29" s="965"/>
      <c r="AW29" s="965"/>
      <c r="AX29" s="965"/>
      <c r="AY29" s="965"/>
      <c r="AZ29" s="1036" t="s">
        <v>538</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168</v>
      </c>
      <c r="R30" s="1038"/>
      <c r="S30" s="1038"/>
      <c r="T30" s="1038"/>
      <c r="U30" s="1038"/>
      <c r="V30" s="1038">
        <v>168</v>
      </c>
      <c r="W30" s="1038"/>
      <c r="X30" s="1038"/>
      <c r="Y30" s="1038"/>
      <c r="Z30" s="1038"/>
      <c r="AA30" s="1038">
        <v>0</v>
      </c>
      <c r="AB30" s="1038"/>
      <c r="AC30" s="1038"/>
      <c r="AD30" s="1038"/>
      <c r="AE30" s="1039"/>
      <c r="AF30" s="1031">
        <v>0</v>
      </c>
      <c r="AG30" s="1032"/>
      <c r="AH30" s="1032"/>
      <c r="AI30" s="1032"/>
      <c r="AJ30" s="1033"/>
      <c r="AK30" s="974">
        <v>78</v>
      </c>
      <c r="AL30" s="965"/>
      <c r="AM30" s="965"/>
      <c r="AN30" s="965"/>
      <c r="AO30" s="965"/>
      <c r="AP30" s="965">
        <v>691</v>
      </c>
      <c r="AQ30" s="965"/>
      <c r="AR30" s="965"/>
      <c r="AS30" s="965"/>
      <c r="AT30" s="965"/>
      <c r="AU30" s="965">
        <v>443</v>
      </c>
      <c r="AV30" s="965"/>
      <c r="AW30" s="965"/>
      <c r="AX30" s="965"/>
      <c r="AY30" s="965"/>
      <c r="AZ30" s="1036" t="s">
        <v>535</v>
      </c>
      <c r="BA30" s="1036"/>
      <c r="BB30" s="1036"/>
      <c r="BC30" s="1036"/>
      <c r="BD30" s="1036"/>
      <c r="BE30" s="1020" t="s">
        <v>381</v>
      </c>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176</v>
      </c>
      <c r="R31" s="1038"/>
      <c r="S31" s="1038"/>
      <c r="T31" s="1038"/>
      <c r="U31" s="1038"/>
      <c r="V31" s="1038">
        <v>176</v>
      </c>
      <c r="W31" s="1038"/>
      <c r="X31" s="1038"/>
      <c r="Y31" s="1038"/>
      <c r="Z31" s="1038"/>
      <c r="AA31" s="1038">
        <v>0</v>
      </c>
      <c r="AB31" s="1038"/>
      <c r="AC31" s="1038"/>
      <c r="AD31" s="1038"/>
      <c r="AE31" s="1039"/>
      <c r="AF31" s="1031">
        <v>0</v>
      </c>
      <c r="AG31" s="1032"/>
      <c r="AH31" s="1032"/>
      <c r="AI31" s="1032"/>
      <c r="AJ31" s="1033"/>
      <c r="AK31" s="974">
        <v>109</v>
      </c>
      <c r="AL31" s="965"/>
      <c r="AM31" s="965"/>
      <c r="AN31" s="965"/>
      <c r="AO31" s="965"/>
      <c r="AP31" s="965">
        <v>1173</v>
      </c>
      <c r="AQ31" s="965"/>
      <c r="AR31" s="965"/>
      <c r="AS31" s="965"/>
      <c r="AT31" s="965"/>
      <c r="AU31" s="965">
        <v>923</v>
      </c>
      <c r="AV31" s="965"/>
      <c r="AW31" s="965"/>
      <c r="AX31" s="965"/>
      <c r="AY31" s="965"/>
      <c r="AZ31" s="1036" t="s">
        <v>535</v>
      </c>
      <c r="BA31" s="1036"/>
      <c r="BB31" s="1036"/>
      <c r="BC31" s="1036"/>
      <c r="BD31" s="1036"/>
      <c r="BE31" s="1020" t="s">
        <v>381</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9</v>
      </c>
      <c r="R32" s="1038"/>
      <c r="S32" s="1038"/>
      <c r="T32" s="1038"/>
      <c r="U32" s="1038"/>
      <c r="V32" s="1038">
        <v>9</v>
      </c>
      <c r="W32" s="1038"/>
      <c r="X32" s="1038"/>
      <c r="Y32" s="1038"/>
      <c r="Z32" s="1038"/>
      <c r="AA32" s="1038">
        <v>0</v>
      </c>
      <c r="AB32" s="1038"/>
      <c r="AC32" s="1038"/>
      <c r="AD32" s="1038"/>
      <c r="AE32" s="1039"/>
      <c r="AF32" s="1031">
        <v>0</v>
      </c>
      <c r="AG32" s="1032"/>
      <c r="AH32" s="1032"/>
      <c r="AI32" s="1032"/>
      <c r="AJ32" s="1033"/>
      <c r="AK32" s="974">
        <v>8</v>
      </c>
      <c r="AL32" s="965"/>
      <c r="AM32" s="965"/>
      <c r="AN32" s="965"/>
      <c r="AO32" s="965"/>
      <c r="AP32" s="965">
        <v>54</v>
      </c>
      <c r="AQ32" s="965"/>
      <c r="AR32" s="965"/>
      <c r="AS32" s="965"/>
      <c r="AT32" s="965"/>
      <c r="AU32" s="965">
        <v>52</v>
      </c>
      <c r="AV32" s="965"/>
      <c r="AW32" s="965"/>
      <c r="AX32" s="965"/>
      <c r="AY32" s="965"/>
      <c r="AZ32" s="1036" t="s">
        <v>535</v>
      </c>
      <c r="BA32" s="1036"/>
      <c r="BB32" s="1036"/>
      <c r="BC32" s="1036"/>
      <c r="BD32" s="1036"/>
      <c r="BE32" s="1020" t="s">
        <v>381</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384</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v>
      </c>
      <c r="AG63" s="953"/>
      <c r="AH63" s="953"/>
      <c r="AI63" s="953"/>
      <c r="AJ63" s="1018"/>
      <c r="AK63" s="1019"/>
      <c r="AL63" s="957"/>
      <c r="AM63" s="957"/>
      <c r="AN63" s="957"/>
      <c r="AO63" s="957"/>
      <c r="AP63" s="953">
        <v>1918</v>
      </c>
      <c r="AQ63" s="953"/>
      <c r="AR63" s="953"/>
      <c r="AS63" s="953"/>
      <c r="AT63" s="953"/>
      <c r="AU63" s="953">
        <v>1418</v>
      </c>
      <c r="AV63" s="953"/>
      <c r="AW63" s="953"/>
      <c r="AX63" s="953"/>
      <c r="AY63" s="953"/>
      <c r="AZ63" s="1013"/>
      <c r="BA63" s="1013"/>
      <c r="BB63" s="1013"/>
      <c r="BC63" s="1013"/>
      <c r="BD63" s="1013"/>
      <c r="BE63" s="954"/>
      <c r="BF63" s="954"/>
      <c r="BG63" s="954"/>
      <c r="BH63" s="954"/>
      <c r="BI63" s="955"/>
      <c r="BJ63" s="1014" t="s">
        <v>110</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388</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528</v>
      </c>
      <c r="C68" s="980"/>
      <c r="D68" s="980"/>
      <c r="E68" s="980"/>
      <c r="F68" s="980"/>
      <c r="G68" s="980"/>
      <c r="H68" s="980"/>
      <c r="I68" s="980"/>
      <c r="J68" s="980"/>
      <c r="K68" s="980"/>
      <c r="L68" s="980"/>
      <c r="M68" s="980"/>
      <c r="N68" s="980"/>
      <c r="O68" s="980"/>
      <c r="P68" s="981"/>
      <c r="Q68" s="982">
        <v>77</v>
      </c>
      <c r="R68" s="976"/>
      <c r="S68" s="976"/>
      <c r="T68" s="976"/>
      <c r="U68" s="976"/>
      <c r="V68" s="976">
        <v>73</v>
      </c>
      <c r="W68" s="976"/>
      <c r="X68" s="976"/>
      <c r="Y68" s="976"/>
      <c r="Z68" s="976"/>
      <c r="AA68" s="976">
        <v>4</v>
      </c>
      <c r="AB68" s="976"/>
      <c r="AC68" s="976"/>
      <c r="AD68" s="976"/>
      <c r="AE68" s="976"/>
      <c r="AF68" s="976">
        <v>4</v>
      </c>
      <c r="AG68" s="976"/>
      <c r="AH68" s="976"/>
      <c r="AI68" s="976"/>
      <c r="AJ68" s="976"/>
      <c r="AK68" s="976" t="s">
        <v>536</v>
      </c>
      <c r="AL68" s="976"/>
      <c r="AM68" s="976"/>
      <c r="AN68" s="976"/>
      <c r="AO68" s="976"/>
      <c r="AP68" s="976" t="s">
        <v>537</v>
      </c>
      <c r="AQ68" s="976"/>
      <c r="AR68" s="976"/>
      <c r="AS68" s="976"/>
      <c r="AT68" s="976"/>
      <c r="AU68" s="976" t="s">
        <v>538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529</v>
      </c>
      <c r="C69" s="969"/>
      <c r="D69" s="969"/>
      <c r="E69" s="969"/>
      <c r="F69" s="969"/>
      <c r="G69" s="969"/>
      <c r="H69" s="969"/>
      <c r="I69" s="969"/>
      <c r="J69" s="969"/>
      <c r="K69" s="969"/>
      <c r="L69" s="969"/>
      <c r="M69" s="969"/>
      <c r="N69" s="969"/>
      <c r="O69" s="969"/>
      <c r="P69" s="970"/>
      <c r="Q69" s="971">
        <v>141</v>
      </c>
      <c r="R69" s="965"/>
      <c r="S69" s="965"/>
      <c r="T69" s="965"/>
      <c r="U69" s="965"/>
      <c r="V69" s="965">
        <v>134</v>
      </c>
      <c r="W69" s="965"/>
      <c r="X69" s="965"/>
      <c r="Y69" s="965"/>
      <c r="Z69" s="965"/>
      <c r="AA69" s="965">
        <v>7</v>
      </c>
      <c r="AB69" s="965"/>
      <c r="AC69" s="965"/>
      <c r="AD69" s="965"/>
      <c r="AE69" s="965"/>
      <c r="AF69" s="965">
        <v>7</v>
      </c>
      <c r="AG69" s="965"/>
      <c r="AH69" s="965"/>
      <c r="AI69" s="965"/>
      <c r="AJ69" s="965"/>
      <c r="AK69" s="965" t="s">
        <v>537</v>
      </c>
      <c r="AL69" s="965"/>
      <c r="AM69" s="965"/>
      <c r="AN69" s="965"/>
      <c r="AO69" s="965"/>
      <c r="AP69" s="965" t="s">
        <v>536</v>
      </c>
      <c r="AQ69" s="965"/>
      <c r="AR69" s="965"/>
      <c r="AS69" s="965"/>
      <c r="AT69" s="965"/>
      <c r="AU69" s="965" t="s">
        <v>539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530</v>
      </c>
      <c r="C70" s="969"/>
      <c r="D70" s="969"/>
      <c r="E70" s="969"/>
      <c r="F70" s="969"/>
      <c r="G70" s="969"/>
      <c r="H70" s="969"/>
      <c r="I70" s="969"/>
      <c r="J70" s="969"/>
      <c r="K70" s="969"/>
      <c r="L70" s="969"/>
      <c r="M70" s="969"/>
      <c r="N70" s="969"/>
      <c r="O70" s="969"/>
      <c r="P70" s="970"/>
      <c r="Q70" s="971">
        <v>1217</v>
      </c>
      <c r="R70" s="965"/>
      <c r="S70" s="965"/>
      <c r="T70" s="965"/>
      <c r="U70" s="965"/>
      <c r="V70" s="965">
        <v>1210</v>
      </c>
      <c r="W70" s="965"/>
      <c r="X70" s="965"/>
      <c r="Y70" s="965"/>
      <c r="Z70" s="965"/>
      <c r="AA70" s="965">
        <v>6</v>
      </c>
      <c r="AB70" s="965"/>
      <c r="AC70" s="965"/>
      <c r="AD70" s="965"/>
      <c r="AE70" s="965"/>
      <c r="AF70" s="965">
        <v>6</v>
      </c>
      <c r="AG70" s="965"/>
      <c r="AH70" s="965"/>
      <c r="AI70" s="965"/>
      <c r="AJ70" s="965"/>
      <c r="AK70" s="965" t="s">
        <v>537</v>
      </c>
      <c r="AL70" s="965"/>
      <c r="AM70" s="965"/>
      <c r="AN70" s="965"/>
      <c r="AO70" s="965"/>
      <c r="AP70" s="965">
        <v>433</v>
      </c>
      <c r="AQ70" s="965"/>
      <c r="AR70" s="965"/>
      <c r="AS70" s="965"/>
      <c r="AT70" s="965"/>
      <c r="AU70" s="965">
        <v>54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531</v>
      </c>
      <c r="C71" s="969"/>
      <c r="D71" s="969"/>
      <c r="E71" s="969"/>
      <c r="F71" s="969"/>
      <c r="G71" s="969"/>
      <c r="H71" s="969"/>
      <c r="I71" s="969"/>
      <c r="J71" s="969"/>
      <c r="K71" s="969"/>
      <c r="L71" s="969"/>
      <c r="M71" s="969"/>
      <c r="N71" s="969"/>
      <c r="O71" s="969"/>
      <c r="P71" s="970"/>
      <c r="Q71" s="971">
        <v>13</v>
      </c>
      <c r="R71" s="965"/>
      <c r="S71" s="965"/>
      <c r="T71" s="965"/>
      <c r="U71" s="965"/>
      <c r="V71" s="965">
        <v>12</v>
      </c>
      <c r="W71" s="965"/>
      <c r="X71" s="965"/>
      <c r="Y71" s="965"/>
      <c r="Z71" s="965"/>
      <c r="AA71" s="965">
        <v>0</v>
      </c>
      <c r="AB71" s="965"/>
      <c r="AC71" s="965"/>
      <c r="AD71" s="965"/>
      <c r="AE71" s="965"/>
      <c r="AF71" s="965">
        <v>0</v>
      </c>
      <c r="AG71" s="965"/>
      <c r="AH71" s="965"/>
      <c r="AI71" s="965"/>
      <c r="AJ71" s="965"/>
      <c r="AK71" s="965" t="s">
        <v>536</v>
      </c>
      <c r="AL71" s="965"/>
      <c r="AM71" s="965"/>
      <c r="AN71" s="965"/>
      <c r="AO71" s="965"/>
      <c r="AP71" s="965" t="s">
        <v>536</v>
      </c>
      <c r="AQ71" s="965"/>
      <c r="AR71" s="965"/>
      <c r="AS71" s="965"/>
      <c r="AT71" s="965"/>
      <c r="AU71" s="965" t="s">
        <v>536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17</v>
      </c>
      <c r="AG88" s="953"/>
      <c r="AH88" s="953"/>
      <c r="AI88" s="953"/>
      <c r="AJ88" s="953"/>
      <c r="AK88" s="957"/>
      <c r="AL88" s="957"/>
      <c r="AM88" s="957"/>
      <c r="AN88" s="957"/>
      <c r="AO88" s="957"/>
      <c r="AP88" s="953">
        <v>433</v>
      </c>
      <c r="AQ88" s="953"/>
      <c r="AR88" s="953"/>
      <c r="AS88" s="953"/>
      <c r="AT88" s="953"/>
      <c r="AU88" s="953">
        <v>54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21</v>
      </c>
      <c r="CS102" s="945"/>
      <c r="CT102" s="945"/>
      <c r="CU102" s="945"/>
      <c r="CV102" s="946"/>
      <c r="CW102" s="944">
        <v>21</v>
      </c>
      <c r="CX102" s="945"/>
      <c r="CY102" s="945"/>
      <c r="CZ102" s="945"/>
      <c r="DA102" s="946"/>
      <c r="DB102" s="944" t="s">
        <v>538</v>
      </c>
      <c r="DC102" s="945"/>
      <c r="DD102" s="945"/>
      <c r="DE102" s="945"/>
      <c r="DF102" s="946"/>
      <c r="DG102" s="944" t="s">
        <v>538</v>
      </c>
      <c r="DH102" s="945"/>
      <c r="DI102" s="945"/>
      <c r="DJ102" s="945"/>
      <c r="DK102" s="946"/>
      <c r="DL102" s="944" t="s">
        <v>538</v>
      </c>
      <c r="DM102" s="945"/>
      <c r="DN102" s="945"/>
      <c r="DO102" s="945"/>
      <c r="DP102" s="946"/>
      <c r="DQ102" s="944" t="s">
        <v>538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285</v>
      </c>
      <c r="AG109" s="886"/>
      <c r="AH109" s="886"/>
      <c r="AI109" s="886"/>
      <c r="AJ109" s="887"/>
      <c r="AK109" s="888" t="s">
        <v>284</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285</v>
      </c>
      <c r="BW109" s="886"/>
      <c r="BX109" s="886"/>
      <c r="BY109" s="886"/>
      <c r="BZ109" s="887"/>
      <c r="CA109" s="888" t="s">
        <v>284</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285</v>
      </c>
      <c r="DM109" s="886"/>
      <c r="DN109" s="886"/>
      <c r="DO109" s="886"/>
      <c r="DP109" s="887"/>
      <c r="DQ109" s="888" t="s">
        <v>284</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750425</v>
      </c>
      <c r="AB110" s="871"/>
      <c r="AC110" s="871"/>
      <c r="AD110" s="871"/>
      <c r="AE110" s="872"/>
      <c r="AF110" s="873">
        <v>724762</v>
      </c>
      <c r="AG110" s="871"/>
      <c r="AH110" s="871"/>
      <c r="AI110" s="871"/>
      <c r="AJ110" s="872"/>
      <c r="AK110" s="873">
        <v>713911</v>
      </c>
      <c r="AL110" s="871"/>
      <c r="AM110" s="871"/>
      <c r="AN110" s="871"/>
      <c r="AO110" s="872"/>
      <c r="AP110" s="874">
        <v>32.5</v>
      </c>
      <c r="AQ110" s="875"/>
      <c r="AR110" s="875"/>
      <c r="AS110" s="875"/>
      <c r="AT110" s="876"/>
      <c r="AU110" s="918" t="s">
        <v>60</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6437001</v>
      </c>
      <c r="BR110" s="798"/>
      <c r="BS110" s="798"/>
      <c r="BT110" s="798"/>
      <c r="BU110" s="798"/>
      <c r="BV110" s="798">
        <v>6351292</v>
      </c>
      <c r="BW110" s="798"/>
      <c r="BX110" s="798"/>
      <c r="BY110" s="798"/>
      <c r="BZ110" s="798"/>
      <c r="CA110" s="798">
        <v>6484375</v>
      </c>
      <c r="CB110" s="798"/>
      <c r="CC110" s="798"/>
      <c r="CD110" s="798"/>
      <c r="CE110" s="798"/>
      <c r="CF110" s="859">
        <v>295.2</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405</v>
      </c>
      <c r="DH110" s="798"/>
      <c r="DI110" s="798"/>
      <c r="DJ110" s="798"/>
      <c r="DK110" s="798"/>
      <c r="DL110" s="798" t="s">
        <v>405</v>
      </c>
      <c r="DM110" s="798"/>
      <c r="DN110" s="798"/>
      <c r="DO110" s="798"/>
      <c r="DP110" s="798"/>
      <c r="DQ110" s="798" t="s">
        <v>405</v>
      </c>
      <c r="DR110" s="798"/>
      <c r="DS110" s="798"/>
      <c r="DT110" s="798"/>
      <c r="DU110" s="798"/>
      <c r="DV110" s="799" t="s">
        <v>405</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84294</v>
      </c>
      <c r="BR111" s="769"/>
      <c r="BS111" s="769"/>
      <c r="BT111" s="769"/>
      <c r="BU111" s="769"/>
      <c r="BV111" s="769">
        <v>72546</v>
      </c>
      <c r="BW111" s="769"/>
      <c r="BX111" s="769"/>
      <c r="BY111" s="769"/>
      <c r="BZ111" s="769"/>
      <c r="CA111" s="769">
        <v>60339</v>
      </c>
      <c r="CB111" s="769"/>
      <c r="CC111" s="769"/>
      <c r="CD111" s="769"/>
      <c r="CE111" s="769"/>
      <c r="CF111" s="846">
        <v>2.7</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411</v>
      </c>
      <c r="AB112" s="782"/>
      <c r="AC112" s="782"/>
      <c r="AD112" s="782"/>
      <c r="AE112" s="783"/>
      <c r="AF112" s="784" t="s">
        <v>411</v>
      </c>
      <c r="AG112" s="782"/>
      <c r="AH112" s="782"/>
      <c r="AI112" s="782"/>
      <c r="AJ112" s="783"/>
      <c r="AK112" s="784" t="s">
        <v>411</v>
      </c>
      <c r="AL112" s="782"/>
      <c r="AM112" s="782"/>
      <c r="AN112" s="782"/>
      <c r="AO112" s="783"/>
      <c r="AP112" s="752" t="s">
        <v>411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1818303</v>
      </c>
      <c r="BR112" s="769"/>
      <c r="BS112" s="769"/>
      <c r="BT112" s="769"/>
      <c r="BU112" s="769"/>
      <c r="BV112" s="769">
        <v>1676026</v>
      </c>
      <c r="BW112" s="769"/>
      <c r="BX112" s="769"/>
      <c r="BY112" s="769"/>
      <c r="BZ112" s="769"/>
      <c r="CA112" s="769">
        <v>1417557</v>
      </c>
      <c r="CB112" s="769"/>
      <c r="CC112" s="769"/>
      <c r="CD112" s="769"/>
      <c r="CE112" s="769"/>
      <c r="CF112" s="846">
        <v>64.5</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411</v>
      </c>
      <c r="DH112" s="769"/>
      <c r="DI112" s="769"/>
      <c r="DJ112" s="769"/>
      <c r="DK112" s="769"/>
      <c r="DL112" s="769" t="s">
        <v>411</v>
      </c>
      <c r="DM112" s="769"/>
      <c r="DN112" s="769"/>
      <c r="DO112" s="769"/>
      <c r="DP112" s="769"/>
      <c r="DQ112" s="769" t="s">
        <v>411</v>
      </c>
      <c r="DR112" s="769"/>
      <c r="DS112" s="769"/>
      <c r="DT112" s="769"/>
      <c r="DU112" s="769"/>
      <c r="DV112" s="821" t="s">
        <v>411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148574</v>
      </c>
      <c r="AB113" s="907"/>
      <c r="AC113" s="907"/>
      <c r="AD113" s="907"/>
      <c r="AE113" s="908"/>
      <c r="AF113" s="909">
        <v>145119</v>
      </c>
      <c r="AG113" s="907"/>
      <c r="AH113" s="907"/>
      <c r="AI113" s="907"/>
      <c r="AJ113" s="908"/>
      <c r="AK113" s="909">
        <v>152630</v>
      </c>
      <c r="AL113" s="907"/>
      <c r="AM113" s="907"/>
      <c r="AN113" s="907"/>
      <c r="AO113" s="908"/>
      <c r="AP113" s="910">
        <v>6.9</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13700</v>
      </c>
      <c r="BR113" s="769"/>
      <c r="BS113" s="769"/>
      <c r="BT113" s="769"/>
      <c r="BU113" s="769"/>
      <c r="BV113" s="769">
        <v>54926</v>
      </c>
      <c r="BW113" s="769"/>
      <c r="BX113" s="769"/>
      <c r="BY113" s="769"/>
      <c r="BZ113" s="769"/>
      <c r="CA113" s="769">
        <v>53766</v>
      </c>
      <c r="CB113" s="769"/>
      <c r="CC113" s="769"/>
      <c r="CD113" s="769"/>
      <c r="CE113" s="769"/>
      <c r="CF113" s="846">
        <v>2.4</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411</v>
      </c>
      <c r="DH113" s="782"/>
      <c r="DI113" s="782"/>
      <c r="DJ113" s="782"/>
      <c r="DK113" s="783"/>
      <c r="DL113" s="784" t="s">
        <v>411</v>
      </c>
      <c r="DM113" s="782"/>
      <c r="DN113" s="782"/>
      <c r="DO113" s="782"/>
      <c r="DP113" s="783"/>
      <c r="DQ113" s="784" t="s">
        <v>411</v>
      </c>
      <c r="DR113" s="782"/>
      <c r="DS113" s="782"/>
      <c r="DT113" s="782"/>
      <c r="DU113" s="783"/>
      <c r="DV113" s="752" t="s">
        <v>411</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524</v>
      </c>
      <c r="AB114" s="782"/>
      <c r="AC114" s="782"/>
      <c r="AD114" s="782"/>
      <c r="AE114" s="783"/>
      <c r="AF114" s="784">
        <v>203</v>
      </c>
      <c r="AG114" s="782"/>
      <c r="AH114" s="782"/>
      <c r="AI114" s="782"/>
      <c r="AJ114" s="783"/>
      <c r="AK114" s="784">
        <v>1519</v>
      </c>
      <c r="AL114" s="782"/>
      <c r="AM114" s="782"/>
      <c r="AN114" s="782"/>
      <c r="AO114" s="783"/>
      <c r="AP114" s="752">
        <v>0.1</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758211</v>
      </c>
      <c r="BR114" s="769"/>
      <c r="BS114" s="769"/>
      <c r="BT114" s="769"/>
      <c r="BU114" s="769"/>
      <c r="BV114" s="769">
        <v>755786</v>
      </c>
      <c r="BW114" s="769"/>
      <c r="BX114" s="769"/>
      <c r="BY114" s="769"/>
      <c r="BZ114" s="769"/>
      <c r="CA114" s="769">
        <v>840446</v>
      </c>
      <c r="CB114" s="769"/>
      <c r="CC114" s="769"/>
      <c r="CD114" s="769"/>
      <c r="CE114" s="769"/>
      <c r="CF114" s="846">
        <v>38.299999999999997</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411</v>
      </c>
      <c r="DH114" s="782"/>
      <c r="DI114" s="782"/>
      <c r="DJ114" s="782"/>
      <c r="DK114" s="783"/>
      <c r="DL114" s="784" t="s">
        <v>411</v>
      </c>
      <c r="DM114" s="782"/>
      <c r="DN114" s="782"/>
      <c r="DO114" s="782"/>
      <c r="DP114" s="783"/>
      <c r="DQ114" s="784" t="s">
        <v>411</v>
      </c>
      <c r="DR114" s="782"/>
      <c r="DS114" s="782"/>
      <c r="DT114" s="782"/>
      <c r="DU114" s="783"/>
      <c r="DV114" s="752" t="s">
        <v>411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5229</v>
      </c>
      <c r="AB115" s="907"/>
      <c r="AC115" s="907"/>
      <c r="AD115" s="907"/>
      <c r="AE115" s="908"/>
      <c r="AF115" s="909">
        <v>5080</v>
      </c>
      <c r="AG115" s="907"/>
      <c r="AH115" s="907"/>
      <c r="AI115" s="907"/>
      <c r="AJ115" s="908"/>
      <c r="AK115" s="909">
        <v>4926</v>
      </c>
      <c r="AL115" s="907"/>
      <c r="AM115" s="907"/>
      <c r="AN115" s="907"/>
      <c r="AO115" s="908"/>
      <c r="AP115" s="910">
        <v>0.2</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411</v>
      </c>
      <c r="BR115" s="769"/>
      <c r="BS115" s="769"/>
      <c r="BT115" s="769"/>
      <c r="BU115" s="769"/>
      <c r="BV115" s="769" t="s">
        <v>411</v>
      </c>
      <c r="BW115" s="769"/>
      <c r="BX115" s="769"/>
      <c r="BY115" s="769"/>
      <c r="BZ115" s="769"/>
      <c r="CA115" s="769" t="s">
        <v>411</v>
      </c>
      <c r="CB115" s="769"/>
      <c r="CC115" s="769"/>
      <c r="CD115" s="769"/>
      <c r="CE115" s="769"/>
      <c r="CF115" s="846" t="s">
        <v>411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411</v>
      </c>
      <c r="DH115" s="782"/>
      <c r="DI115" s="782"/>
      <c r="DJ115" s="782"/>
      <c r="DK115" s="783"/>
      <c r="DL115" s="784" t="s">
        <v>411</v>
      </c>
      <c r="DM115" s="782"/>
      <c r="DN115" s="782"/>
      <c r="DO115" s="782"/>
      <c r="DP115" s="783"/>
      <c r="DQ115" s="784" t="s">
        <v>411</v>
      </c>
      <c r="DR115" s="782"/>
      <c r="DS115" s="782"/>
      <c r="DT115" s="782"/>
      <c r="DU115" s="783"/>
      <c r="DV115" s="752" t="s">
        <v>411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539</v>
      </c>
      <c r="AB116" s="782"/>
      <c r="AC116" s="782"/>
      <c r="AD116" s="782"/>
      <c r="AE116" s="783"/>
      <c r="AF116" s="784">
        <v>322</v>
      </c>
      <c r="AG116" s="782"/>
      <c r="AH116" s="782"/>
      <c r="AI116" s="782"/>
      <c r="AJ116" s="783"/>
      <c r="AK116" s="784">
        <v>343</v>
      </c>
      <c r="AL116" s="782"/>
      <c r="AM116" s="782"/>
      <c r="AN116" s="782"/>
      <c r="AO116" s="783"/>
      <c r="AP116" s="752">
        <v>0</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411</v>
      </c>
      <c r="BR116" s="769"/>
      <c r="BS116" s="769"/>
      <c r="BT116" s="769"/>
      <c r="BU116" s="769"/>
      <c r="BV116" s="769" t="s">
        <v>411</v>
      </c>
      <c r="BW116" s="769"/>
      <c r="BX116" s="769"/>
      <c r="BY116" s="769"/>
      <c r="BZ116" s="769"/>
      <c r="CA116" s="769" t="s">
        <v>411</v>
      </c>
      <c r="CB116" s="769"/>
      <c r="CC116" s="769"/>
      <c r="CD116" s="769"/>
      <c r="CE116" s="769"/>
      <c r="CF116" s="846" t="s">
        <v>411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20000</v>
      </c>
      <c r="DH116" s="782"/>
      <c r="DI116" s="782"/>
      <c r="DJ116" s="782"/>
      <c r="DK116" s="783"/>
      <c r="DL116" s="784">
        <v>16000</v>
      </c>
      <c r="DM116" s="782"/>
      <c r="DN116" s="782"/>
      <c r="DO116" s="782"/>
      <c r="DP116" s="783"/>
      <c r="DQ116" s="784">
        <v>12000</v>
      </c>
      <c r="DR116" s="782"/>
      <c r="DS116" s="782"/>
      <c r="DT116" s="782"/>
      <c r="DU116" s="783"/>
      <c r="DV116" s="752">
        <v>0.5</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905291</v>
      </c>
      <c r="AB117" s="893"/>
      <c r="AC117" s="893"/>
      <c r="AD117" s="893"/>
      <c r="AE117" s="894"/>
      <c r="AF117" s="896">
        <v>875486</v>
      </c>
      <c r="AG117" s="893"/>
      <c r="AH117" s="893"/>
      <c r="AI117" s="893"/>
      <c r="AJ117" s="894"/>
      <c r="AK117" s="896">
        <v>873329</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285</v>
      </c>
      <c r="AG118" s="886"/>
      <c r="AH118" s="886"/>
      <c r="AI118" s="886"/>
      <c r="AJ118" s="887"/>
      <c r="AK118" s="888" t="s">
        <v>284</v>
      </c>
      <c r="AL118" s="886"/>
      <c r="AM118" s="886"/>
      <c r="AN118" s="886"/>
      <c r="AO118" s="887"/>
      <c r="AP118" s="889" t="s">
        <v>399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9111509</v>
      </c>
      <c r="BR118" s="856"/>
      <c r="BS118" s="856"/>
      <c r="BT118" s="856"/>
      <c r="BU118" s="856"/>
      <c r="BV118" s="856">
        <v>8910576</v>
      </c>
      <c r="BW118" s="856"/>
      <c r="BX118" s="856"/>
      <c r="BY118" s="856"/>
      <c r="BZ118" s="856"/>
      <c r="CA118" s="856">
        <v>8856483</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1473289</v>
      </c>
      <c r="BR119" s="798"/>
      <c r="BS119" s="798"/>
      <c r="BT119" s="798"/>
      <c r="BU119" s="798"/>
      <c r="BV119" s="798">
        <v>1378390</v>
      </c>
      <c r="BW119" s="798"/>
      <c r="BX119" s="798"/>
      <c r="BY119" s="798"/>
      <c r="BZ119" s="798"/>
      <c r="CA119" s="798">
        <v>1270931</v>
      </c>
      <c r="CB119" s="798"/>
      <c r="CC119" s="798"/>
      <c r="CD119" s="798"/>
      <c r="CE119" s="798"/>
      <c r="CF119" s="859">
        <v>57.9</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64294</v>
      </c>
      <c r="DH119" s="715"/>
      <c r="DI119" s="715"/>
      <c r="DJ119" s="715"/>
      <c r="DK119" s="716"/>
      <c r="DL119" s="717">
        <v>56546</v>
      </c>
      <c r="DM119" s="715"/>
      <c r="DN119" s="715"/>
      <c r="DO119" s="715"/>
      <c r="DP119" s="716"/>
      <c r="DQ119" s="717">
        <v>48339</v>
      </c>
      <c r="DR119" s="715"/>
      <c r="DS119" s="715"/>
      <c r="DT119" s="715"/>
      <c r="DU119" s="716"/>
      <c r="DV119" s="805">
        <v>2.2000000000000002</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1129569</v>
      </c>
      <c r="BR120" s="769"/>
      <c r="BS120" s="769"/>
      <c r="BT120" s="769"/>
      <c r="BU120" s="769"/>
      <c r="BV120" s="769">
        <v>955558</v>
      </c>
      <c r="BW120" s="769"/>
      <c r="BX120" s="769"/>
      <c r="BY120" s="769"/>
      <c r="BZ120" s="769"/>
      <c r="CA120" s="769">
        <v>840340</v>
      </c>
      <c r="CB120" s="769"/>
      <c r="CC120" s="769"/>
      <c r="CD120" s="769"/>
      <c r="CE120" s="769"/>
      <c r="CF120" s="846">
        <v>38.299999999999997</v>
      </c>
      <c r="CG120" s="847"/>
      <c r="CH120" s="847"/>
      <c r="CI120" s="847"/>
      <c r="CJ120" s="847"/>
      <c r="CK120" s="848" t="s">
        <v>435</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1294829</v>
      </c>
      <c r="DH120" s="798"/>
      <c r="DI120" s="798"/>
      <c r="DJ120" s="798"/>
      <c r="DK120" s="798"/>
      <c r="DL120" s="798">
        <v>1136109</v>
      </c>
      <c r="DM120" s="798"/>
      <c r="DN120" s="798"/>
      <c r="DO120" s="798"/>
      <c r="DP120" s="798"/>
      <c r="DQ120" s="798">
        <v>922981</v>
      </c>
      <c r="DR120" s="798"/>
      <c r="DS120" s="798"/>
      <c r="DT120" s="798"/>
      <c r="DU120" s="798"/>
      <c r="DV120" s="799">
        <v>42</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4716281</v>
      </c>
      <c r="BR121" s="856"/>
      <c r="BS121" s="856"/>
      <c r="BT121" s="856"/>
      <c r="BU121" s="856"/>
      <c r="BV121" s="856">
        <v>4702074</v>
      </c>
      <c r="BW121" s="856"/>
      <c r="BX121" s="856"/>
      <c r="BY121" s="856"/>
      <c r="BZ121" s="856"/>
      <c r="CA121" s="856">
        <v>4836802</v>
      </c>
      <c r="CB121" s="856"/>
      <c r="CC121" s="856"/>
      <c r="CD121" s="856"/>
      <c r="CE121" s="856"/>
      <c r="CF121" s="857">
        <v>220.2</v>
      </c>
      <c r="CG121" s="858"/>
      <c r="CH121" s="858"/>
      <c r="CI121" s="858"/>
      <c r="CJ121" s="858"/>
      <c r="CK121" s="849"/>
      <c r="CL121" s="810"/>
      <c r="CM121" s="810"/>
      <c r="CN121" s="810"/>
      <c r="CO121" s="811"/>
      <c r="CP121" s="826" t="s">
        <v>380</v>
      </c>
      <c r="CQ121" s="827"/>
      <c r="CR121" s="827"/>
      <c r="CS121" s="827"/>
      <c r="CT121" s="827"/>
      <c r="CU121" s="827"/>
      <c r="CV121" s="827"/>
      <c r="CW121" s="827"/>
      <c r="CX121" s="827"/>
      <c r="CY121" s="827"/>
      <c r="CZ121" s="827"/>
      <c r="DA121" s="827"/>
      <c r="DB121" s="827"/>
      <c r="DC121" s="827"/>
      <c r="DD121" s="827"/>
      <c r="DE121" s="827"/>
      <c r="DF121" s="828"/>
      <c r="DG121" s="768">
        <v>457771</v>
      </c>
      <c r="DH121" s="769"/>
      <c r="DI121" s="769"/>
      <c r="DJ121" s="769"/>
      <c r="DK121" s="769"/>
      <c r="DL121" s="769">
        <v>474623</v>
      </c>
      <c r="DM121" s="769"/>
      <c r="DN121" s="769"/>
      <c r="DO121" s="769"/>
      <c r="DP121" s="769"/>
      <c r="DQ121" s="769">
        <v>442866</v>
      </c>
      <c r="DR121" s="769"/>
      <c r="DS121" s="769"/>
      <c r="DT121" s="769"/>
      <c r="DU121" s="769"/>
      <c r="DV121" s="821">
        <v>20.2</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7319139</v>
      </c>
      <c r="BR122" s="838"/>
      <c r="BS122" s="838"/>
      <c r="BT122" s="838"/>
      <c r="BU122" s="838"/>
      <c r="BV122" s="838">
        <v>7036022</v>
      </c>
      <c r="BW122" s="838"/>
      <c r="BX122" s="838"/>
      <c r="BY122" s="838"/>
      <c r="BZ122" s="838"/>
      <c r="CA122" s="838">
        <v>6948073</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65703</v>
      </c>
      <c r="DH122" s="769"/>
      <c r="DI122" s="769"/>
      <c r="DJ122" s="769"/>
      <c r="DK122" s="769"/>
      <c r="DL122" s="769">
        <v>65294</v>
      </c>
      <c r="DM122" s="769"/>
      <c r="DN122" s="769"/>
      <c r="DO122" s="769"/>
      <c r="DP122" s="769"/>
      <c r="DQ122" s="769">
        <v>51710</v>
      </c>
      <c r="DR122" s="769"/>
      <c r="DS122" s="769"/>
      <c r="DT122" s="769"/>
      <c r="DU122" s="769"/>
      <c r="DV122" s="821">
        <v>2.4</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4696</v>
      </c>
      <c r="AB123" s="782"/>
      <c r="AC123" s="782"/>
      <c r="AD123" s="782"/>
      <c r="AE123" s="783"/>
      <c r="AF123" s="784">
        <v>4580</v>
      </c>
      <c r="AG123" s="782"/>
      <c r="AH123" s="782"/>
      <c r="AI123" s="782"/>
      <c r="AJ123" s="783"/>
      <c r="AK123" s="784">
        <v>4464</v>
      </c>
      <c r="AL123" s="782"/>
      <c r="AM123" s="782"/>
      <c r="AN123" s="782"/>
      <c r="AO123" s="783"/>
      <c r="AP123" s="752">
        <v>0.2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81.8</v>
      </c>
      <c r="BR123" s="830"/>
      <c r="BS123" s="830"/>
      <c r="BT123" s="830"/>
      <c r="BU123" s="830"/>
      <c r="BV123" s="830">
        <v>85</v>
      </c>
      <c r="BW123" s="830"/>
      <c r="BX123" s="830"/>
      <c r="BY123" s="830"/>
      <c r="BZ123" s="830"/>
      <c r="CA123" s="830">
        <v>86.8</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269</v>
      </c>
      <c r="AB126" s="782"/>
      <c r="AC126" s="782"/>
      <c r="AD126" s="782"/>
      <c r="AE126" s="783"/>
      <c r="AF126" s="784">
        <v>269</v>
      </c>
      <c r="AG126" s="782"/>
      <c r="AH126" s="782"/>
      <c r="AI126" s="782"/>
      <c r="AJ126" s="783"/>
      <c r="AK126" s="784">
        <v>269</v>
      </c>
      <c r="AL126" s="782"/>
      <c r="AM126" s="782"/>
      <c r="AN126" s="782"/>
      <c r="AO126" s="783"/>
      <c r="AP126" s="752">
        <v>0</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264</v>
      </c>
      <c r="AB127" s="782"/>
      <c r="AC127" s="782"/>
      <c r="AD127" s="782"/>
      <c r="AE127" s="783"/>
      <c r="AF127" s="784">
        <v>231</v>
      </c>
      <c r="AG127" s="782"/>
      <c r="AH127" s="782"/>
      <c r="AI127" s="782"/>
      <c r="AJ127" s="783"/>
      <c r="AK127" s="784">
        <v>193</v>
      </c>
      <c r="AL127" s="782"/>
      <c r="AM127" s="782"/>
      <c r="AN127" s="782"/>
      <c r="AO127" s="783"/>
      <c r="AP127" s="752">
        <v>0</v>
      </c>
      <c r="AQ127" s="753"/>
      <c r="AR127" s="753"/>
      <c r="AS127" s="753"/>
      <c r="AT127" s="754"/>
      <c r="AU127" s="233"/>
      <c r="AV127" s="233"/>
      <c r="AW127" s="233"/>
      <c r="AX127" s="755" t="s">
        <v>449</v>
      </c>
      <c r="AY127" s="756"/>
      <c r="AZ127" s="756"/>
      <c r="BA127" s="756"/>
      <c r="BB127" s="756"/>
      <c r="BC127" s="756"/>
      <c r="BD127" s="756"/>
      <c r="BE127" s="757"/>
      <c r="BF127" s="758" t="s">
        <v>110</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411</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66888</v>
      </c>
      <c r="AB128" s="722"/>
      <c r="AC128" s="722"/>
      <c r="AD128" s="722"/>
      <c r="AE128" s="723"/>
      <c r="AF128" s="724">
        <v>70733</v>
      </c>
      <c r="AG128" s="722"/>
      <c r="AH128" s="722"/>
      <c r="AI128" s="722"/>
      <c r="AJ128" s="723"/>
      <c r="AK128" s="724">
        <v>68636</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110</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2686813</v>
      </c>
      <c r="AB129" s="782"/>
      <c r="AC129" s="782"/>
      <c r="AD129" s="782"/>
      <c r="AE129" s="783"/>
      <c r="AF129" s="784">
        <v>2693294</v>
      </c>
      <c r="AG129" s="782"/>
      <c r="AH129" s="782"/>
      <c r="AI129" s="782"/>
      <c r="AJ129" s="783"/>
      <c r="AK129" s="784">
        <v>2683092</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14.7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497879</v>
      </c>
      <c r="AB130" s="782"/>
      <c r="AC130" s="782"/>
      <c r="AD130" s="782"/>
      <c r="AE130" s="783"/>
      <c r="AF130" s="784">
        <v>489141</v>
      </c>
      <c r="AG130" s="782"/>
      <c r="AH130" s="782"/>
      <c r="AI130" s="782"/>
      <c r="AJ130" s="783"/>
      <c r="AK130" s="784">
        <v>486292</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86.8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2188934</v>
      </c>
      <c r="AB131" s="715"/>
      <c r="AC131" s="715"/>
      <c r="AD131" s="715"/>
      <c r="AE131" s="716"/>
      <c r="AF131" s="717">
        <v>2204153</v>
      </c>
      <c r="AG131" s="715"/>
      <c r="AH131" s="715"/>
      <c r="AI131" s="715"/>
      <c r="AJ131" s="716"/>
      <c r="AK131" s="717">
        <v>2196800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15.5566134</v>
      </c>
      <c r="AB132" s="738"/>
      <c r="AC132" s="738"/>
      <c r="AD132" s="738"/>
      <c r="AE132" s="739"/>
      <c r="AF132" s="740">
        <v>14.318969689999999</v>
      </c>
      <c r="AG132" s="738"/>
      <c r="AH132" s="738"/>
      <c r="AI132" s="738"/>
      <c r="AJ132" s="739"/>
      <c r="AK132" s="740">
        <v>14.4938547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14.5</v>
      </c>
      <c r="AB133" s="747"/>
      <c r="AC133" s="747"/>
      <c r="AD133" s="747"/>
      <c r="AE133" s="748"/>
      <c r="AF133" s="746">
        <v>14.6</v>
      </c>
      <c r="AG133" s="747"/>
      <c r="AH133" s="747"/>
      <c r="AI133" s="747"/>
      <c r="AJ133" s="748"/>
      <c r="AK133" s="746">
        <v>14.7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A104857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A104857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716257</v>
      </c>
      <c r="L9" s="264">
        <v>147469</v>
      </c>
      <c r="M9" s="265">
        <v>183831</v>
      </c>
      <c r="N9" s="266">
        <v>-19.8</v>
      </c>
    </row>
    <row r="10" spans="1:16">
      <c r="A10" s="248"/>
      <c r="B10" s="244"/>
      <c r="C10" s="244"/>
      <c r="D10" s="244"/>
      <c r="E10" s="244"/>
      <c r="F10" s="244"/>
      <c r="G10" s="1131" t="s">
        <v>471</v>
      </c>
      <c r="H10" s="1132"/>
      <c r="I10" s="1132"/>
      <c r="J10" s="1133"/>
      <c r="K10" s="267">
        <v>87822</v>
      </c>
      <c r="L10" s="268">
        <v>18082</v>
      </c>
      <c r="M10" s="269">
        <v>17818</v>
      </c>
      <c r="N10" s="270">
        <v>1.5</v>
      </c>
    </row>
    <row r="11" spans="1:16" ht="13.5" customHeight="1">
      <c r="A11" s="248"/>
      <c r="B11" s="244"/>
      <c r="C11" s="244"/>
      <c r="D11" s="244"/>
      <c r="E11" s="244"/>
      <c r="F11" s="244"/>
      <c r="G11" s="1131" t="s">
        <v>472</v>
      </c>
      <c r="H11" s="1132"/>
      <c r="I11" s="1132"/>
      <c r="J11" s="1133"/>
      <c r="K11" s="267">
        <v>129596</v>
      </c>
      <c r="L11" s="268">
        <v>26682</v>
      </c>
      <c r="M11" s="269">
        <v>26667</v>
      </c>
      <c r="N11" s="270">
        <v>0.1</v>
      </c>
    </row>
    <row r="12" spans="1:16" ht="13.5" customHeight="1">
      <c r="A12" s="248"/>
      <c r="B12" s="244"/>
      <c r="C12" s="244"/>
      <c r="D12" s="244"/>
      <c r="E12" s="244"/>
      <c r="F12" s="244"/>
      <c r="G12" s="1131" t="s">
        <v>473</v>
      </c>
      <c r="H12" s="1132"/>
      <c r="I12" s="1132"/>
      <c r="J12" s="1133"/>
      <c r="K12" s="267" t="s">
        <v>474</v>
      </c>
      <c r="L12" s="268" t="s">
        <v>474</v>
      </c>
      <c r="M12" s="269">
        <v>2490</v>
      </c>
      <c r="N12" s="270" t="s">
        <v>474</v>
      </c>
    </row>
    <row r="13" spans="1:16" ht="13.5" customHeight="1">
      <c r="A13" s="248"/>
      <c r="B13" s="244"/>
      <c r="C13" s="244"/>
      <c r="D13" s="244"/>
      <c r="E13" s="244"/>
      <c r="F13" s="244"/>
      <c r="G13" s="1131" t="s">
        <v>475</v>
      </c>
      <c r="H13" s="1132"/>
      <c r="I13" s="1132"/>
      <c r="J13" s="1133"/>
      <c r="K13" s="267" t="s">
        <v>474</v>
      </c>
      <c r="L13" s="268" t="s">
        <v>474</v>
      </c>
      <c r="M13" s="269" t="s">
        <v>474</v>
      </c>
      <c r="N13" s="270" t="s">
        <v>474</v>
      </c>
    </row>
    <row r="14" spans="1:16" ht="13.5" customHeight="1">
      <c r="A14" s="248"/>
      <c r="B14" s="244"/>
      <c r="C14" s="244"/>
      <c r="D14" s="244"/>
      <c r="E14" s="244"/>
      <c r="F14" s="244"/>
      <c r="G14" s="1131" t="s">
        <v>476</v>
      </c>
      <c r="H14" s="1132"/>
      <c r="I14" s="1132"/>
      <c r="J14" s="1133"/>
      <c r="K14" s="267">
        <v>12224</v>
      </c>
      <c r="L14" s="268">
        <v>2517</v>
      </c>
      <c r="M14" s="269">
        <v>9105</v>
      </c>
      <c r="N14" s="270">
        <v>-72.400000000000006</v>
      </c>
    </row>
    <row r="15" spans="1:16" ht="13.5" customHeight="1">
      <c r="A15" s="248"/>
      <c r="B15" s="244"/>
      <c r="C15" s="244"/>
      <c r="D15" s="244"/>
      <c r="E15" s="244"/>
      <c r="F15" s="244"/>
      <c r="G15" s="1131" t="s">
        <v>477</v>
      </c>
      <c r="H15" s="1132"/>
      <c r="I15" s="1132"/>
      <c r="J15" s="1133"/>
      <c r="K15" s="267">
        <v>34967</v>
      </c>
      <c r="L15" s="268">
        <v>7199</v>
      </c>
      <c r="M15" s="269">
        <v>5055</v>
      </c>
      <c r="N15" s="270">
        <v>42.4</v>
      </c>
    </row>
    <row r="16" spans="1:16">
      <c r="A16" s="248"/>
      <c r="B16" s="244"/>
      <c r="C16" s="244"/>
      <c r="D16" s="244"/>
      <c r="E16" s="244"/>
      <c r="F16" s="244"/>
      <c r="G16" s="1134" t="s">
        <v>478</v>
      </c>
      <c r="H16" s="1135"/>
      <c r="I16" s="1135"/>
      <c r="J16" s="1136"/>
      <c r="K16" s="268">
        <v>-80313</v>
      </c>
      <c r="L16" s="268">
        <v>-16536</v>
      </c>
      <c r="M16" s="269">
        <v>-22864</v>
      </c>
      <c r="N16" s="270">
        <v>-27.7</v>
      </c>
    </row>
    <row r="17" spans="1:16">
      <c r="A17" s="248"/>
      <c r="B17" s="244"/>
      <c r="C17" s="244"/>
      <c r="D17" s="244"/>
      <c r="E17" s="244"/>
      <c r="F17" s="244"/>
      <c r="G17" s="1134" t="s">
        <v>169</v>
      </c>
      <c r="H17" s="1135"/>
      <c r="I17" s="1135"/>
      <c r="J17" s="1136"/>
      <c r="K17" s="268">
        <v>900553</v>
      </c>
      <c r="L17" s="268">
        <v>185413</v>
      </c>
      <c r="M17" s="269">
        <v>222101</v>
      </c>
      <c r="N17" s="270">
        <v>-16.5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17.09</v>
      </c>
      <c r="L21" s="281">
        <v>20.61</v>
      </c>
      <c r="M21" s="282">
        <v>-3.52</v>
      </c>
      <c r="N21" s="249"/>
      <c r="O21" s="283"/>
      <c r="P21" s="279"/>
    </row>
    <row r="22" spans="1:16" s="284" customFormat="1">
      <c r="A22" s="279"/>
      <c r="B22" s="249"/>
      <c r="C22" s="249"/>
      <c r="D22" s="249"/>
      <c r="E22" s="249"/>
      <c r="F22" s="249"/>
      <c r="G22" s="1128" t="s">
        <v>484</v>
      </c>
      <c r="H22" s="1129"/>
      <c r="I22" s="1129"/>
      <c r="J22" s="1130"/>
      <c r="K22" s="285">
        <v>96.4</v>
      </c>
      <c r="L22" s="286">
        <v>94.6</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713911</v>
      </c>
      <c r="L32" s="294">
        <v>146986</v>
      </c>
      <c r="M32" s="295">
        <v>144540</v>
      </c>
      <c r="N32" s="296">
        <v>1.7</v>
      </c>
    </row>
    <row r="33" spans="1:16" ht="13.5" customHeight="1">
      <c r="A33" s="248"/>
      <c r="B33" s="244"/>
      <c r="C33" s="244"/>
      <c r="D33" s="244"/>
      <c r="E33" s="244"/>
      <c r="F33" s="244"/>
      <c r="G33" s="1119" t="s">
        <v>489</v>
      </c>
      <c r="H33" s="1120"/>
      <c r="I33" s="1120"/>
      <c r="J33" s="1121"/>
      <c r="K33" s="294" t="s">
        <v>474</v>
      </c>
      <c r="L33" s="294" t="s">
        <v>474</v>
      </c>
      <c r="M33" s="295" t="s">
        <v>474</v>
      </c>
      <c r="N33" s="296" t="s">
        <v>474</v>
      </c>
    </row>
    <row r="34" spans="1:16" ht="27" customHeight="1">
      <c r="A34" s="248"/>
      <c r="B34" s="244"/>
      <c r="C34" s="244"/>
      <c r="D34" s="244"/>
      <c r="E34" s="244"/>
      <c r="F34" s="244"/>
      <c r="G34" s="1119" t="s">
        <v>490</v>
      </c>
      <c r="H34" s="1120"/>
      <c r="I34" s="1120"/>
      <c r="J34" s="1121"/>
      <c r="K34" s="294" t="s">
        <v>474</v>
      </c>
      <c r="L34" s="294" t="s">
        <v>474</v>
      </c>
      <c r="M34" s="295" t="s">
        <v>474</v>
      </c>
      <c r="N34" s="296" t="s">
        <v>474</v>
      </c>
    </row>
    <row r="35" spans="1:16" ht="27" customHeight="1">
      <c r="A35" s="248"/>
      <c r="B35" s="244"/>
      <c r="C35" s="244"/>
      <c r="D35" s="244"/>
      <c r="E35" s="244"/>
      <c r="F35" s="244"/>
      <c r="G35" s="1119" t="s">
        <v>491</v>
      </c>
      <c r="H35" s="1120"/>
      <c r="I35" s="1120"/>
      <c r="J35" s="1121"/>
      <c r="K35" s="294">
        <v>152630</v>
      </c>
      <c r="L35" s="294">
        <v>31425</v>
      </c>
      <c r="M35" s="295">
        <v>29964</v>
      </c>
      <c r="N35" s="296">
        <v>4.9000000000000004</v>
      </c>
    </row>
    <row r="36" spans="1:16" ht="27" customHeight="1">
      <c r="A36" s="248"/>
      <c r="B36" s="244"/>
      <c r="C36" s="244"/>
      <c r="D36" s="244"/>
      <c r="E36" s="244"/>
      <c r="F36" s="244"/>
      <c r="G36" s="1119" t="s">
        <v>492</v>
      </c>
      <c r="H36" s="1120"/>
      <c r="I36" s="1120"/>
      <c r="J36" s="1121"/>
      <c r="K36" s="294">
        <v>1519</v>
      </c>
      <c r="L36" s="294">
        <v>313</v>
      </c>
      <c r="M36" s="295">
        <v>6972</v>
      </c>
      <c r="N36" s="296">
        <v>-95.5</v>
      </c>
    </row>
    <row r="37" spans="1:16" ht="13.5" customHeight="1">
      <c r="A37" s="248"/>
      <c r="B37" s="244"/>
      <c r="C37" s="244"/>
      <c r="D37" s="244"/>
      <c r="E37" s="244"/>
      <c r="F37" s="244"/>
      <c r="G37" s="1119" t="s">
        <v>493</v>
      </c>
      <c r="H37" s="1120"/>
      <c r="I37" s="1120"/>
      <c r="J37" s="1121"/>
      <c r="K37" s="294">
        <v>4926</v>
      </c>
      <c r="L37" s="294">
        <v>1014</v>
      </c>
      <c r="M37" s="295">
        <v>2692</v>
      </c>
      <c r="N37" s="296">
        <v>-62.3</v>
      </c>
    </row>
    <row r="38" spans="1:16" ht="27" customHeight="1">
      <c r="A38" s="248"/>
      <c r="B38" s="244"/>
      <c r="C38" s="244"/>
      <c r="D38" s="244"/>
      <c r="E38" s="244"/>
      <c r="F38" s="244"/>
      <c r="G38" s="1122" t="s">
        <v>494</v>
      </c>
      <c r="H38" s="1123"/>
      <c r="I38" s="1123"/>
      <c r="J38" s="1124"/>
      <c r="K38" s="297">
        <v>343</v>
      </c>
      <c r="L38" s="297">
        <v>71</v>
      </c>
      <c r="M38" s="298">
        <v>44</v>
      </c>
      <c r="N38" s="299">
        <v>61.4</v>
      </c>
      <c r="O38" s="293"/>
    </row>
    <row r="39" spans="1:16">
      <c r="A39" s="248"/>
      <c r="B39" s="244"/>
      <c r="C39" s="244"/>
      <c r="D39" s="244"/>
      <c r="E39" s="244"/>
      <c r="F39" s="244"/>
      <c r="G39" s="1122" t="s">
        <v>495</v>
      </c>
      <c r="H39" s="1123"/>
      <c r="I39" s="1123"/>
      <c r="J39" s="1124"/>
      <c r="K39" s="300">
        <v>-68636</v>
      </c>
      <c r="L39" s="300">
        <v>-14131</v>
      </c>
      <c r="M39" s="301">
        <v>-7752</v>
      </c>
      <c r="N39" s="302">
        <v>82.3</v>
      </c>
      <c r="O39" s="293"/>
    </row>
    <row r="40" spans="1:16" ht="27" customHeight="1">
      <c r="A40" s="248"/>
      <c r="B40" s="244"/>
      <c r="C40" s="244"/>
      <c r="D40" s="244"/>
      <c r="E40" s="244"/>
      <c r="F40" s="244"/>
      <c r="G40" s="1119" t="s">
        <v>496</v>
      </c>
      <c r="H40" s="1120"/>
      <c r="I40" s="1120"/>
      <c r="J40" s="1121"/>
      <c r="K40" s="300">
        <v>-486292</v>
      </c>
      <c r="L40" s="300">
        <v>-100122</v>
      </c>
      <c r="M40" s="301">
        <v>-125847</v>
      </c>
      <c r="N40" s="302">
        <v>-20.399999999999999</v>
      </c>
      <c r="O40" s="293"/>
    </row>
    <row r="41" spans="1:16">
      <c r="A41" s="248"/>
      <c r="B41" s="244"/>
      <c r="C41" s="244"/>
      <c r="D41" s="244"/>
      <c r="E41" s="244"/>
      <c r="F41" s="244"/>
      <c r="G41" s="1125" t="s">
        <v>279</v>
      </c>
      <c r="H41" s="1126"/>
      <c r="I41" s="1126"/>
      <c r="J41" s="1127"/>
      <c r="K41" s="294">
        <v>318401</v>
      </c>
      <c r="L41" s="300">
        <v>65555</v>
      </c>
      <c r="M41" s="301">
        <v>50612</v>
      </c>
      <c r="N41" s="302">
        <v>29.5</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522416</v>
      </c>
      <c r="J51" s="320">
        <v>112058</v>
      </c>
      <c r="K51" s="321">
        <v>-24.4</v>
      </c>
      <c r="L51" s="322">
        <v>262834</v>
      </c>
      <c r="M51" s="323">
        <v>48.9</v>
      </c>
      <c r="N51" s="324">
        <v>-73.3</v>
      </c>
    </row>
    <row r="52" spans="1:14">
      <c r="A52" s="248"/>
      <c r="B52" s="244"/>
      <c r="C52" s="244"/>
      <c r="D52" s="244"/>
      <c r="E52" s="244"/>
      <c r="F52" s="244"/>
      <c r="G52" s="325"/>
      <c r="H52" s="326" t="s">
        <v>507</v>
      </c>
      <c r="I52" s="327">
        <v>322324</v>
      </c>
      <c r="J52" s="328">
        <v>69139</v>
      </c>
      <c r="K52" s="329">
        <v>86.9</v>
      </c>
      <c r="L52" s="330">
        <v>147509</v>
      </c>
      <c r="M52" s="331">
        <v>95.6</v>
      </c>
      <c r="N52" s="332">
        <v>-8.6999999999999993</v>
      </c>
    </row>
    <row r="53" spans="1:14">
      <c r="A53" s="248"/>
      <c r="B53" s="244"/>
      <c r="C53" s="244"/>
      <c r="D53" s="244"/>
      <c r="E53" s="244"/>
      <c r="F53" s="244"/>
      <c r="G53" s="310" t="s">
        <v>508</v>
      </c>
      <c r="H53" s="311"/>
      <c r="I53" s="319">
        <v>999927</v>
      </c>
      <c r="J53" s="320">
        <v>214209</v>
      </c>
      <c r="K53" s="321">
        <v>91.2</v>
      </c>
      <c r="L53" s="322">
        <v>334234</v>
      </c>
      <c r="M53" s="323">
        <v>27.2</v>
      </c>
      <c r="N53" s="324">
        <v>64</v>
      </c>
    </row>
    <row r="54" spans="1:14">
      <c r="A54" s="248"/>
      <c r="B54" s="244"/>
      <c r="C54" s="244"/>
      <c r="D54" s="244"/>
      <c r="E54" s="244"/>
      <c r="F54" s="244"/>
      <c r="G54" s="325"/>
      <c r="H54" s="326" t="s">
        <v>507</v>
      </c>
      <c r="I54" s="327">
        <v>416352</v>
      </c>
      <c r="J54" s="328">
        <v>89193</v>
      </c>
      <c r="K54" s="329">
        <v>29</v>
      </c>
      <c r="L54" s="330">
        <v>135366</v>
      </c>
      <c r="M54" s="331">
        <v>-8.1999999999999993</v>
      </c>
      <c r="N54" s="332">
        <v>37.200000000000003</v>
      </c>
    </row>
    <row r="55" spans="1:14">
      <c r="A55" s="248"/>
      <c r="B55" s="244"/>
      <c r="C55" s="244"/>
      <c r="D55" s="244"/>
      <c r="E55" s="244"/>
      <c r="F55" s="244"/>
      <c r="G55" s="310" t="s">
        <v>509</v>
      </c>
      <c r="H55" s="311"/>
      <c r="I55" s="319">
        <v>1178760</v>
      </c>
      <c r="J55" s="320">
        <v>249579</v>
      </c>
      <c r="K55" s="321">
        <v>16.5</v>
      </c>
      <c r="L55" s="322">
        <v>216155</v>
      </c>
      <c r="M55" s="323">
        <v>-35.299999999999997</v>
      </c>
      <c r="N55" s="324">
        <v>51.8</v>
      </c>
    </row>
    <row r="56" spans="1:14">
      <c r="A56" s="248"/>
      <c r="B56" s="244"/>
      <c r="C56" s="244"/>
      <c r="D56" s="244"/>
      <c r="E56" s="244"/>
      <c r="F56" s="244"/>
      <c r="G56" s="325"/>
      <c r="H56" s="326" t="s">
        <v>507</v>
      </c>
      <c r="I56" s="327">
        <v>124279</v>
      </c>
      <c r="J56" s="328">
        <v>26314</v>
      </c>
      <c r="K56" s="329">
        <v>-70.5</v>
      </c>
      <c r="L56" s="330">
        <v>108827</v>
      </c>
      <c r="M56" s="331">
        <v>-19.600000000000001</v>
      </c>
      <c r="N56" s="332">
        <v>-50.9</v>
      </c>
    </row>
    <row r="57" spans="1:14">
      <c r="A57" s="248"/>
      <c r="B57" s="244"/>
      <c r="C57" s="244"/>
      <c r="D57" s="244"/>
      <c r="E57" s="244"/>
      <c r="F57" s="244"/>
      <c r="G57" s="310" t="s">
        <v>510</v>
      </c>
      <c r="H57" s="311"/>
      <c r="I57" s="319">
        <v>889820</v>
      </c>
      <c r="J57" s="320">
        <v>184610</v>
      </c>
      <c r="K57" s="321">
        <v>-26</v>
      </c>
      <c r="L57" s="322">
        <v>228305</v>
      </c>
      <c r="M57" s="323">
        <v>5.6</v>
      </c>
      <c r="N57" s="324">
        <v>-31.6</v>
      </c>
    </row>
    <row r="58" spans="1:14">
      <c r="A58" s="248"/>
      <c r="B58" s="244"/>
      <c r="C58" s="244"/>
      <c r="D58" s="244"/>
      <c r="E58" s="244"/>
      <c r="F58" s="244"/>
      <c r="G58" s="325"/>
      <c r="H58" s="326" t="s">
        <v>507</v>
      </c>
      <c r="I58" s="327">
        <v>129247</v>
      </c>
      <c r="J58" s="328">
        <v>26815</v>
      </c>
      <c r="K58" s="329">
        <v>1.9</v>
      </c>
      <c r="L58" s="330">
        <v>86611</v>
      </c>
      <c r="M58" s="331">
        <v>-20.399999999999999</v>
      </c>
      <c r="N58" s="332">
        <v>22.3</v>
      </c>
    </row>
    <row r="59" spans="1:14">
      <c r="A59" s="248"/>
      <c r="B59" s="244"/>
      <c r="C59" s="244"/>
      <c r="D59" s="244"/>
      <c r="E59" s="244"/>
      <c r="F59" s="244"/>
      <c r="G59" s="310" t="s">
        <v>511</v>
      </c>
      <c r="H59" s="311"/>
      <c r="I59" s="319">
        <v>1354581</v>
      </c>
      <c r="J59" s="320">
        <v>278893</v>
      </c>
      <c r="K59" s="321">
        <v>51.1</v>
      </c>
      <c r="L59" s="322">
        <v>316331</v>
      </c>
      <c r="M59" s="323">
        <v>38.6</v>
      </c>
      <c r="N59" s="324">
        <v>12.5</v>
      </c>
    </row>
    <row r="60" spans="1:14">
      <c r="A60" s="248"/>
      <c r="B60" s="244"/>
      <c r="C60" s="244"/>
      <c r="D60" s="244"/>
      <c r="E60" s="244"/>
      <c r="F60" s="244"/>
      <c r="G60" s="325"/>
      <c r="H60" s="326" t="s">
        <v>507</v>
      </c>
      <c r="I60" s="333">
        <v>123044</v>
      </c>
      <c r="J60" s="328">
        <v>25333</v>
      </c>
      <c r="K60" s="329">
        <v>-5.5</v>
      </c>
      <c r="L60" s="330">
        <v>106387</v>
      </c>
      <c r="M60" s="331">
        <v>22.8</v>
      </c>
      <c r="N60" s="332">
        <v>-28.3</v>
      </c>
    </row>
    <row r="61" spans="1:14">
      <c r="A61" s="248"/>
      <c r="B61" s="244"/>
      <c r="C61" s="244"/>
      <c r="D61" s="244"/>
      <c r="E61" s="244"/>
      <c r="F61" s="244"/>
      <c r="G61" s="310" t="s">
        <v>512</v>
      </c>
      <c r="H61" s="334"/>
      <c r="I61" s="335">
        <v>989101</v>
      </c>
      <c r="J61" s="336">
        <v>207870</v>
      </c>
      <c r="K61" s="337">
        <v>21.7</v>
      </c>
      <c r="L61" s="338">
        <v>271572</v>
      </c>
      <c r="M61" s="339">
        <v>17</v>
      </c>
      <c r="N61" s="324">
        <v>4.7</v>
      </c>
    </row>
    <row r="62" spans="1:14">
      <c r="A62" s="248"/>
      <c r="B62" s="244"/>
      <c r="C62" s="244"/>
      <c r="D62" s="244"/>
      <c r="E62" s="244"/>
      <c r="F62" s="244"/>
      <c r="G62" s="325"/>
      <c r="H62" s="326" t="s">
        <v>507</v>
      </c>
      <c r="I62" s="327">
        <v>223049</v>
      </c>
      <c r="J62" s="328">
        <v>47359</v>
      </c>
      <c r="K62" s="329">
        <v>8.4</v>
      </c>
      <c r="L62" s="330">
        <v>116940</v>
      </c>
      <c r="M62" s="331">
        <v>14</v>
      </c>
      <c r="N62" s="332">
        <v>-5.6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sqref="A1:A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17.87</v>
      </c>
      <c r="G47" s="12">
        <v>18.37</v>
      </c>
      <c r="H47" s="12">
        <v>18.68</v>
      </c>
      <c r="I47" s="12">
        <v>18.649999999999999</v>
      </c>
      <c r="J47" s="13">
        <v>18.73</v>
      </c>
    </row>
    <row r="48" spans="2:10" ht="57.75" customHeight="1">
      <c r="B48" s="14"/>
      <c r="C48" s="1139" t="s">
        <v>4</v>
      </c>
      <c r="D48" s="1139"/>
      <c r="E48" s="1140"/>
      <c r="F48" s="15">
        <v>3.83</v>
      </c>
      <c r="G48" s="16">
        <v>3.72</v>
      </c>
      <c r="H48" s="16">
        <v>4.18</v>
      </c>
      <c r="I48" s="16">
        <v>6.74</v>
      </c>
      <c r="J48" s="17">
        <v>5.25</v>
      </c>
    </row>
    <row r="49" spans="2:10" ht="57.75" customHeight="1" thickBot="1">
      <c r="B49" s="18"/>
      <c r="C49" s="1141" t="s">
        <v>5</v>
      </c>
      <c r="D49" s="1141"/>
      <c r="E49" s="1142"/>
      <c r="F49" s="19">
        <v>3.32</v>
      </c>
      <c r="G49" s="20">
        <v>1.1399999999999999</v>
      </c>
      <c r="H49" s="20">
        <v>0.41</v>
      </c>
      <c r="I49" s="20">
        <v>2.58</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sqref="A1:A104857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3.83</v>
      </c>
      <c r="G34" s="33">
        <v>3.72</v>
      </c>
      <c r="H34" s="33">
        <v>4.18</v>
      </c>
      <c r="I34" s="33">
        <v>6.74</v>
      </c>
      <c r="J34" s="34">
        <v>5.25</v>
      </c>
      <c r="K34" s="22"/>
      <c r="L34" s="22"/>
      <c r="M34" s="22"/>
      <c r="N34" s="22"/>
      <c r="O34" s="22"/>
      <c r="P34" s="22"/>
    </row>
    <row r="35" spans="1:16" ht="39" customHeight="1">
      <c r="A35" s="22"/>
      <c r="B35" s="35"/>
      <c r="C35" s="1143" t="s">
        <v>521</v>
      </c>
      <c r="D35" s="1144"/>
      <c r="E35" s="1145"/>
      <c r="F35" s="36">
        <v>0.04</v>
      </c>
      <c r="G35" s="37">
        <v>0</v>
      </c>
      <c r="H35" s="37">
        <v>0.01</v>
      </c>
      <c r="I35" s="37">
        <v>0.01</v>
      </c>
      <c r="J35" s="38">
        <v>7.0000000000000007E-2</v>
      </c>
      <c r="K35" s="22"/>
      <c r="L35" s="22"/>
      <c r="M35" s="22"/>
      <c r="N35" s="22"/>
      <c r="O35" s="22"/>
      <c r="P35" s="22"/>
    </row>
    <row r="36" spans="1:16" ht="39" customHeight="1">
      <c r="A36" s="22"/>
      <c r="B36" s="35"/>
      <c r="C36" s="1143" t="s">
        <v>522</v>
      </c>
      <c r="D36" s="1144"/>
      <c r="E36" s="1145"/>
      <c r="F36" s="36">
        <v>0</v>
      </c>
      <c r="G36" s="37">
        <v>0</v>
      </c>
      <c r="H36" s="37">
        <v>0.02</v>
      </c>
      <c r="I36" s="37">
        <v>0</v>
      </c>
      <c r="J36" s="38">
        <v>0.01</v>
      </c>
      <c r="K36" s="22"/>
      <c r="L36" s="22"/>
      <c r="M36" s="22"/>
      <c r="N36" s="22"/>
      <c r="O36" s="22"/>
      <c r="P36" s="22"/>
    </row>
    <row r="37" spans="1:16" ht="39" customHeight="1">
      <c r="A37" s="22"/>
      <c r="B37" s="35"/>
      <c r="C37" s="1143" t="s">
        <v>523</v>
      </c>
      <c r="D37" s="1144"/>
      <c r="E37" s="1145"/>
      <c r="F37" s="36">
        <v>0</v>
      </c>
      <c r="G37" s="37">
        <v>0</v>
      </c>
      <c r="H37" s="37">
        <v>0.01</v>
      </c>
      <c r="I37" s="37">
        <v>0</v>
      </c>
      <c r="J37" s="38">
        <v>0</v>
      </c>
      <c r="K37" s="22"/>
      <c r="L37" s="22"/>
      <c r="M37" s="22"/>
      <c r="N37" s="22"/>
      <c r="O37" s="22"/>
      <c r="P37" s="22"/>
    </row>
    <row r="38" spans="1:16" ht="39" customHeight="1">
      <c r="A38" s="22"/>
      <c r="B38" s="35"/>
      <c r="C38" s="1143" t="s">
        <v>524</v>
      </c>
      <c r="D38" s="1144"/>
      <c r="E38" s="1145"/>
      <c r="F38" s="36">
        <v>0</v>
      </c>
      <c r="G38" s="37">
        <v>0</v>
      </c>
      <c r="H38" s="37">
        <v>0</v>
      </c>
      <c r="I38" s="37">
        <v>0.02</v>
      </c>
      <c r="J38" s="38">
        <v>0</v>
      </c>
      <c r="K38" s="22"/>
      <c r="L38" s="22"/>
      <c r="M38" s="22"/>
      <c r="N38" s="22"/>
      <c r="O38" s="22"/>
      <c r="P38" s="22"/>
    </row>
    <row r="39" spans="1:16" ht="39" customHeight="1">
      <c r="A39" s="22"/>
      <c r="B39" s="35"/>
      <c r="C39" s="1143" t="s">
        <v>525</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527</v>
      </c>
      <c r="D43" s="1147"/>
      <c r="E43" s="1148"/>
      <c r="F43" s="41">
        <v>0.09</v>
      </c>
      <c r="G43" s="42">
        <v>0</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796</v>
      </c>
      <c r="L45" s="60">
        <v>773</v>
      </c>
      <c r="M45" s="60">
        <v>750</v>
      </c>
      <c r="N45" s="60">
        <v>725</v>
      </c>
      <c r="O45" s="61">
        <v>714</v>
      </c>
      <c r="P45" s="48"/>
      <c r="Q45" s="48"/>
      <c r="R45" s="48"/>
      <c r="S45" s="48"/>
      <c r="T45" s="48"/>
      <c r="U45" s="48"/>
    </row>
    <row r="46" spans="1:21" ht="30.75" customHeight="1">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13</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14</v>
      </c>
      <c r="F48" s="1153"/>
      <c r="G48" s="1153"/>
      <c r="H48" s="1153"/>
      <c r="I48" s="1153"/>
      <c r="J48" s="1154"/>
      <c r="K48" s="63">
        <v>113</v>
      </c>
      <c r="L48" s="64">
        <v>129</v>
      </c>
      <c r="M48" s="64">
        <v>149</v>
      </c>
      <c r="N48" s="64">
        <v>145</v>
      </c>
      <c r="O48" s="65">
        <v>153</v>
      </c>
      <c r="P48" s="48"/>
      <c r="Q48" s="48"/>
      <c r="R48" s="48"/>
      <c r="S48" s="48"/>
      <c r="T48" s="48"/>
      <c r="U48" s="48"/>
    </row>
    <row r="49" spans="1:21" ht="30.75" customHeight="1">
      <c r="A49" s="48"/>
      <c r="B49" s="1161"/>
      <c r="C49" s="1162"/>
      <c r="D49" s="62"/>
      <c r="E49" s="1153" t="s">
        <v>15</v>
      </c>
      <c r="F49" s="1153"/>
      <c r="G49" s="1153"/>
      <c r="H49" s="1153"/>
      <c r="I49" s="1153"/>
      <c r="J49" s="1154"/>
      <c r="K49" s="63">
        <v>0</v>
      </c>
      <c r="L49" s="64">
        <v>0</v>
      </c>
      <c r="M49" s="64">
        <v>1</v>
      </c>
      <c r="N49" s="64">
        <v>0</v>
      </c>
      <c r="O49" s="65">
        <v>2</v>
      </c>
      <c r="P49" s="48"/>
      <c r="Q49" s="48"/>
      <c r="R49" s="48"/>
      <c r="S49" s="48"/>
      <c r="T49" s="48"/>
      <c r="U49" s="48"/>
    </row>
    <row r="50" spans="1:21" ht="30.75" customHeight="1">
      <c r="A50" s="48"/>
      <c r="B50" s="1161"/>
      <c r="C50" s="1162"/>
      <c r="D50" s="62"/>
      <c r="E50" s="1153" t="s">
        <v>16</v>
      </c>
      <c r="F50" s="1153"/>
      <c r="G50" s="1153"/>
      <c r="H50" s="1153"/>
      <c r="I50" s="1153"/>
      <c r="J50" s="1154"/>
      <c r="K50" s="63">
        <v>6</v>
      </c>
      <c r="L50" s="64">
        <v>5</v>
      </c>
      <c r="M50" s="64">
        <v>5</v>
      </c>
      <c r="N50" s="64">
        <v>5</v>
      </c>
      <c r="O50" s="65">
        <v>5</v>
      </c>
      <c r="P50" s="48"/>
      <c r="Q50" s="48"/>
      <c r="R50" s="48"/>
      <c r="S50" s="48"/>
      <c r="T50" s="48"/>
      <c r="U50" s="48"/>
    </row>
    <row r="51" spans="1:21" ht="30.75" customHeight="1">
      <c r="A51" s="48"/>
      <c r="B51" s="1163"/>
      <c r="C51" s="1164"/>
      <c r="D51" s="66"/>
      <c r="E51" s="1153" t="s">
        <v>17</v>
      </c>
      <c r="F51" s="1153"/>
      <c r="G51" s="1153"/>
      <c r="H51" s="1153"/>
      <c r="I51" s="1153"/>
      <c r="J51" s="1154"/>
      <c r="K51" s="63">
        <v>0</v>
      </c>
      <c r="L51" s="64">
        <v>1</v>
      </c>
      <c r="M51" s="64">
        <v>1</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620</v>
      </c>
      <c r="L52" s="64">
        <v>595</v>
      </c>
      <c r="M52" s="64">
        <v>565</v>
      </c>
      <c r="N52" s="64">
        <v>559</v>
      </c>
      <c r="O52" s="65">
        <v>556</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295</v>
      </c>
      <c r="L53" s="69">
        <v>313</v>
      </c>
      <c r="M53" s="69">
        <v>341</v>
      </c>
      <c r="N53" s="69">
        <v>316</v>
      </c>
      <c r="O53" s="70">
        <v>318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川埜 満寿夫</cp:lastModifiedBy>
  <cp:lastPrinted>2015-04-02T07:47:44Z</cp:lastPrinted>
  <dcterms:created xsi:type="dcterms:W3CDTF">2015-02-17T05:46:05Z</dcterms:created>
  <dcterms:modified xsi:type="dcterms:W3CDTF">2015-04-09T01:00:50Z</dcterms:modified>
</cp:coreProperties>
</file>