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GJACKsBIyUOR2rSmqkaXYQwlCw2JjbftdmP4xIdWW3pcqgsbhEpFcmMwQkWowINKnr4BqSG8Lz+uNA635fC/Q==" workbookSaltValue="B1kKlmkxL2xFBelcl4t4x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<sst xmlns="http://schemas.openxmlformats.org/spreadsheetml/2006/main" xmlns:r="http://schemas.openxmlformats.org/officeDocument/2006/relationships" count="114" uniqueCount="114">
  <si>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</si>
  <si>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</si>
  <si>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</si>
  <si>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</si>
  <si>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</si>
  <si>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</si>
  <si>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</si>
  <si>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</si>
  <si>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</si>
  <si>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　本事業については、隣接する蘭越町との広域事業として実施している。
　本町分については、末端管渠の一部分のみとなっており、処理場は持たず、蘭越町管渠に接続している方法となっている。
　このため、本町分のみを切り取ってみると事業規模が極めて小さくなるため、数値の変動も大きく、類似比較等（汚水処理原価等）では留意する必要がある。
　なお、Ｒ３年度から蘭越町主体で処理場等の更新事業が進められている。</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</si>
  <si>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</si>
  <si>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</si>
  <si>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</si>
  <si>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</si>
  <si>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</si>
  <si>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</si>
  <si>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</si>
  <si>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</si>
  <si>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</si>
  <si>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</si>
  <si>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</si>
  <si>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</si>
  <si>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</si>
  <si>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</si>
  <si>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</si>
  <si>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</si>
  <si>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</si>
  <si>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</si>
  <si>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</si>
  <si>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</si>
  <si>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</si>
  <si>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</si>
  <si>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</si>
  <si>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</si>
  <si>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</si>
  <si>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</si>
  <si>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</si>
  <si>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</si>
  <si>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</si>
  <si>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</si>
  <si>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</si>
  <si>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</si>
  <si>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</si>
  <si>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</si>
  <si>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</si>
  <si>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</si>
  <si>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</si>
  <si>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</si>
  <si>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</si>
  <si>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</si>
  <si>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</si>
  <si>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</si>
  <si>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</si>
  <si>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</si>
  <si>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</si>
  <si>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</si>
  <si>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</si>
  <si>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</si>
  <si>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</si>
  <si>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</si>
  <si>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</si>
  <si>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</si>
  <si>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</si>
  <si>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</si>
  <si>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</si>
  <si>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</si>
  <si>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</si>
  <si>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</si>
  <si>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</si>
  <si>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</si>
  <si>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</si>
  <si>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</si>
  <si>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</si>
  <si>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</si>
  <si>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</si>
  <si>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</si>
  <si>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</si>
  <si>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</si>
  <si>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</si>
  <si>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</si>
  <si>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</si>
  <si>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</si>
  <si>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</si>
  <si>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</si>
  <si>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</si>
  <si>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</si>
  <si>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</si>
  <si>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</si>
  <si>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</si>
  <si>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</si>
  <si>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</si>
  <si>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</si>
  <si>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</si>
  <si>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</si>
  <si>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</si>
  <si>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</si>
  <si>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ニセコ町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</si>
  <si>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</si>
  <si>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</si>
  <si>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</si>
  <si>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</si>
  <si>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</si>
  <si>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</si>
  <si>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</si>
  <si>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</si>
  <si>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</si>
  <si>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</si>
  <si>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</si>
  <si>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</si>
  <si>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</si>
  <si>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</si>
  <si>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</si>
  <si>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供用開始してから１９年が経過しているが、管渠更新について当面問題ないと考えている。引き続き、管渠清掃やマンホール補修など適正な維持管理に努めていく。
　処理場の設備更新等については、広域事業として蘭越町と連携しながら計画的に実施する予定としている。</t>
  </si>
  <si>
    <t>　事業としての規模、諸条件（処理区域内人口、人口密度、地理的条件）を考慮しつつ、広域事業として蘭越町と連携を図りながら、全体の経営効率化の検討を進めていく。
　また、限られた内容となるが町単独の取り組みとして更なる水洗化率向上等を進めていく。
　なお、公営企業会計への移行に合わせ、農集会計を下水道会計の一部門として編入し、経営の効率化を図っている。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</si>
</sst>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3.e-002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45.32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83.54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43.94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24.53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107.99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42.82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58.25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791.46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47.96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607.28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325.85000000000002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ニセコ町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5551</v>
      </c>
      <c r="AM8" s="21"/>
      <c r="AN8" s="21"/>
      <c r="AO8" s="21"/>
      <c r="AP8" s="21"/>
      <c r="AQ8" s="21"/>
      <c r="AR8" s="21"/>
      <c r="AS8" s="21"/>
      <c r="AT8" s="7">
        <f>データ!T6</f>
        <v>197.13</v>
      </c>
      <c r="AU8" s="7"/>
      <c r="AV8" s="7"/>
      <c r="AW8" s="7"/>
      <c r="AX8" s="7"/>
      <c r="AY8" s="7"/>
      <c r="AZ8" s="7"/>
      <c r="BA8" s="7"/>
      <c r="BB8" s="7">
        <f>データ!U6</f>
        <v>28.16</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79.680000000000007</v>
      </c>
      <c r="J10" s="7"/>
      <c r="K10" s="7"/>
      <c r="L10" s="7"/>
      <c r="M10" s="7"/>
      <c r="N10" s="7"/>
      <c r="O10" s="7"/>
      <c r="P10" s="7">
        <f>データ!P6</f>
        <v>0.47</v>
      </c>
      <c r="Q10" s="7"/>
      <c r="R10" s="7"/>
      <c r="S10" s="7"/>
      <c r="T10" s="7"/>
      <c r="U10" s="7"/>
      <c r="V10" s="7"/>
      <c r="W10" s="7">
        <f>データ!Q6</f>
        <v>101.46</v>
      </c>
      <c r="X10" s="7"/>
      <c r="Y10" s="7"/>
      <c r="Z10" s="7"/>
      <c r="AA10" s="7"/>
      <c r="AB10" s="7"/>
      <c r="AC10" s="7"/>
      <c r="AD10" s="21">
        <f>データ!R6</f>
        <v>3750</v>
      </c>
      <c r="AE10" s="21"/>
      <c r="AF10" s="21"/>
      <c r="AG10" s="21"/>
      <c r="AH10" s="21"/>
      <c r="AI10" s="21"/>
      <c r="AJ10" s="21"/>
      <c r="AK10" s="2"/>
      <c r="AL10" s="21">
        <f>データ!V6</f>
        <v>24</v>
      </c>
      <c r="AM10" s="21"/>
      <c r="AN10" s="21"/>
      <c r="AO10" s="21"/>
      <c r="AP10" s="21"/>
      <c r="AQ10" s="21"/>
      <c r="AR10" s="21"/>
      <c r="AS10" s="21"/>
      <c r="AT10" s="7">
        <f>データ!W6</f>
        <v>4.e-002</v>
      </c>
      <c r="AU10" s="7"/>
      <c r="AV10" s="7"/>
      <c r="AW10" s="7"/>
      <c r="AX10" s="7"/>
      <c r="AY10" s="7"/>
      <c r="AZ10" s="7"/>
      <c r="BA10" s="7"/>
      <c r="BB10" s="7">
        <f>データ!X6</f>
        <v>600</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9</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x4/2hXLMKMs33N+NFQeoKxLM8ApzNb0FYm/9HRaztjr/ebOhZgVY8yAWNkyLtf9CfCSagWR19AI05/rivsN6A==" saltValue="Qv8C7bJubUirJIcqePVco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13951</v>
      </c>
      <c r="D6" s="61">
        <f t="shared" si="1"/>
        <v>46</v>
      </c>
      <c r="E6" s="61">
        <f t="shared" si="1"/>
        <v>17</v>
      </c>
      <c r="F6" s="61">
        <f t="shared" si="1"/>
        <v>5</v>
      </c>
      <c r="G6" s="61">
        <f t="shared" si="1"/>
        <v>0</v>
      </c>
      <c r="H6" s="61" t="str">
        <f t="shared" si="1"/>
        <v>北海道　ニセコ町</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79.680000000000007</v>
      </c>
      <c r="P6" s="69">
        <f t="shared" si="1"/>
        <v>0.47</v>
      </c>
      <c r="Q6" s="69">
        <f t="shared" si="1"/>
        <v>101.46</v>
      </c>
      <c r="R6" s="69">
        <f t="shared" si="1"/>
        <v>3750</v>
      </c>
      <c r="S6" s="69">
        <f t="shared" si="1"/>
        <v>5551</v>
      </c>
      <c r="T6" s="69">
        <f t="shared" si="1"/>
        <v>197.13</v>
      </c>
      <c r="U6" s="69">
        <f t="shared" si="1"/>
        <v>28.16</v>
      </c>
      <c r="V6" s="69">
        <f t="shared" si="1"/>
        <v>24</v>
      </c>
      <c r="W6" s="69">
        <f t="shared" si="1"/>
        <v>4.e-002</v>
      </c>
      <c r="X6" s="69">
        <f t="shared" si="1"/>
        <v>600</v>
      </c>
      <c r="Y6" s="77" t="str">
        <f t="shared" ref="Y6:AH6" si="2">IF(Y7="",NA(),Y7)</f>
        <v>-</v>
      </c>
      <c r="Z6" s="77" t="str">
        <f t="shared" si="2"/>
        <v>-</v>
      </c>
      <c r="AA6" s="77" t="str">
        <f t="shared" si="2"/>
        <v>-</v>
      </c>
      <c r="AB6" s="77" t="str">
        <f t="shared" si="2"/>
        <v>-</v>
      </c>
      <c r="AC6" s="77">
        <f t="shared" si="2"/>
        <v>119.1</v>
      </c>
      <c r="AD6" s="77" t="str">
        <f t="shared" si="2"/>
        <v>-</v>
      </c>
      <c r="AE6" s="77" t="str">
        <f t="shared" si="2"/>
        <v>-</v>
      </c>
      <c r="AF6" s="77" t="str">
        <f t="shared" si="2"/>
        <v>-</v>
      </c>
      <c r="AG6" s="77" t="str">
        <f t="shared" si="2"/>
        <v>-</v>
      </c>
      <c r="AH6" s="77">
        <f t="shared" si="2"/>
        <v>106.62</v>
      </c>
      <c r="AI6" s="69" t="str">
        <f>IF(AI7="","",IF(AI7="-","【-】","【"&amp;SUBSTITUTE(TEXT(AI7,"#,##0.00"),"-","△")&amp;"】"))</f>
        <v>【104.30】</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107.99</v>
      </c>
      <c r="AT6" s="69" t="str">
        <f>IF(AT7="","",IF(AT7="-","【-】","【"&amp;SUBSTITUTE(TEXT(AT7,"#,##0.00"),"-","△")&amp;"】"))</f>
        <v>【102.74】</v>
      </c>
      <c r="AU6" s="77" t="str">
        <f t="shared" ref="AU6:BD6" si="4">IF(AU7="",NA(),AU7)</f>
        <v>-</v>
      </c>
      <c r="AV6" s="77" t="str">
        <f t="shared" si="4"/>
        <v>-</v>
      </c>
      <c r="AW6" s="77" t="str">
        <f t="shared" si="4"/>
        <v>-</v>
      </c>
      <c r="AX6" s="77" t="str">
        <f t="shared" si="4"/>
        <v>-</v>
      </c>
      <c r="AY6" s="77">
        <f t="shared" si="4"/>
        <v>42.82</v>
      </c>
      <c r="AZ6" s="77" t="str">
        <f t="shared" si="4"/>
        <v>-</v>
      </c>
      <c r="BA6" s="77" t="str">
        <f t="shared" si="4"/>
        <v>-</v>
      </c>
      <c r="BB6" s="77" t="str">
        <f t="shared" si="4"/>
        <v>-</v>
      </c>
      <c r="BC6" s="77" t="str">
        <f t="shared" si="4"/>
        <v>-</v>
      </c>
      <c r="BD6" s="77">
        <f t="shared" si="4"/>
        <v>58.25</v>
      </c>
      <c r="BE6" s="69" t="str">
        <f>IF(BE7="","",IF(BE7="-","【-】","【"&amp;SUBSTITUTE(TEXT(BE7,"#,##0.00"),"-","△")&amp;"】"))</f>
        <v>【47.19】</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791.46</v>
      </c>
      <c r="BP6" s="69" t="str">
        <f>IF(BP7="","",IF(BP7="-","【-】","【"&amp;SUBSTITUTE(TEXT(BP7,"#,##0.00"),"-","△")&amp;"】"))</f>
        <v>【798.10】</v>
      </c>
      <c r="BQ6" s="77" t="str">
        <f t="shared" ref="BQ6:BZ6" si="6">IF(BQ7="",NA(),BQ7)</f>
        <v>-</v>
      </c>
      <c r="BR6" s="77" t="str">
        <f t="shared" si="6"/>
        <v>-</v>
      </c>
      <c r="BS6" s="77" t="str">
        <f t="shared" si="6"/>
        <v>-</v>
      </c>
      <c r="BT6" s="77" t="str">
        <f t="shared" si="6"/>
        <v>-</v>
      </c>
      <c r="BU6" s="77">
        <f t="shared" si="6"/>
        <v>32.1</v>
      </c>
      <c r="BV6" s="77" t="str">
        <f t="shared" si="6"/>
        <v>-</v>
      </c>
      <c r="BW6" s="77" t="str">
        <f t="shared" si="6"/>
        <v>-</v>
      </c>
      <c r="BX6" s="77" t="str">
        <f t="shared" si="6"/>
        <v>-</v>
      </c>
      <c r="BY6" s="77" t="str">
        <f t="shared" si="6"/>
        <v>-</v>
      </c>
      <c r="BZ6" s="77">
        <f t="shared" si="6"/>
        <v>47.96</v>
      </c>
      <c r="CA6" s="69" t="str">
        <f>IF(CA7="","",IF(CA7="-","【-】","【"&amp;SUBSTITUTE(TEXT(CA7,"#,##0.00"),"-","△")&amp;"】"))</f>
        <v>【54.51】</v>
      </c>
      <c r="CB6" s="77" t="str">
        <f t="shared" ref="CB6:CK6" si="7">IF(CB7="",NA(),CB7)</f>
        <v>-</v>
      </c>
      <c r="CC6" s="77" t="str">
        <f t="shared" si="7"/>
        <v>-</v>
      </c>
      <c r="CD6" s="77" t="str">
        <f t="shared" si="7"/>
        <v>-</v>
      </c>
      <c r="CE6" s="77" t="str">
        <f t="shared" si="7"/>
        <v>-</v>
      </c>
      <c r="CF6" s="77">
        <f t="shared" si="7"/>
        <v>607.28</v>
      </c>
      <c r="CG6" s="77" t="str">
        <f t="shared" si="7"/>
        <v>-</v>
      </c>
      <c r="CH6" s="77" t="str">
        <f t="shared" si="7"/>
        <v>-</v>
      </c>
      <c r="CI6" s="77" t="str">
        <f t="shared" si="7"/>
        <v>-</v>
      </c>
      <c r="CJ6" s="77" t="str">
        <f t="shared" si="7"/>
        <v>-</v>
      </c>
      <c r="CK6" s="77">
        <f t="shared" si="7"/>
        <v>325.85000000000002</v>
      </c>
      <c r="CL6" s="69" t="str">
        <f>IF(CL7="","",IF(CL7="-","【-】","【"&amp;SUBSTITUTE(TEXT(CL7,"#,##0.00"),"-","△")&amp;"】"))</f>
        <v>【286.33】</v>
      </c>
      <c r="CM6" s="77" t="str">
        <f t="shared" ref="CM6:CV6" si="8">IF(CM7="",NA(),CM7)</f>
        <v>-</v>
      </c>
      <c r="CN6" s="77" t="str">
        <f t="shared" si="8"/>
        <v>-</v>
      </c>
      <c r="CO6" s="77" t="str">
        <f t="shared" si="8"/>
        <v>-</v>
      </c>
      <c r="CP6" s="77" t="str">
        <f t="shared" si="8"/>
        <v>-</v>
      </c>
      <c r="CQ6" s="77" t="str">
        <f t="shared" si="8"/>
        <v>-</v>
      </c>
      <c r="CR6" s="77" t="str">
        <f t="shared" si="8"/>
        <v>-</v>
      </c>
      <c r="CS6" s="77" t="str">
        <f t="shared" si="8"/>
        <v>-</v>
      </c>
      <c r="CT6" s="77" t="str">
        <f t="shared" si="8"/>
        <v>-</v>
      </c>
      <c r="CU6" s="77" t="str">
        <f t="shared" si="8"/>
        <v>-</v>
      </c>
      <c r="CV6" s="77">
        <f t="shared" si="8"/>
        <v>45.32</v>
      </c>
      <c r="CW6" s="69" t="str">
        <f>IF(CW7="","",IF(CW7="-","【-】","【"&amp;SUBSTITUTE(TEXT(CW7,"#,##0.00"),"-","△")&amp;"】"))</f>
        <v>【49.92】</v>
      </c>
      <c r="CX6" s="77" t="str">
        <f t="shared" ref="CX6:DG6" si="9">IF(CX7="",NA(),CX7)</f>
        <v>-</v>
      </c>
      <c r="CY6" s="77" t="str">
        <f t="shared" si="9"/>
        <v>-</v>
      </c>
      <c r="CZ6" s="77" t="str">
        <f t="shared" si="9"/>
        <v>-</v>
      </c>
      <c r="DA6" s="77" t="str">
        <f t="shared" si="9"/>
        <v>-</v>
      </c>
      <c r="DB6" s="77">
        <f t="shared" si="9"/>
        <v>91.67</v>
      </c>
      <c r="DC6" s="77" t="str">
        <f t="shared" si="9"/>
        <v>-</v>
      </c>
      <c r="DD6" s="77" t="str">
        <f t="shared" si="9"/>
        <v>-</v>
      </c>
      <c r="DE6" s="77" t="str">
        <f t="shared" si="9"/>
        <v>-</v>
      </c>
      <c r="DF6" s="77" t="str">
        <f t="shared" si="9"/>
        <v>-</v>
      </c>
      <c r="DG6" s="77">
        <f t="shared" si="9"/>
        <v>83.54</v>
      </c>
      <c r="DH6" s="69" t="str">
        <f>IF(DH7="","",IF(DH7="-","【-】","【"&amp;SUBSTITUTE(TEXT(DH7,"#,##0.00"),"-","△")&amp;"】"))</f>
        <v>【87.80】</v>
      </c>
      <c r="DI6" s="77" t="str">
        <f t="shared" ref="DI6:DR6" si="10">IF(DI7="",NA(),DI7)</f>
        <v>-</v>
      </c>
      <c r="DJ6" s="77" t="str">
        <f t="shared" si="10"/>
        <v>-</v>
      </c>
      <c r="DK6" s="77" t="str">
        <f t="shared" si="10"/>
        <v>-</v>
      </c>
      <c r="DL6" s="77" t="str">
        <f t="shared" si="10"/>
        <v>-</v>
      </c>
      <c r="DM6" s="77">
        <f t="shared" si="10"/>
        <v>43.94</v>
      </c>
      <c r="DN6" s="77" t="str">
        <f t="shared" si="10"/>
        <v>-</v>
      </c>
      <c r="DO6" s="77" t="str">
        <f t="shared" si="10"/>
        <v>-</v>
      </c>
      <c r="DP6" s="77" t="str">
        <f t="shared" si="10"/>
        <v>-</v>
      </c>
      <c r="DQ6" s="77" t="str">
        <f t="shared" si="10"/>
        <v>-</v>
      </c>
      <c r="DR6" s="77">
        <f t="shared" si="10"/>
        <v>24.53</v>
      </c>
      <c r="DS6" s="69" t="str">
        <f>IF(DS7="","",IF(DS7="-","【-】","【"&amp;SUBSTITUTE(TEXT(DS7,"#,##0.00"),"-","△")&amp;"】"))</f>
        <v>【28.46】</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69">
        <f t="shared" si="11"/>
        <v>0</v>
      </c>
      <c r="ED6" s="69" t="str">
        <f>IF(ED7="","",IF(ED7="-","【-】","【"&amp;SUBSTITUTE(TEXT(ED7,"#,##0.00"),"-","△")&amp;"】"))</f>
        <v>【0.03】</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3.e-002</v>
      </c>
      <c r="EO6" s="69" t="str">
        <f>IF(EO7="","",IF(EO7="-","【-】","【"&amp;SUBSTITUTE(TEXT(EO7,"#,##0.00"),"-","△")&amp;"】"))</f>
        <v>【0.02】</v>
      </c>
    </row>
    <row r="7" spans="1:148" s="55" customFormat="1">
      <c r="A7" s="56"/>
      <c r="B7" s="62">
        <v>2024</v>
      </c>
      <c r="C7" s="62">
        <v>13951</v>
      </c>
      <c r="D7" s="62">
        <v>46</v>
      </c>
      <c r="E7" s="62">
        <v>17</v>
      </c>
      <c r="F7" s="62">
        <v>5</v>
      </c>
      <c r="G7" s="62">
        <v>0</v>
      </c>
      <c r="H7" s="62" t="s">
        <v>96</v>
      </c>
      <c r="I7" s="62" t="s">
        <v>97</v>
      </c>
      <c r="J7" s="62" t="s">
        <v>98</v>
      </c>
      <c r="K7" s="62" t="s">
        <v>99</v>
      </c>
      <c r="L7" s="62" t="s">
        <v>100</v>
      </c>
      <c r="M7" s="62" t="s">
        <v>101</v>
      </c>
      <c r="N7" s="70" t="s">
        <v>102</v>
      </c>
      <c r="O7" s="70">
        <v>79.680000000000007</v>
      </c>
      <c r="P7" s="70">
        <v>0.47</v>
      </c>
      <c r="Q7" s="70">
        <v>101.46</v>
      </c>
      <c r="R7" s="70">
        <v>3750</v>
      </c>
      <c r="S7" s="70">
        <v>5551</v>
      </c>
      <c r="T7" s="70">
        <v>197.13</v>
      </c>
      <c r="U7" s="70">
        <v>28.16</v>
      </c>
      <c r="V7" s="70">
        <v>24</v>
      </c>
      <c r="W7" s="70">
        <v>4.e-002</v>
      </c>
      <c r="X7" s="70">
        <v>600</v>
      </c>
      <c r="Y7" s="70" t="s">
        <v>102</v>
      </c>
      <c r="Z7" s="70" t="s">
        <v>102</v>
      </c>
      <c r="AA7" s="70" t="s">
        <v>102</v>
      </c>
      <c r="AB7" s="70" t="s">
        <v>102</v>
      </c>
      <c r="AC7" s="70">
        <v>119.1</v>
      </c>
      <c r="AD7" s="70" t="s">
        <v>102</v>
      </c>
      <c r="AE7" s="70" t="s">
        <v>102</v>
      </c>
      <c r="AF7" s="70" t="s">
        <v>102</v>
      </c>
      <c r="AG7" s="70" t="s">
        <v>102</v>
      </c>
      <c r="AH7" s="70">
        <v>106.62</v>
      </c>
      <c r="AI7" s="70">
        <v>104.3</v>
      </c>
      <c r="AJ7" s="70" t="s">
        <v>102</v>
      </c>
      <c r="AK7" s="70" t="s">
        <v>102</v>
      </c>
      <c r="AL7" s="70" t="s">
        <v>102</v>
      </c>
      <c r="AM7" s="70" t="s">
        <v>102</v>
      </c>
      <c r="AN7" s="70">
        <v>0</v>
      </c>
      <c r="AO7" s="70" t="s">
        <v>102</v>
      </c>
      <c r="AP7" s="70" t="s">
        <v>102</v>
      </c>
      <c r="AQ7" s="70" t="s">
        <v>102</v>
      </c>
      <c r="AR7" s="70" t="s">
        <v>102</v>
      </c>
      <c r="AS7" s="70">
        <v>107.99</v>
      </c>
      <c r="AT7" s="70">
        <v>102.74</v>
      </c>
      <c r="AU7" s="70" t="s">
        <v>102</v>
      </c>
      <c r="AV7" s="70" t="s">
        <v>102</v>
      </c>
      <c r="AW7" s="70" t="s">
        <v>102</v>
      </c>
      <c r="AX7" s="70" t="s">
        <v>102</v>
      </c>
      <c r="AY7" s="70">
        <v>42.82</v>
      </c>
      <c r="AZ7" s="70" t="s">
        <v>102</v>
      </c>
      <c r="BA7" s="70" t="s">
        <v>102</v>
      </c>
      <c r="BB7" s="70" t="s">
        <v>102</v>
      </c>
      <c r="BC7" s="70" t="s">
        <v>102</v>
      </c>
      <c r="BD7" s="70">
        <v>58.25</v>
      </c>
      <c r="BE7" s="70">
        <v>47.19</v>
      </c>
      <c r="BF7" s="70" t="s">
        <v>102</v>
      </c>
      <c r="BG7" s="70" t="s">
        <v>102</v>
      </c>
      <c r="BH7" s="70" t="s">
        <v>102</v>
      </c>
      <c r="BI7" s="70" t="s">
        <v>102</v>
      </c>
      <c r="BJ7" s="70">
        <v>0</v>
      </c>
      <c r="BK7" s="70" t="s">
        <v>102</v>
      </c>
      <c r="BL7" s="70" t="s">
        <v>102</v>
      </c>
      <c r="BM7" s="70" t="s">
        <v>102</v>
      </c>
      <c r="BN7" s="70" t="s">
        <v>102</v>
      </c>
      <c r="BO7" s="70">
        <v>791.46</v>
      </c>
      <c r="BP7" s="70">
        <v>798.1</v>
      </c>
      <c r="BQ7" s="70" t="s">
        <v>102</v>
      </c>
      <c r="BR7" s="70" t="s">
        <v>102</v>
      </c>
      <c r="BS7" s="70" t="s">
        <v>102</v>
      </c>
      <c r="BT7" s="70" t="s">
        <v>102</v>
      </c>
      <c r="BU7" s="70">
        <v>32.1</v>
      </c>
      <c r="BV7" s="70" t="s">
        <v>102</v>
      </c>
      <c r="BW7" s="70" t="s">
        <v>102</v>
      </c>
      <c r="BX7" s="70" t="s">
        <v>102</v>
      </c>
      <c r="BY7" s="70" t="s">
        <v>102</v>
      </c>
      <c r="BZ7" s="70">
        <v>47.96</v>
      </c>
      <c r="CA7" s="70">
        <v>54.51</v>
      </c>
      <c r="CB7" s="70" t="s">
        <v>102</v>
      </c>
      <c r="CC7" s="70" t="s">
        <v>102</v>
      </c>
      <c r="CD7" s="70" t="s">
        <v>102</v>
      </c>
      <c r="CE7" s="70" t="s">
        <v>102</v>
      </c>
      <c r="CF7" s="70">
        <v>607.28</v>
      </c>
      <c r="CG7" s="70" t="s">
        <v>102</v>
      </c>
      <c r="CH7" s="70" t="s">
        <v>102</v>
      </c>
      <c r="CI7" s="70" t="s">
        <v>102</v>
      </c>
      <c r="CJ7" s="70" t="s">
        <v>102</v>
      </c>
      <c r="CK7" s="70">
        <v>325.85000000000002</v>
      </c>
      <c r="CL7" s="70">
        <v>286.33</v>
      </c>
      <c r="CM7" s="70" t="s">
        <v>102</v>
      </c>
      <c r="CN7" s="70" t="s">
        <v>102</v>
      </c>
      <c r="CO7" s="70" t="s">
        <v>102</v>
      </c>
      <c r="CP7" s="70" t="s">
        <v>102</v>
      </c>
      <c r="CQ7" s="70" t="s">
        <v>102</v>
      </c>
      <c r="CR7" s="70" t="s">
        <v>102</v>
      </c>
      <c r="CS7" s="70" t="s">
        <v>102</v>
      </c>
      <c r="CT7" s="70" t="s">
        <v>102</v>
      </c>
      <c r="CU7" s="70" t="s">
        <v>102</v>
      </c>
      <c r="CV7" s="70">
        <v>45.32</v>
      </c>
      <c r="CW7" s="70">
        <v>49.92</v>
      </c>
      <c r="CX7" s="70" t="s">
        <v>102</v>
      </c>
      <c r="CY7" s="70" t="s">
        <v>102</v>
      </c>
      <c r="CZ7" s="70" t="s">
        <v>102</v>
      </c>
      <c r="DA7" s="70" t="s">
        <v>102</v>
      </c>
      <c r="DB7" s="70">
        <v>91.67</v>
      </c>
      <c r="DC7" s="70" t="s">
        <v>102</v>
      </c>
      <c r="DD7" s="70" t="s">
        <v>102</v>
      </c>
      <c r="DE7" s="70" t="s">
        <v>102</v>
      </c>
      <c r="DF7" s="70" t="s">
        <v>102</v>
      </c>
      <c r="DG7" s="70">
        <v>83.54</v>
      </c>
      <c r="DH7" s="70">
        <v>87.8</v>
      </c>
      <c r="DI7" s="70" t="s">
        <v>102</v>
      </c>
      <c r="DJ7" s="70" t="s">
        <v>102</v>
      </c>
      <c r="DK7" s="70" t="s">
        <v>102</v>
      </c>
      <c r="DL7" s="70" t="s">
        <v>102</v>
      </c>
      <c r="DM7" s="70">
        <v>43.94</v>
      </c>
      <c r="DN7" s="70" t="s">
        <v>102</v>
      </c>
      <c r="DO7" s="70" t="s">
        <v>102</v>
      </c>
      <c r="DP7" s="70" t="s">
        <v>102</v>
      </c>
      <c r="DQ7" s="70" t="s">
        <v>102</v>
      </c>
      <c r="DR7" s="70">
        <v>24.53</v>
      </c>
      <c r="DS7" s="70">
        <v>28.46</v>
      </c>
      <c r="DT7" s="70" t="s">
        <v>102</v>
      </c>
      <c r="DU7" s="70" t="s">
        <v>102</v>
      </c>
      <c r="DV7" s="70" t="s">
        <v>102</v>
      </c>
      <c r="DW7" s="70" t="s">
        <v>102</v>
      </c>
      <c r="DX7" s="70">
        <v>0</v>
      </c>
      <c r="DY7" s="70" t="s">
        <v>102</v>
      </c>
      <c r="DZ7" s="70" t="s">
        <v>102</v>
      </c>
      <c r="EA7" s="70" t="s">
        <v>102</v>
      </c>
      <c r="EB7" s="70" t="s">
        <v>102</v>
      </c>
      <c r="EC7" s="70">
        <v>0</v>
      </c>
      <c r="ED7" s="70">
        <v>3.e-002</v>
      </c>
      <c r="EE7" s="70" t="s">
        <v>102</v>
      </c>
      <c r="EF7" s="70" t="s">
        <v>102</v>
      </c>
      <c r="EG7" s="70" t="s">
        <v>102</v>
      </c>
      <c r="EH7" s="70" t="s">
        <v>102</v>
      </c>
      <c r="EI7" s="70">
        <v>0</v>
      </c>
      <c r="EJ7" s="70" t="s">
        <v>102</v>
      </c>
      <c r="EK7" s="70" t="s">
        <v>102</v>
      </c>
      <c r="EL7" s="70" t="s">
        <v>102</v>
      </c>
      <c r="EM7" s="70" t="s">
        <v>102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馬渕 淳</cp:lastModifiedBy>
  <dcterms:created xsi:type="dcterms:W3CDTF">2025-12-23T06:15:25Z</dcterms:created>
  <dcterms:modified xsi:type="dcterms:W3CDTF">2026-01-29T07:08:40Z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2026-01-29T07:08:40Z</vt:filetime>
  </property>
</Properties>
</file>