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soumu\04-財務会計\059財政状況\10財政状況の分析(資料集など）\財政状況資料集R2\1回目　令和元年度度財政状況資料集の作成及び提出について\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BW34" i="10"/>
  <c r="BE34" i="10"/>
  <c r="AM34" i="10"/>
  <c r="U34" i="10"/>
  <c r="C34" i="10"/>
  <c r="CO34" i="10" l="1"/>
  <c r="CO35" i="10" s="1"/>
  <c r="CO36" i="10" s="1"/>
  <c r="BW35" i="10"/>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<sst xmlns="http://schemas.openxmlformats.org/spreadsheetml/2006/main" count="1068" uniqueCount="590">
  <si>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</si>
  <si>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</si>
  <si>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</si>
  <si>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</si>
  <si>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</si>
  <si>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</si>
  <si>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</si>
  <si>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</si>
  <si>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</si>
  <si>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</si>
  <si>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</si>
  <si>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</si>
  <si>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</si>
  <si>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</si>
  <si>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</si>
  <si>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</si>
  <si>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</si>
  <si>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</si>
  <si>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</si>
  <si>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</si>
  <si>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</si>
  <si>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</si>
  <si>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</si>
  <si>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</si>
  <si>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</si>
  <si>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</si>
  <si>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</si>
  <si>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</si>
  <si>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</si>
  <si>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</si>
  <si>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</si>
  <si>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</si>
  <si>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</si>
  <si>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</si>
  <si>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</si>
  <si>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</si>
  <si>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</si>
  <si>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</si>
  <si>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</si>
  <si>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</si>
  <si>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</si>
  <si>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</si>
  <si>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</si>
  <si>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</si>
  <si>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</si>
  <si>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</si>
  <si>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</si>
  <si>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</si>
  <si>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</si>
  <si>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</si>
  <si>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</si>
  <si>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</si>
  <si>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</si>
  <si>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</si>
  <si>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</si>
  <si>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</si>
  <si>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</si>
  <si>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</si>
  <si>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</si>
  <si>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</si>
  <si>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</si>
  <si>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</si>
  <si>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</si>
  <si>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</si>
  <si>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</si>
  <si>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</si>
  <si>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</si>
  <si>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</si>
  <si>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</si>
  <si>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</si>
  <si>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</si>
  <si>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</si>
  <si>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</si>
  <si>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</si>
  <si>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</si>
  <si>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</si>
  <si>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</si>
  <si>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</si>
  <si>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</si>
  <si>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</si>
  <si>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</si>
  <si>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</si>
  <si>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</si>
  <si>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</si>
  <si>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</si>
  <si>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</si>
  <si>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</si>
  <si>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</si>
  <si>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</si>
  <si>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</si>
  <si>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</si>
  <si>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</si>
  <si>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</si>
  <si>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</si>
  <si>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</si>
  <si>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</si>
  <si>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</si>
  <si>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</si>
  <si>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ニセコ町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</si>
  <si>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</si>
  <si>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</si>
  <si>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</si>
  <si>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</si>
  <si>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</si>
  <si>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</si>
  <si>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</si>
  <si>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</si>
  <si>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</si>
  <si>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</si>
  <si>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</si>
  <si>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</si>
  <si>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</si>
  <si>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</si>
  <si>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</si>
  <si>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</si>
  <si>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</si>
  <si>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</si>
  <si>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</si>
  <si>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</si>
  <si>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</si>
  <si>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</si>
  <si>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</si>
  <si>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</si>
  <si>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</si>
  <si>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</si>
  <si>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</si>
  <si>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</si>
  <si>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</si>
  <si>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</si>
  <si>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</si>
  <si>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</si>
  <si>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</si>
  <si>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</si>
  <si>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</si>
  <si>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</si>
  <si>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</si>
  <si>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</si>
  <si>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</si>
  <si>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</si>
  <si>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</si>
  <si>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</si>
  <si>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</si>
  <si>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</si>
  <si>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</si>
  <si>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</si>
  <si>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</si>
  <si>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</si>
  <si>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</si>
  <si>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</si>
  <si>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</si>
  <si>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</si>
  <si>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-7.5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</si>
  <si>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</si>
  <si>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</si>
  <si>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</si>
  <si>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</si>
  <si>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</si>
  <si>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</si>
  <si>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</si>
  <si>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</si>
  <si>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</si>
  <si>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</si>
  <si>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</si>
  <si>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</si>
  <si>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</si>
  <si>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</si>
  <si>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</si>
  <si>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</si>
  <si>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</si>
  <si>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</si>
  <si>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</si>
  <si>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</si>
  <si>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</si>
  <si>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</si>
  <si>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</si>
  <si>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</si>
  <si>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</si>
  <si>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</si>
  <si>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</si>
  <si>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</si>
  <si>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</si>
  <si>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</si>
  <si>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</si>
  <si>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</si>
  <si>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</si>
  <si>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</si>
  <si>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</si>
  <si>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</si>
  <si>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</si>
  <si>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</si>
  <si>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</si>
  <si>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</si>
  <si>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</si>
  <si>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</si>
  <si>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</si>
  <si>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</si>
  <si>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</si>
  <si>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</si>
  <si>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</si>
  <si>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</si>
  <si>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</si>
  <si>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</si>
  <si>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</si>
  <si>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</si>
  <si>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</si>
  <si>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</si>
  <si>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</si>
  <si>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</si>
  <si>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</si>
  <si>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</si>
  <si>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</si>
  <si>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</si>
  <si>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</si>
  <si>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</si>
  <si>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</si>
  <si>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北海道ニセコ町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</si>
  <si>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</si>
  <si>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</si>
  <si>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</si>
  <si>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</si>
  <si>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</si>
  <si>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</si>
  <si>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</si>
  <si>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</si>
  <si>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</si>
  <si>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</si>
  <si>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</si>
  <si>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</si>
  <si>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</si>
  <si>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</si>
  <si>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</si>
  <si>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</si>
  <si>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</si>
  <si>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</si>
  <si>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</si>
  <si>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</si>
  <si>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</si>
  <si>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</si>
  <si>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</si>
  <si>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</si>
  <si>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</si>
  <si>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</si>
  <si>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</si>
  <si>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</si>
  <si>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</si>
  <si>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</si>
  <si>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</si>
  <si>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</si>
  <si>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</si>
  <si>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</si>
  <si>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</si>
  <si>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</si>
  <si>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</si>
  <si>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</si>
  <si>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</si>
  <si>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</si>
  <si>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</si>
  <si>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</si>
  <si>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</si>
  <si>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</si>
  <si>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</si>
  <si>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</si>
  <si>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</si>
  <si>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</si>
  <si>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</si>
  <si>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</si>
  <si>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</si>
  <si>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</si>
  <si>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</si>
  <si>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</si>
  <si>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</si>
  <si>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</si>
  <si>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</si>
  <si>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</si>
  <si>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</si>
  <si>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</si>
  <si>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</si>
  <si>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</si>
  <si>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</si>
  <si>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</si>
  <si>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</si>
  <si>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</si>
  <si>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</si>
  <si>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</si>
  <si>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</si>
  <si>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</si>
  <si>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</si>
  <si>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</si>
  <si>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</si>
  <si>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</si>
  <si>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</si>
  <si>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</si>
  <si>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</si>
  <si>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</si>
  <si>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</si>
  <si>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</si>
  <si>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</si>
  <si>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</si>
  <si>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</si>
  <si>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</si>
  <si>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</si>
  <si>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</si>
  <si>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</si>
  <si>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</si>
  <si>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</si>
  <si>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</si>
  <si>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</si>
  <si>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</si>
  <si>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</si>
  <si>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</si>
  <si>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</si>
  <si>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</si>
  <si>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</si>
  <si>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</si>
  <si>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</si>
  <si>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</si>
  <si>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</si>
  <si>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</si>
  <si>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</si>
  <si>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</si>
  <si>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</si>
  <si>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</si>
  <si>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</si>
  <si>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</si>
  <si>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</si>
  <si>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</si>
  <si>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</si>
  <si>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</si>
  <si>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</si>
  <si>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</si>
  <si>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</si>
  <si>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</si>
  <si>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</si>
  <si>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</si>
  <si>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</si>
  <si>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</si>
  <si>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</si>
  <si>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</si>
  <si>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</si>
  <si>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</si>
  <si>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</si>
  <si>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</si>
  <si>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</si>
  <si>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</si>
  <si>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</si>
  <si>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</si>
  <si>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</si>
  <si>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</si>
  <si>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</si>
  <si>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</si>
  <si>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</si>
  <si>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</si>
  <si>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</si>
  <si>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</si>
  <si>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</si>
  <si>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</si>
  <si>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</si>
  <si>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</si>
  <si>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</si>
  <si>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</si>
  <si>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</si>
  <si>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</si>
  <si>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</si>
  <si>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</si>
  <si>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</si>
  <si>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</si>
  <si>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</si>
  <si>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</si>
  <si>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</si>
  <si>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北海道ニセコ町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</si>
  <si>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</si>
  <si>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</si>
  <si>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</si>
  <si>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</si>
  <si>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</si>
  <si>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</si>
  <si>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</si>
  <si>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</si>
  <si>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</si>
  <si>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</si>
  <si>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</si>
  <si>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</si>
  <si>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</si>
  <si>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</si>
  <si>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</si>
  <si>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</si>
  <si>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</si>
  <si>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</si>
  <si>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</si>
  <si>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</si>
  <si>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</si>
  <si>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</si>
  <si>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</si>
  <si>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</si>
  <si>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</si>
  <si>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</si>
  <si>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</si>
  <si>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</si>
  <si>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</si>
  <si>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</si>
  <si>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</si>
  <si>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</si>
  <si>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</si>
  <si>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</si>
  <si>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</si>
  <si>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</si>
  <si>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</si>
  <si>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</si>
  <si>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</si>
  <si>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</si>
  <si>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</si>
  <si>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</si>
  <si>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</si>
  <si>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</si>
  <si>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</si>
  <si>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</si>
  <si>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</si>
  <si>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</si>
  <si>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</si>
  <si>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</si>
  <si>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</si>
  <si>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</si>
  <si>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</si>
  <si>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</si>
  <si>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</si>
  <si>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</si>
  <si>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</si>
  <si>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</si>
  <si>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</si>
  <si>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</si>
  <si>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</si>
  <si>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</si>
  <si>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</si>
  <si>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</si>
  <si>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</si>
  <si>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</si>
  <si>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</si>
  <si>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</si>
  <si>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</si>
  <si>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</si>
  <si>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</si>
  <si>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</si>
  <si>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</si>
  <si>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</si>
  <si>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</si>
  <si>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</si>
  <si>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</si>
  <si>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</si>
  <si>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</si>
  <si>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</si>
  <si>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</si>
  <si>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</si>
  <si>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</si>
  <si>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</si>
  <si>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</si>
  <si>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</si>
  <si>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</si>
  <si>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</si>
  <si>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</si>
  <si>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</si>
  <si>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</si>
  <si>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</si>
  <si>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</si>
  <si>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</si>
  <si>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</si>
  <si>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</si>
  <si>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</si>
  <si>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</si>
  <si>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</si>
  <si>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</si>
  <si>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</si>
  <si>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</si>
  <si>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</si>
  <si>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</si>
  <si>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</si>
  <si>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</si>
  <si>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</si>
  <si>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</si>
  <si>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</si>
  <si>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</si>
  <si>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</si>
  <si>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</si>
  <si>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</si>
  <si>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</si>
  <si>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</si>
  <si>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</si>
  <si>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</si>
  <si>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</si>
  <si>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</si>
  <si>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</si>
  <si>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</si>
  <si>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</si>
  <si>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</si>
  <si>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</si>
  <si>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</si>
  <si>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</si>
  <si>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</si>
  <si>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</si>
  <si>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</si>
  <si>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</si>
  <si>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</si>
  <si>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</si>
  <si>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</si>
  <si>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</si>
  <si>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</si>
  <si>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</si>
  <si>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</si>
  <si>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</si>
  <si>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</si>
  <si>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</si>
  <si>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</si>
  <si>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</si>
  <si>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</si>
  <si>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</si>
  <si>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</si>
  <si>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</si>
  <si>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</si>
  <si>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</si>
  <si>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</si>
  <si>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</si>
  <si>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</si>
  <si>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</si>
  <si>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</si>
  <si>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</si>
  <si>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</si>
  <si>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</si>
  <si>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</si>
  <si>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</si>
  <si>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</si>
  <si>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</si>
  <si>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</si>
  <si>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</si>
  <si>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</si>
  <si>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</si>
  <si>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</si>
  <si>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</si>
  <si>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</si>
  <si>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</si>
  <si>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</si>
  <si>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</si>
  <si>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</si>
  <si>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</si>
  <si>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</si>
  <si>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</si>
  <si>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</si>
  <si>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</si>
  <si>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</si>
  <si>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</si>
  <si>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</si>
  <si>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</si>
  <si>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</si>
  <si>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</si>
  <si>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</si>
  <si>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</si>
  <si>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</si>
  <si>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</si>
  <si>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1.63</t>
  </si>
  <si>
    <t>▲ 0.55</t>
  </si>
  <si>
    <t>一般会計</t>
  </si>
  <si>
    <t>国民健康保険事業特別会計</t>
  </si>
  <si>
    <t>簡易水道事業特別会計</t>
  </si>
  <si>
    <t>公共下水道事業特別会計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</si>
  <si>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</si>
  <si>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</si>
  <si>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</si>
  <si>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</si>
  <si>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</si>
  <si>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</si>
  <si>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</si>
  <si>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</si>
  <si>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</si>
  <si>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</si>
  <si>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</si>
  <si>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</si>
  <si>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キラットニセコ</t>
    <phoneticPr fontId="2"/>
  </si>
  <si>
    <t>○</t>
    <phoneticPr fontId="2"/>
  </si>
  <si>
    <t>ニセコ町土地開発公社</t>
    <phoneticPr fontId="2"/>
  </si>
  <si>
    <t>ニセコリゾート観光協会</t>
    <phoneticPr fontId="2"/>
  </si>
  <si>
    <t>後志広域連合</t>
    <rPh sb="0" eb="2">
      <t>シリベシ</t>
    </rPh>
    <rPh sb="2" eb="4">
      <t>コウイキ</t>
    </rPh>
    <rPh sb="4" eb="6">
      <t>レンゴウ</t>
    </rPh>
    <phoneticPr fontId="2"/>
  </si>
  <si>
    <t>-</t>
    <phoneticPr fontId="2"/>
  </si>
  <si>
    <t>-</t>
    <phoneticPr fontId="2"/>
  </si>
  <si>
    <t>羊蹄山麓衛生組合</t>
    <rPh sb="0" eb="2">
      <t>ヨウテイ</t>
    </rPh>
    <rPh sb="2" eb="4">
      <t>サンロク</t>
    </rPh>
    <rPh sb="4" eb="6">
      <t>エイセイ</t>
    </rPh>
    <rPh sb="6" eb="8">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</si>
  <si>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</si>
  <si>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</si>
  <si>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</si>
  <si>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公共施設整備基金(R02年度末現在375)</t>
    <phoneticPr fontId="5"/>
  </si>
  <si>
    <t>地域福祉基金(R02年度末現在70)</t>
    <phoneticPr fontId="5"/>
  </si>
  <si>
    <t>庁舎建設基金(R02年度末現在108)</t>
    <phoneticPr fontId="5"/>
  </si>
  <si>
    <t>国営緊急農地再編整備事業基金(R02年度末現在92)</t>
    <phoneticPr fontId="5"/>
  </si>
  <si>
    <t>社会福祉事業基金(R02年度末現在36)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</si>
</sst>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200194</c:v>
                </c:pt>
              </c:numCache>
            </c:numRef>
          </c:val>
          <c:smooth val="0"/>
          <c:extLst xmlns:c16r2="http://schemas.microsoft.com/office/drawing/2015/06/chart">
            <c:ext xmlns:c16="http://schemas.microsoft.com/office/drawing/2014/chart" uri="{C3380CC4-5D6E-409C-BE32-E72D297353CC}">
              <c16:uniqueId val="{00000000-862A-41E8-89E8-4EC5EEEA2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133114</c:v>
                </c:pt>
                <c:pt idx="1">
                  <c:v>95250</c:v>
                </c:pt>
                <c:pt idx="2">
                  <c:v>137688</c:v>
                </c:pt>
                <c:pt idx="3">
                  <c:v>158382</c:v>
                </c:pt>
                <c:pt idx="4">
                  <c:v>437504</c:v>
                </c:pt>
              </c:numCache>
            </c:numRef>
          </c:val>
          <c:smooth val="0"/>
          <c:extLst xmlns:c16r2="http://schemas.microsoft.com/office/drawing/2015/06/chart">
            <c:ext xmlns:c16="http://schemas.microsoft.com/office/drawing/2014/chart" uri="{C3380CC4-5D6E-409C-BE32-E72D297353CC}">
              <c16:uniqueId val="{00000001-862A-41E8-89E8-4EC5EEEA2019}"/>
            </c:ext>
          </c:extLst>
        </c:ser>
        <c:dLbls>
          <c:showLegendKey val="0"/>
          <c:showVal val="0"/>
          <c:showCatName val="0"/>
          <c:showSerName val="0"/>
          <c:showPercent val="0"/>
          <c:showBubbleSize val="0"/>
        </c:dLbls>
        <c:marker val="1"/>
        <c:smooth val="0"/>
        <c:axId val="837325856"/>
        <c:axId val="837330560"/>
      </c:lineChart>
      <c:catAx>
        <c:axId val="83732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7330560"/>
        <c:crosses val="autoZero"/>
        <c:auto val="1"/>
        <c:lblAlgn val="ctr"/>
        <c:lblOffset val="100"/>
        <c:tickLblSkip val="1"/>
        <c:tickMarkSkip val="1"/>
        <c:noMultiLvlLbl val="0"/>
      </c:catAx>
      <c:valAx>
        <c:axId val="83733056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732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6.16</c:v>
                </c:pt>
                <c:pt idx="1">
                  <c:v>5.63</c:v>
                </c:pt>
                <c:pt idx="2">
                  <c:v>5.77</c:v>
                </c:pt>
                <c:pt idx="3">
                  <c:v>6.67</c:v>
                </c:pt>
                <c:pt idx="4">
                  <c:v>5.8</c:v>
                </c:pt>
              </c:numCache>
            </c:numRef>
          </c:val>
          <c:extLst xmlns:c16r2="http://schemas.microsoft.com/office/drawing/2015/06/chart">
            <c:ext xmlns:c16="http://schemas.microsoft.com/office/drawing/2014/chart" uri="{C3380CC4-5D6E-409C-BE32-E72D297353CC}">
              <c16:uniqueId val="{00000000-C036-4E4A-8E21-4ECC0DD850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18.86</c:v>
                </c:pt>
                <c:pt idx="1">
                  <c:v>17.78</c:v>
                </c:pt>
                <c:pt idx="2">
                  <c:v>17.59</c:v>
                </c:pt>
                <c:pt idx="3">
                  <c:v>17.510000000000002</c:v>
                </c:pt>
                <c:pt idx="4">
                  <c:v>16.68</c:v>
                </c:pt>
              </c:numCache>
            </c:numRef>
          </c:val>
          <c:extLst xmlns:c16r2="http://schemas.microsoft.com/office/drawing/2015/06/chart">
            <c:ext xmlns:c16="http://schemas.microsoft.com/office/drawing/2014/chart" uri="{C3380CC4-5D6E-409C-BE32-E72D297353CC}">
              <c16:uniqueId val="{00000001-C036-4E4A-8E21-4ECC0DD850D3}"/>
            </c:ext>
          </c:extLst>
        </c:ser>
        <c:dLbls>
          <c:showLegendKey val="0"/>
          <c:showVal val="0"/>
          <c:showCatName val="0"/>
          <c:showSerName val="0"/>
          <c:showPercent val="0"/>
          <c:showBubbleSize val="0"/>
        </c:dLbls>
        <c:gapWidth val="250"/>
        <c:overlap val="100"/>
        <c:axId val="837329776"/>
        <c:axId val="83732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0.63</c:v>
                </c:pt>
                <c:pt idx="1">
                  <c:v>-1.63</c:v>
                </c:pt>
                <c:pt idx="2">
                  <c:v>0.2</c:v>
                </c:pt>
                <c:pt idx="3">
                  <c:v>0.92</c:v>
                </c:pt>
                <c:pt idx="4">
                  <c:v>-0.55000000000000004</c:v>
                </c:pt>
              </c:numCache>
            </c:numRef>
          </c:val>
          <c:smooth val="0"/>
          <c:extLst xmlns:c16r2="http://schemas.microsoft.com/office/drawing/2015/06/chart">
            <c:ext xmlns:c16="http://schemas.microsoft.com/office/drawing/2014/chart" uri="{C3380CC4-5D6E-409C-BE32-E72D297353CC}">
              <c16:uniqueId val="{00000002-C036-4E4A-8E21-4ECC0DD850D3}"/>
            </c:ext>
          </c:extLst>
        </c:ser>
        <c:dLbls>
          <c:showLegendKey val="0"/>
          <c:showVal val="0"/>
          <c:showCatName val="0"/>
          <c:showSerName val="0"/>
          <c:showPercent val="0"/>
          <c:showBubbleSize val="0"/>
        </c:dLbls>
        <c:marker val="1"/>
        <c:smooth val="0"/>
        <c:axId val="837329776"/>
        <c:axId val="837322720"/>
      </c:lineChart>
      <c:catAx>
        <c:axId val="83732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7322720"/>
        <c:crosses val="autoZero"/>
        <c:auto val="1"/>
        <c:lblAlgn val="ctr"/>
        <c:lblOffset val="100"/>
        <c:tickLblSkip val="1"/>
        <c:tickMarkSkip val="1"/>
        <c:noMultiLvlLbl val="0"/>
      </c:catAx>
      <c:valAx>
        <c:axId val="83732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732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2AF-4A1B-87A1-A667D8DC3B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2AF-4A1B-87A1-A667D8DC3B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2AF-4A1B-87A1-A667D8DC3BA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2AF-4A1B-87A1-A667D8DC3B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2AF-4A1B-87A1-A667D8DC3BA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2AF-4A1B-87A1-A667D8DC3BA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6-E2AF-4A1B-87A1-A667D8DC3BA4}"/>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7-E2AF-4A1B-87A1-A667D8DC3BA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0.04</c:v>
                </c:pt>
                <c:pt idx="2">
                  <c:v>#N/A</c:v>
                </c:pt>
                <c:pt idx="3">
                  <c:v>0.02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8-E2AF-4A1B-87A1-A667D8DC3B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6.15</c:v>
                </c:pt>
                <c:pt idx="2">
                  <c:v>#N/A</c:v>
                </c:pt>
                <c:pt idx="3">
                  <c:v>5.62</c:v>
                </c:pt>
                <c:pt idx="4">
                  <c:v>#N/A</c:v>
                </c:pt>
                <c:pt idx="5">
                  <c:v>5.76</c:v>
                </c:pt>
                <c:pt idx="6">
                  <c:v>#N/A</c:v>
                </c:pt>
                <c:pt idx="7">
                  <c:v>6.66</c:v>
                </c:pt>
                <c:pt idx="8">
                  <c:v>#N/A</c:v>
                </c:pt>
                <c:pt idx="9">
                  <c:v>5.79</c:v>
                </c:pt>
              </c:numCache>
            </c:numRef>
          </c:val>
          <c:extLst xmlns:c16r2="http://schemas.microsoft.com/office/drawing/2015/06/chart">
            <c:ext xmlns:c16="http://schemas.microsoft.com/office/drawing/2014/chart" uri="{C3380CC4-5D6E-409C-BE32-E72D297353CC}">
              <c16:uniqueId val="{00000009-E2AF-4A1B-87A1-A667D8DC3BA4}"/>
            </c:ext>
          </c:extLst>
        </c:ser>
        <c:dLbls>
          <c:showLegendKey val="0"/>
          <c:showVal val="0"/>
          <c:showCatName val="0"/>
          <c:showSerName val="0"/>
          <c:showPercent val="0"/>
          <c:showBubbleSize val="0"/>
        </c:dLbls>
        <c:gapWidth val="150"/>
        <c:overlap val="100"/>
        <c:axId val="837333696"/>
        <c:axId val="837327816"/>
      </c:barChart>
      <c:catAx>
        <c:axId val="83733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7327816"/>
        <c:crosses val="autoZero"/>
        <c:auto val="1"/>
        <c:lblAlgn val="ctr"/>
        <c:lblOffset val="100"/>
        <c:tickLblSkip val="1"/>
        <c:tickMarkSkip val="1"/>
        <c:noMultiLvlLbl val="0"/>
      </c:catAx>
      <c:valAx>
        <c:axId val="837327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733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617</c:v>
                </c:pt>
                <c:pt idx="5">
                  <c:v>599</c:v>
                </c:pt>
                <c:pt idx="8">
                  <c:v>573</c:v>
                </c:pt>
                <c:pt idx="11">
                  <c:v>570</c:v>
                </c:pt>
                <c:pt idx="14">
                  <c:v>573</c:v>
                </c:pt>
              </c:numCache>
            </c:numRef>
          </c:val>
          <c:extLst xmlns:c16r2="http://schemas.microsoft.com/office/drawing/2015/06/chart">
            <c:ext xmlns:c16="http://schemas.microsoft.com/office/drawing/2014/chart" uri="{C3380CC4-5D6E-409C-BE32-E72D297353CC}">
              <c16:uniqueId val="{00000000-80F3-45BE-8872-6F125A6246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1-80F3-45BE-8872-6F125A6246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0F3-45BE-8872-6F125A6246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3-80F3-45BE-8872-6F125A6246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140</c:v>
                </c:pt>
                <c:pt idx="3">
                  <c:v>136</c:v>
                </c:pt>
                <c:pt idx="6">
                  <c:v>129</c:v>
                </c:pt>
                <c:pt idx="9">
                  <c:v>138</c:v>
                </c:pt>
                <c:pt idx="12">
                  <c:v>140</c:v>
                </c:pt>
              </c:numCache>
            </c:numRef>
          </c:val>
          <c:extLst xmlns:c16r2="http://schemas.microsoft.com/office/drawing/2015/06/chart">
            <c:ext xmlns:c16="http://schemas.microsoft.com/office/drawing/2014/chart" uri="{C3380CC4-5D6E-409C-BE32-E72D297353CC}">
              <c16:uniqueId val="{00000004-80F3-45BE-8872-6F125A6246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F3-45BE-8872-6F125A6246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0F3-45BE-8872-6F125A6246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727</c:v>
                </c:pt>
                <c:pt idx="3">
                  <c:v>718</c:v>
                </c:pt>
                <c:pt idx="6">
                  <c:v>684</c:v>
                </c:pt>
                <c:pt idx="9">
                  <c:v>647</c:v>
                </c:pt>
                <c:pt idx="12">
                  <c:v>649</c:v>
                </c:pt>
              </c:numCache>
            </c:numRef>
          </c:val>
          <c:extLst xmlns:c16r2="http://schemas.microsoft.com/office/drawing/2015/06/chart">
            <c:ext xmlns:c16="http://schemas.microsoft.com/office/drawing/2014/chart" uri="{C3380CC4-5D6E-409C-BE32-E72D297353CC}">
              <c16:uniqueId val="{00000007-80F3-45BE-8872-6F125A6246A4}"/>
            </c:ext>
          </c:extLst>
        </c:ser>
        <c:dLbls>
          <c:showLegendKey val="0"/>
          <c:showVal val="0"/>
          <c:showCatName val="0"/>
          <c:showSerName val="0"/>
          <c:showPercent val="0"/>
          <c:showBubbleSize val="0"/>
        </c:dLbls>
        <c:gapWidth val="100"/>
        <c:overlap val="100"/>
        <c:axId val="837333304"/>
        <c:axId val="83732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263</c:v>
                </c:pt>
                <c:pt idx="2">
                  <c:v>#N/A</c:v>
                </c:pt>
                <c:pt idx="3">
                  <c:v>#N/A</c:v>
                </c:pt>
                <c:pt idx="4">
                  <c:v>265</c:v>
                </c:pt>
                <c:pt idx="5">
                  <c:v>#N/A</c:v>
                </c:pt>
                <c:pt idx="6">
                  <c:v>#N/A</c:v>
                </c:pt>
                <c:pt idx="7">
                  <c:v>251</c:v>
                </c:pt>
                <c:pt idx="8">
                  <c:v>#N/A</c:v>
                </c:pt>
                <c:pt idx="9">
                  <c:v>#N/A</c:v>
                </c:pt>
                <c:pt idx="10">
                  <c:v>226</c:v>
                </c:pt>
                <c:pt idx="11">
                  <c:v>#N/A</c:v>
                </c:pt>
                <c:pt idx="12">
                  <c:v>#N/A</c:v>
                </c:pt>
                <c:pt idx="13">
                  <c:v>227</c:v>
                </c:pt>
                <c:pt idx="14">
                  <c:v>#N/A</c:v>
                </c:pt>
              </c:numCache>
            </c:numRef>
          </c:val>
          <c:smooth val="0"/>
          <c:extLst xmlns:c16r2="http://schemas.microsoft.com/office/drawing/2015/06/chart">
            <c:ext xmlns:c16="http://schemas.microsoft.com/office/drawing/2014/chart" uri="{C3380CC4-5D6E-409C-BE32-E72D297353CC}">
              <c16:uniqueId val="{00000008-80F3-45BE-8872-6F125A6246A4}"/>
            </c:ext>
          </c:extLst>
        </c:ser>
        <c:dLbls>
          <c:showLegendKey val="0"/>
          <c:showVal val="0"/>
          <c:showCatName val="0"/>
          <c:showSerName val="0"/>
          <c:showPercent val="0"/>
          <c:showBubbleSize val="0"/>
        </c:dLbls>
        <c:marker val="1"/>
        <c:smooth val="0"/>
        <c:axId val="837333304"/>
        <c:axId val="837326640"/>
      </c:lineChart>
      <c:catAx>
        <c:axId val="83733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7326640"/>
        <c:crosses val="autoZero"/>
        <c:auto val="1"/>
        <c:lblAlgn val="ctr"/>
        <c:lblOffset val="100"/>
        <c:tickLblSkip val="1"/>
        <c:tickMarkSkip val="1"/>
        <c:noMultiLvlLbl val="0"/>
      </c:catAx>
      <c:valAx>
        <c:axId val="83732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7333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4662</c:v>
                </c:pt>
                <c:pt idx="5">
                  <c:v>4497</c:v>
                </c:pt>
                <c:pt idx="8">
                  <c:v>4541</c:v>
                </c:pt>
                <c:pt idx="11">
                  <c:v>4504</c:v>
                </c:pt>
                <c:pt idx="14">
                  <c:v>5065</c:v>
                </c:pt>
              </c:numCache>
            </c:numRef>
          </c:val>
          <c:extLst xmlns:c16r2="http://schemas.microsoft.com/office/drawing/2015/06/chart">
            <c:ext xmlns:c16="http://schemas.microsoft.com/office/drawing/2014/chart" uri="{C3380CC4-5D6E-409C-BE32-E72D297353CC}">
              <c16:uniqueId val="{00000000-A5CD-4F07-8C13-05603AADC9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796</c:v>
                </c:pt>
                <c:pt idx="5">
                  <c:v>772</c:v>
                </c:pt>
                <c:pt idx="8">
                  <c:v>670</c:v>
                </c:pt>
                <c:pt idx="11">
                  <c:v>609</c:v>
                </c:pt>
                <c:pt idx="14">
                  <c:v>631</c:v>
                </c:pt>
              </c:numCache>
            </c:numRef>
          </c:val>
          <c:extLst xmlns:c16r2="http://schemas.microsoft.com/office/drawing/2015/06/chart">
            <c:ext xmlns:c16="http://schemas.microsoft.com/office/drawing/2014/chart" uri="{C3380CC4-5D6E-409C-BE32-E72D297353CC}">
              <c16:uniqueId val="{00000001-A5CD-4F07-8C13-05603AADC9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1427</c:v>
                </c:pt>
                <c:pt idx="5">
                  <c:v>1456</c:v>
                </c:pt>
                <c:pt idx="8">
                  <c:v>1616</c:v>
                </c:pt>
                <c:pt idx="11">
                  <c:v>1601</c:v>
                </c:pt>
                <c:pt idx="14">
                  <c:v>1539</c:v>
                </c:pt>
              </c:numCache>
            </c:numRef>
          </c:val>
          <c:extLst xmlns:c16r2="http://schemas.microsoft.com/office/drawing/2015/06/chart">
            <c:ext xmlns:c16="http://schemas.microsoft.com/office/drawing/2014/chart" uri="{C3380CC4-5D6E-409C-BE32-E72D297353CC}">
              <c16:uniqueId val="{00000002-A5CD-4F07-8C13-05603AADC9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CD-4F07-8C13-05603AADC9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CD-4F07-8C13-05603AADC9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CD-4F07-8C13-05603AADC9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556</c:v>
                </c:pt>
                <c:pt idx="3">
                  <c:v>519</c:v>
                </c:pt>
                <c:pt idx="6">
                  <c:v>574</c:v>
                </c:pt>
                <c:pt idx="9">
                  <c:v>493</c:v>
                </c:pt>
                <c:pt idx="12">
                  <c:v>490</c:v>
                </c:pt>
              </c:numCache>
            </c:numRef>
          </c:val>
          <c:extLst xmlns:c16r2="http://schemas.microsoft.com/office/drawing/2015/06/chart">
            <c:ext xmlns:c16="http://schemas.microsoft.com/office/drawing/2014/chart" uri="{C3380CC4-5D6E-409C-BE32-E72D297353CC}">
              <c16:uniqueId val="{00000006-A5CD-4F07-8C13-05603AADC9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c:v>
                </c:pt>
                <c:pt idx="3">
                  <c:v>48</c:v>
                </c:pt>
                <c:pt idx="6">
                  <c:v>40</c:v>
                </c:pt>
                <c:pt idx="9">
                  <c:v>31</c:v>
                </c:pt>
                <c:pt idx="12">
                  <c:v>23</c:v>
                </c:pt>
              </c:numCache>
            </c:numRef>
          </c:val>
          <c:extLst xmlns:c16r2="http://schemas.microsoft.com/office/drawing/2015/06/chart">
            <c:ext xmlns:c16="http://schemas.microsoft.com/office/drawing/2014/chart" uri="{C3380CC4-5D6E-409C-BE32-E72D297353CC}">
              <c16:uniqueId val="{00000007-A5CD-4F07-8C13-05603AADC9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1337</c:v>
                </c:pt>
                <c:pt idx="3">
                  <c:v>1295</c:v>
                </c:pt>
                <c:pt idx="6">
                  <c:v>1148</c:v>
                </c:pt>
                <c:pt idx="9">
                  <c:v>1050</c:v>
                </c:pt>
                <c:pt idx="12">
                  <c:v>995</c:v>
                </c:pt>
              </c:numCache>
            </c:numRef>
          </c:val>
          <c:extLst xmlns:c16r2="http://schemas.microsoft.com/office/drawing/2015/06/chart">
            <c:ext xmlns:c16="http://schemas.microsoft.com/office/drawing/2014/chart" uri="{C3380CC4-5D6E-409C-BE32-E72D297353CC}">
              <c16:uniqueId val="{00000008-A5CD-4F07-8C13-05603AADC9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5CD-4F07-8C13-05603AADC9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5962</c:v>
                </c:pt>
                <c:pt idx="3">
                  <c:v>5790</c:v>
                </c:pt>
                <c:pt idx="6">
                  <c:v>5784</c:v>
                </c:pt>
                <c:pt idx="9">
                  <c:v>5969</c:v>
                </c:pt>
                <c:pt idx="12">
                  <c:v>7256</c:v>
                </c:pt>
              </c:numCache>
            </c:numRef>
          </c:val>
          <c:extLst xmlns:c16r2="http://schemas.microsoft.com/office/drawing/2015/06/chart">
            <c:ext xmlns:c16="http://schemas.microsoft.com/office/drawing/2014/chart" uri="{C3380CC4-5D6E-409C-BE32-E72D297353CC}">
              <c16:uniqueId val="{0000000A-A5CD-4F07-8C13-05603AADC948}"/>
            </c:ext>
          </c:extLst>
        </c:ser>
        <c:dLbls>
          <c:showLegendKey val="0"/>
          <c:showVal val="0"/>
          <c:showCatName val="0"/>
          <c:showSerName val="0"/>
          <c:showPercent val="0"/>
          <c:showBubbleSize val="0"/>
        </c:dLbls>
        <c:gapWidth val="100"/>
        <c:overlap val="100"/>
        <c:axId val="837328208"/>
        <c:axId val="837326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1027</c:v>
                </c:pt>
                <c:pt idx="2">
                  <c:v>#N/A</c:v>
                </c:pt>
                <c:pt idx="3">
                  <c:v>#N/A</c:v>
                </c:pt>
                <c:pt idx="4">
                  <c:v>926</c:v>
                </c:pt>
                <c:pt idx="5">
                  <c:v>#N/A</c:v>
                </c:pt>
                <c:pt idx="6">
                  <c:v>#N/A</c:v>
                </c:pt>
                <c:pt idx="7">
                  <c:v>719</c:v>
                </c:pt>
                <c:pt idx="8">
                  <c:v>#N/A</c:v>
                </c:pt>
                <c:pt idx="9">
                  <c:v>#N/A</c:v>
                </c:pt>
                <c:pt idx="10">
                  <c:v>828</c:v>
                </c:pt>
                <c:pt idx="11">
                  <c:v>#N/A</c:v>
                </c:pt>
                <c:pt idx="12">
                  <c:v>#N/A</c:v>
                </c:pt>
                <c:pt idx="13">
                  <c:v>1530</c:v>
                </c:pt>
                <c:pt idx="14">
                  <c:v>#N/A</c:v>
                </c:pt>
              </c:numCache>
            </c:numRef>
          </c:val>
          <c:smooth val="0"/>
          <c:extLst xmlns:c16r2="http://schemas.microsoft.com/office/drawing/2015/06/chart">
            <c:ext xmlns:c16="http://schemas.microsoft.com/office/drawing/2014/chart" uri="{C3380CC4-5D6E-409C-BE32-E72D297353CC}">
              <c16:uniqueId val="{0000000B-A5CD-4F07-8C13-05603AADC948}"/>
            </c:ext>
          </c:extLst>
        </c:ser>
        <c:dLbls>
          <c:showLegendKey val="0"/>
          <c:showVal val="0"/>
          <c:showCatName val="0"/>
          <c:showSerName val="0"/>
          <c:showPercent val="0"/>
          <c:showBubbleSize val="0"/>
        </c:dLbls>
        <c:marker val="1"/>
        <c:smooth val="0"/>
        <c:axId val="837328208"/>
        <c:axId val="837326248"/>
      </c:lineChart>
      <c:catAx>
        <c:axId val="83732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7326248"/>
        <c:crosses val="autoZero"/>
        <c:auto val="1"/>
        <c:lblAlgn val="ctr"/>
        <c:lblOffset val="100"/>
        <c:tickLblSkip val="1"/>
        <c:tickMarkSkip val="1"/>
        <c:noMultiLvlLbl val="0"/>
      </c:catAx>
      <c:valAx>
        <c:axId val="837326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732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487</c:v>
                </c:pt>
                <c:pt idx="1">
                  <c:v>487</c:v>
                </c:pt>
                <c:pt idx="2">
                  <c:v>487</c:v>
                </c:pt>
              </c:numCache>
            </c:numRef>
          </c:val>
          <c:extLst xmlns:c16r2="http://schemas.microsoft.com/office/drawing/2015/06/chart">
            <c:ext xmlns:c16="http://schemas.microsoft.com/office/drawing/2014/chart" uri="{C3380CC4-5D6E-409C-BE32-E72D297353CC}">
              <c16:uniqueId val="{00000000-C5C5-4686-9333-7E3012D2FC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c:v>
                </c:pt>
                <c:pt idx="1">
                  <c:v>80</c:v>
                </c:pt>
                <c:pt idx="2">
                  <c:v>133</c:v>
                </c:pt>
              </c:numCache>
            </c:numRef>
          </c:val>
          <c:extLst xmlns:c16r2="http://schemas.microsoft.com/office/drawing/2015/06/chart">
            <c:ext xmlns:c16="http://schemas.microsoft.com/office/drawing/2014/chart" uri="{C3380CC4-5D6E-409C-BE32-E72D297353CC}">
              <c16:uniqueId val="{00000001-C5C5-4686-9333-7E3012D2FC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889</c:v>
                </c:pt>
                <c:pt idx="1">
                  <c:v>864</c:v>
                </c:pt>
                <c:pt idx="2">
                  <c:v>729</c:v>
                </c:pt>
              </c:numCache>
            </c:numRef>
          </c:val>
          <c:extLst xmlns:c16r2="http://schemas.microsoft.com/office/drawing/2015/06/chart">
            <c:ext xmlns:c16="http://schemas.microsoft.com/office/drawing/2014/chart" uri="{C3380CC4-5D6E-409C-BE32-E72D297353CC}">
              <c16:uniqueId val="{00000002-C5C5-4686-9333-7E3012D2FC1B}"/>
            </c:ext>
          </c:extLst>
        </c:ser>
        <c:dLbls>
          <c:showLegendKey val="0"/>
          <c:showVal val="0"/>
          <c:showCatName val="0"/>
          <c:showSerName val="0"/>
          <c:showPercent val="0"/>
          <c:showBubbleSize val="0"/>
        </c:dLbls>
        <c:gapWidth val="120"/>
        <c:overlap val="100"/>
        <c:axId val="837327032"/>
        <c:axId val="837323896"/>
      </c:barChart>
      <c:catAx>
        <c:axId val="83732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37323896"/>
        <c:crosses val="autoZero"/>
        <c:auto val="1"/>
        <c:lblAlgn val="ctr"/>
        <c:lblOffset val="100"/>
        <c:tickLblSkip val="1"/>
        <c:tickMarkSkip val="1"/>
        <c:noMultiLvlLbl val="0"/>
      </c:catAx>
      <c:valAx>
        <c:axId val="837323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3732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4,697
197.13
7,258,434
7,086,508
169,361
2,922,091
7,255,893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観光地であることから、大型ホテル等の安定した固定資産税収入などにより、財政力指数が類似団体平均や北海道平均を上回っているものの、全国平均には及ばない。</a:t>
          </a:r>
        </a:p>
        <a:p>
          <a:r>
            <a:rPr kumimoji="1" lang="ja-JP" altLang="en-US" sz="1300">
              <a:latin typeface="ＭＳ Ｐゴシック" panose="020B0600070205080204" pitchFamily="50" charset="-128"/>
              <a:ea typeface="ＭＳ Ｐゴシック" panose="020B0600070205080204" pitchFamily="50" charset="-128"/>
            </a:rPr>
            <a:t>　これまで税収は増加傾向にあったが、新型コロナウイルスの影響から大きく減収し、また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調の人口増加に伴い、標準財政需要額が増加し、今後の財政力指数は減少に転じる見込み。現在、過疎法の激変緩和措置により、持続的発展に向けた取り組みを推進しているが、今後卒業団体となり、過疎債が活用できなくなるには、相当厳しい数値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8" name="直線コネクタ 67"/>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14817</xdr:rowOff>
    </xdr:to>
    <xdr:cxnSp macro="">
      <xdr:nvCxnSpPr>
        <xdr:cNvPr id="71" name="直線コネクタ 70"/>
        <xdr:cNvCxnSpPr/>
      </xdr:nvCxnSpPr>
      <xdr:spPr>
        <a:xfrm flipV="1">
          <a:off x="3225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124883</xdr:rowOff>
    </xdr:from>
    <xdr:to>
      <xdr:col>19</xdr:col>
      <xdr:colOff>184150</xdr:colOff>
      <xdr:row>44</xdr:row>
      <xdr:rowOff>55033</xdr:rowOff>
    </xdr:to>
    <xdr:sp macro="" textlink="">
      <xdr:nvSpPr>
        <xdr:cNvPr id="72" name="フローチャート: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4" name="直線コネクタ 73"/>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5" name="フローチャート: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81845</xdr:rowOff>
    </xdr:to>
    <xdr:cxnSp macro="">
      <xdr:nvCxnSpPr>
        <xdr:cNvPr id="77" name="直線コネクタ 76"/>
        <xdr:cNvCxnSpPr/>
      </xdr:nvCxnSpPr>
      <xdr:spPr>
        <a:xfrm flipV="1">
          <a:off x="1447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8" name="フローチャート: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0" name="フローチャート: 判断 79"/>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1" name="テキスト ボックス 80"/>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89" name="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48982</xdr:rowOff>
    </xdr:from>
    <xdr:ext cx="736600" cy="259045"/>
    <xdr:sp macro="" textlink="">
      <xdr:nvSpPr>
        <xdr:cNvPr id="90" name="テキスト ボックス 89"/>
        <xdr:cNvSpPr txBox="1"/>
      </xdr:nvSpPr>
      <xdr:spPr>
        <a:xfrm>
          <a:off x="3733800" y="707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96" name="テキスト ボックス 95"/>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全国平均及び北海道平均を下回っているものの、類似団体平均には及ばない。</a:t>
          </a:r>
        </a:p>
        <a:p>
          <a:r>
            <a:rPr kumimoji="1" lang="ja-JP" altLang="en-US" sz="1300">
              <a:latin typeface="ＭＳ Ｐゴシック" panose="020B0600070205080204" pitchFamily="50" charset="-128"/>
              <a:ea typeface="ＭＳ Ｐゴシック" panose="020B0600070205080204" pitchFamily="50" charset="-128"/>
            </a:rPr>
            <a:t>　今後も労務単価の上昇などにより、経費の増加が見込まれるため、税収の増加に向けた取組み、スクラップアンドビルド、既存事業の見直し、組織横断的な政策展開など、経常経費の縮減に努める。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29718</xdr:rowOff>
    </xdr:to>
    <xdr:cxnSp macro="">
      <xdr:nvCxnSpPr>
        <xdr:cNvPr id="129" name="直線コネクタ 128"/>
        <xdr:cNvCxnSpPr/>
      </xdr:nvCxnSpPr>
      <xdr:spPr>
        <a:xfrm>
          <a:off x="4114800" y="1086739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66040</xdr:rowOff>
    </xdr:to>
    <xdr:cxnSp macro="">
      <xdr:nvCxnSpPr>
        <xdr:cNvPr id="132" name="直線コネクタ 131"/>
        <xdr:cNvCxnSpPr/>
      </xdr:nvCxnSpPr>
      <xdr:spPr>
        <a:xfrm>
          <a:off x="3225800" y="108046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3" name="フローチャート: 判断 132"/>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4" name="テキスト ボックス 13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22606</xdr:rowOff>
    </xdr:to>
    <xdr:cxnSp macro="">
      <xdr:nvCxnSpPr>
        <xdr:cNvPr id="135" name="直線コネクタ 134"/>
        <xdr:cNvCxnSpPr/>
      </xdr:nvCxnSpPr>
      <xdr:spPr>
        <a:xfrm flipV="1">
          <a:off x="2336800" y="1080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109474</xdr:rowOff>
    </xdr:from>
    <xdr:to>
      <xdr:col>15</xdr:col>
      <xdr:colOff>133350</xdr:colOff>
      <xdr:row>63</xdr:row>
      <xdr:rowOff>39624</xdr:rowOff>
    </xdr:to>
    <xdr:sp macro="" textlink="">
      <xdr:nvSpPr>
        <xdr:cNvPr id="136" name="フローチャート: 判断 135"/>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37" name="テキスト ボックス 136"/>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22606</xdr:rowOff>
    </xdr:to>
    <xdr:cxnSp macro="">
      <xdr:nvCxnSpPr>
        <xdr:cNvPr id="138" name="直線コネクタ 137"/>
        <xdr:cNvCxnSpPr/>
      </xdr:nvCxnSpPr>
      <xdr:spPr>
        <a:xfrm>
          <a:off x="1447800" y="107901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39" name="フローチャート: 判断 138"/>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0" name="テキスト ボックス 139"/>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41" name="フローチャート: 判断 140"/>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42" name="テキスト ボックス 141"/>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8" name="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49"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0" name="楕円 149"/>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1" name="テキスト ボックス 150"/>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2" name="楕円 151"/>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3" name="テキスト ボックス 152"/>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4" name="楕円 153"/>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5" name="テキスト ボックス 15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6" name="楕円 155"/>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7" name="テキスト ボックス 156"/>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全国平均、北海道平均、類似団体平均を全て上回っている。</a:t>
          </a:r>
        </a:p>
        <a:p>
          <a:r>
            <a:rPr kumimoji="1" lang="ja-JP" altLang="en-US" sz="1300">
              <a:latin typeface="ＭＳ Ｐゴシック" panose="020B0600070205080204" pitchFamily="50" charset="-128"/>
              <a:ea typeface="ＭＳ Ｐゴシック" panose="020B0600070205080204" pitchFamily="50" charset="-128"/>
            </a:rPr>
            <a:t>　同じ類似団体でも人口が少ない位置にいるため、１人当たりの負担は大きくなるが、令和２年度の数値が増大していることを踏まえ、人員の適正配置や委託業務の在り方の検討など、引き続き見直しを進め、経常経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163089</xdr:rowOff>
    </xdr:from>
    <xdr:to>
      <xdr:col>23</xdr:col>
      <xdr:colOff>133350</xdr:colOff>
      <xdr:row>83</xdr:row>
      <xdr:rowOff>166655</xdr:rowOff>
    </xdr:to>
    <xdr:cxnSp macro="">
      <xdr:nvCxnSpPr>
        <xdr:cNvPr id="190" name="直線コネクタ 189"/>
        <xdr:cNvCxnSpPr/>
      </xdr:nvCxnSpPr>
      <xdr:spPr>
        <a:xfrm>
          <a:off x="4114800" y="14221989"/>
          <a:ext cx="838200" cy="17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163089</xdr:rowOff>
    </xdr:from>
    <xdr:to>
      <xdr:col>19</xdr:col>
      <xdr:colOff>133350</xdr:colOff>
      <xdr:row>83</xdr:row>
      <xdr:rowOff>20244</xdr:rowOff>
    </xdr:to>
    <xdr:cxnSp macro="">
      <xdr:nvCxnSpPr>
        <xdr:cNvPr id="193" name="直線コネクタ 192"/>
        <xdr:cNvCxnSpPr/>
      </xdr:nvCxnSpPr>
      <xdr:spPr>
        <a:xfrm flipV="1">
          <a:off x="3225800" y="14221989"/>
          <a:ext cx="8890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151043</xdr:rowOff>
    </xdr:from>
    <xdr:to>
      <xdr:col>19</xdr:col>
      <xdr:colOff>184150</xdr:colOff>
      <xdr:row>84</xdr:row>
      <xdr:rowOff>81193</xdr:rowOff>
    </xdr:to>
    <xdr:sp macro="" textlink="">
      <xdr:nvSpPr>
        <xdr:cNvPr id="194" name="フローチャート: 判断 193"/>
        <xdr:cNvSpPr/>
      </xdr:nvSpPr>
      <xdr:spPr>
        <a:xfrm>
          <a:off x="4064000" y="14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65970</xdr:rowOff>
    </xdr:from>
    <xdr:ext cx="736600" cy="259045"/>
    <xdr:sp macro="" textlink="">
      <xdr:nvSpPr>
        <xdr:cNvPr id="195" name="テキスト ボックス 194"/>
        <xdr:cNvSpPr txBox="1"/>
      </xdr:nvSpPr>
      <xdr:spPr>
        <a:xfrm>
          <a:off x="3733800" y="1446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167314</xdr:rowOff>
    </xdr:from>
    <xdr:to>
      <xdr:col>15</xdr:col>
      <xdr:colOff>82550</xdr:colOff>
      <xdr:row>83</xdr:row>
      <xdr:rowOff>20244</xdr:rowOff>
    </xdr:to>
    <xdr:cxnSp macro="">
      <xdr:nvCxnSpPr>
        <xdr:cNvPr id="196" name="直線コネクタ 195"/>
        <xdr:cNvCxnSpPr/>
      </xdr:nvCxnSpPr>
      <xdr:spPr>
        <a:xfrm>
          <a:off x="2336800" y="14226214"/>
          <a:ext cx="889000" cy="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128253</xdr:rowOff>
    </xdr:from>
    <xdr:to>
      <xdr:col>15</xdr:col>
      <xdr:colOff>133350</xdr:colOff>
      <xdr:row>84</xdr:row>
      <xdr:rowOff>58403</xdr:rowOff>
    </xdr:to>
    <xdr:sp macro="" textlink="">
      <xdr:nvSpPr>
        <xdr:cNvPr id="197" name="フローチャート: 判断 196"/>
        <xdr:cNvSpPr/>
      </xdr:nvSpPr>
      <xdr:spPr>
        <a:xfrm>
          <a:off x="3175000" y="143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43180</xdr:rowOff>
    </xdr:from>
    <xdr:ext cx="762000" cy="259045"/>
    <xdr:sp macro="" textlink="">
      <xdr:nvSpPr>
        <xdr:cNvPr id="198" name="テキスト ボックス 197"/>
        <xdr:cNvSpPr txBox="1"/>
      </xdr:nvSpPr>
      <xdr:spPr>
        <a:xfrm>
          <a:off x="2844800" y="1444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121762</xdr:rowOff>
    </xdr:from>
    <xdr:to>
      <xdr:col>11</xdr:col>
      <xdr:colOff>31750</xdr:colOff>
      <xdr:row>82</xdr:row>
      <xdr:rowOff>167314</xdr:rowOff>
    </xdr:to>
    <xdr:cxnSp macro="">
      <xdr:nvCxnSpPr>
        <xdr:cNvPr id="199" name="直線コネクタ 198"/>
        <xdr:cNvCxnSpPr/>
      </xdr:nvCxnSpPr>
      <xdr:spPr>
        <a:xfrm>
          <a:off x="1447800" y="14180662"/>
          <a:ext cx="8890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114539</xdr:rowOff>
    </xdr:from>
    <xdr:to>
      <xdr:col>11</xdr:col>
      <xdr:colOff>82550</xdr:colOff>
      <xdr:row>84</xdr:row>
      <xdr:rowOff>44689</xdr:rowOff>
    </xdr:to>
    <xdr:sp macro="" textlink="">
      <xdr:nvSpPr>
        <xdr:cNvPr id="200" name="フローチャート: 判断 199"/>
        <xdr:cNvSpPr/>
      </xdr:nvSpPr>
      <xdr:spPr>
        <a:xfrm>
          <a:off x="2286000" y="1434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29466</xdr:rowOff>
    </xdr:from>
    <xdr:ext cx="762000" cy="259045"/>
    <xdr:sp macro="" textlink="">
      <xdr:nvSpPr>
        <xdr:cNvPr id="201" name="テキスト ボックス 200"/>
        <xdr:cNvSpPr txBox="1"/>
      </xdr:nvSpPr>
      <xdr:spPr>
        <a:xfrm>
          <a:off x="1955800" y="1443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100414</xdr:rowOff>
    </xdr:from>
    <xdr:to>
      <xdr:col>7</xdr:col>
      <xdr:colOff>31750</xdr:colOff>
      <xdr:row>84</xdr:row>
      <xdr:rowOff>30564</xdr:rowOff>
    </xdr:to>
    <xdr:sp macro="" textlink="">
      <xdr:nvSpPr>
        <xdr:cNvPr id="202" name="フローチャート: 判断 201"/>
        <xdr:cNvSpPr/>
      </xdr:nvSpPr>
      <xdr:spPr>
        <a:xfrm>
          <a:off x="1397000" y="143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15341</xdr:rowOff>
    </xdr:from>
    <xdr:ext cx="762000" cy="259045"/>
    <xdr:sp macro="" textlink="">
      <xdr:nvSpPr>
        <xdr:cNvPr id="203" name="テキスト ボックス 202"/>
        <xdr:cNvSpPr txBox="1"/>
      </xdr:nvSpPr>
      <xdr:spPr>
        <a:xfrm>
          <a:off x="1066800" y="1441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115855</xdr:rowOff>
    </xdr:from>
    <xdr:to>
      <xdr:col>23</xdr:col>
      <xdr:colOff>184150</xdr:colOff>
      <xdr:row>84</xdr:row>
      <xdr:rowOff>46005</xdr:rowOff>
    </xdr:to>
    <xdr:sp macro="" textlink="">
      <xdr:nvSpPr>
        <xdr:cNvPr id="209" name="楕円 208"/>
        <xdr:cNvSpPr/>
      </xdr:nvSpPr>
      <xdr:spPr>
        <a:xfrm>
          <a:off x="4902200" y="143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87932</xdr:rowOff>
    </xdr:from>
    <xdr:ext cx="762000" cy="259045"/>
    <xdr:sp macro="" textlink="">
      <xdr:nvSpPr>
        <xdr:cNvPr id="210" name="人件費・物件費等の状況該当値テキスト"/>
        <xdr:cNvSpPr txBox="1"/>
      </xdr:nvSpPr>
      <xdr:spPr>
        <a:xfrm>
          <a:off x="5041900" y="143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112289</xdr:rowOff>
    </xdr:from>
    <xdr:to>
      <xdr:col>19</xdr:col>
      <xdr:colOff>184150</xdr:colOff>
      <xdr:row>83</xdr:row>
      <xdr:rowOff>42439</xdr:rowOff>
    </xdr:to>
    <xdr:sp macro="" textlink="">
      <xdr:nvSpPr>
        <xdr:cNvPr id="211" name="楕円 210"/>
        <xdr:cNvSpPr/>
      </xdr:nvSpPr>
      <xdr:spPr>
        <a:xfrm>
          <a:off x="4064000" y="141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52616</xdr:rowOff>
    </xdr:from>
    <xdr:ext cx="736600" cy="259045"/>
    <xdr:sp macro="" textlink="">
      <xdr:nvSpPr>
        <xdr:cNvPr id="212" name="テキスト ボックス 211"/>
        <xdr:cNvSpPr txBox="1"/>
      </xdr:nvSpPr>
      <xdr:spPr>
        <a:xfrm>
          <a:off x="3733800" y="1394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140894</xdr:rowOff>
    </xdr:from>
    <xdr:to>
      <xdr:col>15</xdr:col>
      <xdr:colOff>133350</xdr:colOff>
      <xdr:row>83</xdr:row>
      <xdr:rowOff>71044</xdr:rowOff>
    </xdr:to>
    <xdr:sp macro="" textlink="">
      <xdr:nvSpPr>
        <xdr:cNvPr id="213" name="楕円 212"/>
        <xdr:cNvSpPr/>
      </xdr:nvSpPr>
      <xdr:spPr>
        <a:xfrm>
          <a:off x="3175000" y="141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81221</xdr:rowOff>
    </xdr:from>
    <xdr:ext cx="762000" cy="259045"/>
    <xdr:sp macro="" textlink="">
      <xdr:nvSpPr>
        <xdr:cNvPr id="214" name="テキスト ボックス 213"/>
        <xdr:cNvSpPr txBox="1"/>
      </xdr:nvSpPr>
      <xdr:spPr>
        <a:xfrm>
          <a:off x="2844800" y="139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116514</xdr:rowOff>
    </xdr:from>
    <xdr:to>
      <xdr:col>11</xdr:col>
      <xdr:colOff>82550</xdr:colOff>
      <xdr:row>83</xdr:row>
      <xdr:rowOff>46664</xdr:rowOff>
    </xdr:to>
    <xdr:sp macro="" textlink="">
      <xdr:nvSpPr>
        <xdr:cNvPr id="215" name="楕円 214"/>
        <xdr:cNvSpPr/>
      </xdr:nvSpPr>
      <xdr:spPr>
        <a:xfrm>
          <a:off x="2286000" y="141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56841</xdr:rowOff>
    </xdr:from>
    <xdr:ext cx="762000" cy="259045"/>
    <xdr:sp macro="" textlink="">
      <xdr:nvSpPr>
        <xdr:cNvPr id="216" name="テキスト ボックス 215"/>
        <xdr:cNvSpPr txBox="1"/>
      </xdr:nvSpPr>
      <xdr:spPr>
        <a:xfrm>
          <a:off x="1955800" y="1394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70962</xdr:rowOff>
    </xdr:from>
    <xdr:to>
      <xdr:col>7</xdr:col>
      <xdr:colOff>31750</xdr:colOff>
      <xdr:row>83</xdr:row>
      <xdr:rowOff>1112</xdr:rowOff>
    </xdr:to>
    <xdr:sp macro="" textlink="">
      <xdr:nvSpPr>
        <xdr:cNvPr id="217" name="楕円 216"/>
        <xdr:cNvSpPr/>
      </xdr:nvSpPr>
      <xdr:spPr>
        <a:xfrm>
          <a:off x="1397000" y="141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11289</xdr:rowOff>
    </xdr:from>
    <xdr:ext cx="762000" cy="259045"/>
    <xdr:sp macro="" textlink="">
      <xdr:nvSpPr>
        <xdr:cNvPr id="218" name="テキスト ボックス 217"/>
        <xdr:cNvSpPr txBox="1"/>
      </xdr:nvSpPr>
      <xdr:spPr>
        <a:xfrm>
          <a:off x="1066800" y="1389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全国市平均、全国町村平均、類似団体平均を全て下回っている。今後も国家公務員給与の状況を見ながら全体の状況を把握し、適正な給与管理に努める。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47837</xdr:rowOff>
    </xdr:to>
    <xdr:cxnSp macro="">
      <xdr:nvCxnSpPr>
        <xdr:cNvPr id="252" name="直線コネクタ 251"/>
        <xdr:cNvCxnSpPr/>
      </xdr:nvCxnSpPr>
      <xdr:spPr>
        <a:xfrm>
          <a:off x="16179800" y="146050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47837</xdr:rowOff>
    </xdr:to>
    <xdr:cxnSp macro="">
      <xdr:nvCxnSpPr>
        <xdr:cNvPr id="255" name="直線コネクタ 254"/>
        <xdr:cNvCxnSpPr/>
      </xdr:nvCxnSpPr>
      <xdr:spPr>
        <a:xfrm flipV="1">
          <a:off x="15290800" y="146050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6" name="フローチャート: 判断 255"/>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7" name="テキスト ボックス 256"/>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47837</xdr:rowOff>
    </xdr:from>
    <xdr:to>
      <xdr:col>72</xdr:col>
      <xdr:colOff>203200</xdr:colOff>
      <xdr:row>85</xdr:row>
      <xdr:rowOff>80011</xdr:rowOff>
    </xdr:to>
    <xdr:cxnSp macro="">
      <xdr:nvCxnSpPr>
        <xdr:cNvPr id="258" name="直線コネクタ 257"/>
        <xdr:cNvCxnSpPr/>
      </xdr:nvCxnSpPr>
      <xdr:spPr>
        <a:xfrm flipV="1">
          <a:off x="14401800" y="146210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9" name="フローチャート: 判断 258"/>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60" name="テキスト ボックス 259"/>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80011</xdr:rowOff>
    </xdr:to>
    <xdr:cxnSp macro="">
      <xdr:nvCxnSpPr>
        <xdr:cNvPr id="261" name="直線コネクタ 260"/>
        <xdr:cNvCxnSpPr/>
      </xdr:nvCxnSpPr>
      <xdr:spPr>
        <a:xfrm>
          <a:off x="13512800" y="14564784"/>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2" name="フローチャート: 判断 261"/>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3" name="テキスト ボックス 262"/>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168487</xdr:rowOff>
    </xdr:from>
    <xdr:to>
      <xdr:col>64</xdr:col>
      <xdr:colOff>152400</xdr:colOff>
      <xdr:row>85</xdr:row>
      <xdr:rowOff>98637</xdr:rowOff>
    </xdr:to>
    <xdr:sp macro="" textlink="">
      <xdr:nvSpPr>
        <xdr:cNvPr id="264" name="フローチャート: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83414</xdr:rowOff>
    </xdr:from>
    <xdr:ext cx="762000" cy="259045"/>
    <xdr:sp macro="" textlink="">
      <xdr:nvSpPr>
        <xdr:cNvPr id="265" name="テキスト ボックス 26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168487</xdr:rowOff>
    </xdr:from>
    <xdr:to>
      <xdr:col>81</xdr:col>
      <xdr:colOff>95250</xdr:colOff>
      <xdr:row>85</xdr:row>
      <xdr:rowOff>98637</xdr:rowOff>
    </xdr:to>
    <xdr:sp macro="" textlink="">
      <xdr:nvSpPr>
        <xdr:cNvPr id="271" name="楕円 270"/>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13564</xdr:rowOff>
    </xdr:from>
    <xdr:ext cx="762000" cy="259045"/>
    <xdr:sp macro="" textlink="">
      <xdr:nvSpPr>
        <xdr:cNvPr id="272"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3" name="楕円 272"/>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4" name="テキスト ボックス 27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168487</xdr:rowOff>
    </xdr:from>
    <xdr:to>
      <xdr:col>73</xdr:col>
      <xdr:colOff>44450</xdr:colOff>
      <xdr:row>85</xdr:row>
      <xdr:rowOff>98637</xdr:rowOff>
    </xdr:to>
    <xdr:sp macro="" textlink="">
      <xdr:nvSpPr>
        <xdr:cNvPr id="275" name="楕円 274"/>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108814</xdr:rowOff>
    </xdr:from>
    <xdr:ext cx="762000" cy="259045"/>
    <xdr:sp macro="" textlink="">
      <xdr:nvSpPr>
        <xdr:cNvPr id="276" name="テキスト ボックス 275"/>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77" name="楕円 276"/>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78" name="テキスト ボックス 277"/>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9" name="楕円 278"/>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0" name="テキスト ボックス 279"/>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全国平均、北海道平均、類似団体平均を全て上回っている。</a:t>
          </a:r>
        </a:p>
        <a:p>
          <a:r>
            <a:rPr kumimoji="1" lang="ja-JP" altLang="en-US" sz="1300">
              <a:latin typeface="ＭＳ Ｐゴシック" panose="020B0600070205080204" pitchFamily="50" charset="-128"/>
              <a:ea typeface="ＭＳ Ｐゴシック" panose="020B0600070205080204" pitchFamily="50" charset="-128"/>
            </a:rPr>
            <a:t>　今後は職員構成のバランスが図られるよう業務の見直しや電子化などを進め、計画的かつ適正な定員管理に努める。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135065</xdr:rowOff>
    </xdr:from>
    <xdr:to>
      <xdr:col>81</xdr:col>
      <xdr:colOff>44450</xdr:colOff>
      <xdr:row>62</xdr:row>
      <xdr:rowOff>20924</xdr:rowOff>
    </xdr:to>
    <xdr:cxnSp macro="">
      <xdr:nvCxnSpPr>
        <xdr:cNvPr id="311" name="直線コネクタ 310"/>
        <xdr:cNvCxnSpPr/>
      </xdr:nvCxnSpPr>
      <xdr:spPr>
        <a:xfrm>
          <a:off x="16179800" y="10593515"/>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135065</xdr:rowOff>
    </xdr:from>
    <xdr:to>
      <xdr:col>77</xdr:col>
      <xdr:colOff>44450</xdr:colOff>
      <xdr:row>61</xdr:row>
      <xdr:rowOff>154972</xdr:rowOff>
    </xdr:to>
    <xdr:cxnSp macro="">
      <xdr:nvCxnSpPr>
        <xdr:cNvPr id="314" name="直線コネクタ 313"/>
        <xdr:cNvCxnSpPr/>
      </xdr:nvCxnSpPr>
      <xdr:spPr>
        <a:xfrm flipV="1">
          <a:off x="15290800" y="10593515"/>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85217</xdr:rowOff>
    </xdr:from>
    <xdr:to>
      <xdr:col>77</xdr:col>
      <xdr:colOff>95250</xdr:colOff>
      <xdr:row>64</xdr:row>
      <xdr:rowOff>15367</xdr:rowOff>
    </xdr:to>
    <xdr:sp macro="" textlink="">
      <xdr:nvSpPr>
        <xdr:cNvPr id="315" name="フローチャート: 判断 314"/>
        <xdr:cNvSpPr/>
      </xdr:nvSpPr>
      <xdr:spPr>
        <a:xfrm>
          <a:off x="161290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144</xdr:rowOff>
    </xdr:from>
    <xdr:ext cx="736600" cy="259045"/>
    <xdr:sp macro="" textlink="">
      <xdr:nvSpPr>
        <xdr:cNvPr id="316" name="テキスト ボックス 315"/>
        <xdr:cNvSpPr txBox="1"/>
      </xdr:nvSpPr>
      <xdr:spPr>
        <a:xfrm>
          <a:off x="15798800" y="10972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150146</xdr:rowOff>
    </xdr:from>
    <xdr:to>
      <xdr:col>72</xdr:col>
      <xdr:colOff>203200</xdr:colOff>
      <xdr:row>61</xdr:row>
      <xdr:rowOff>154972</xdr:rowOff>
    </xdr:to>
    <xdr:cxnSp macro="">
      <xdr:nvCxnSpPr>
        <xdr:cNvPr id="317" name="直線コネクタ 316"/>
        <xdr:cNvCxnSpPr/>
      </xdr:nvCxnSpPr>
      <xdr:spPr>
        <a:xfrm>
          <a:off x="14401800" y="106085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53848</xdr:rowOff>
    </xdr:from>
    <xdr:to>
      <xdr:col>73</xdr:col>
      <xdr:colOff>44450</xdr:colOff>
      <xdr:row>63</xdr:row>
      <xdr:rowOff>155448</xdr:rowOff>
    </xdr:to>
    <xdr:sp macro="" textlink="">
      <xdr:nvSpPr>
        <xdr:cNvPr id="318" name="フローチャート: 判断 317"/>
        <xdr:cNvSpPr/>
      </xdr:nvSpPr>
      <xdr:spPr>
        <a:xfrm>
          <a:off x="15240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140225</xdr:rowOff>
    </xdr:from>
    <xdr:ext cx="762000" cy="259045"/>
    <xdr:sp macro="" textlink="">
      <xdr:nvSpPr>
        <xdr:cNvPr id="319" name="テキスト ボックス 318"/>
        <xdr:cNvSpPr txBox="1"/>
      </xdr:nvSpPr>
      <xdr:spPr>
        <a:xfrm>
          <a:off x="14909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139288</xdr:rowOff>
    </xdr:from>
    <xdr:to>
      <xdr:col>68</xdr:col>
      <xdr:colOff>152400</xdr:colOff>
      <xdr:row>61</xdr:row>
      <xdr:rowOff>150146</xdr:rowOff>
    </xdr:to>
    <xdr:cxnSp macro="">
      <xdr:nvCxnSpPr>
        <xdr:cNvPr id="320" name="直線コネクタ 319"/>
        <xdr:cNvCxnSpPr/>
      </xdr:nvCxnSpPr>
      <xdr:spPr>
        <a:xfrm>
          <a:off x="13512800" y="1059773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52642</xdr:rowOff>
    </xdr:from>
    <xdr:to>
      <xdr:col>68</xdr:col>
      <xdr:colOff>203200</xdr:colOff>
      <xdr:row>63</xdr:row>
      <xdr:rowOff>154242</xdr:rowOff>
    </xdr:to>
    <xdr:sp macro="" textlink="">
      <xdr:nvSpPr>
        <xdr:cNvPr id="321" name="フローチャート: 判断 320"/>
        <xdr:cNvSpPr/>
      </xdr:nvSpPr>
      <xdr:spPr>
        <a:xfrm>
          <a:off x="14351000" y="1085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139019</xdr:rowOff>
    </xdr:from>
    <xdr:ext cx="762000" cy="259045"/>
    <xdr:sp macro="" textlink="">
      <xdr:nvSpPr>
        <xdr:cNvPr id="322" name="テキスト ボックス 321"/>
        <xdr:cNvSpPr txBox="1"/>
      </xdr:nvSpPr>
      <xdr:spPr>
        <a:xfrm>
          <a:off x="14020800" y="1094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48419</xdr:rowOff>
    </xdr:from>
    <xdr:to>
      <xdr:col>64</xdr:col>
      <xdr:colOff>152400</xdr:colOff>
      <xdr:row>63</xdr:row>
      <xdr:rowOff>150019</xdr:rowOff>
    </xdr:to>
    <xdr:sp macro="" textlink="">
      <xdr:nvSpPr>
        <xdr:cNvPr id="323" name="フローチャート: 判断 322"/>
        <xdr:cNvSpPr/>
      </xdr:nvSpPr>
      <xdr:spPr>
        <a:xfrm>
          <a:off x="13462000" y="1084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134796</xdr:rowOff>
    </xdr:from>
    <xdr:ext cx="762000" cy="259045"/>
    <xdr:sp macro="" textlink="">
      <xdr:nvSpPr>
        <xdr:cNvPr id="324" name="テキスト ボックス 323"/>
        <xdr:cNvSpPr txBox="1"/>
      </xdr:nvSpPr>
      <xdr:spPr>
        <a:xfrm>
          <a:off x="13131800" y="1093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141574</xdr:rowOff>
    </xdr:from>
    <xdr:to>
      <xdr:col>81</xdr:col>
      <xdr:colOff>95250</xdr:colOff>
      <xdr:row>62</xdr:row>
      <xdr:rowOff>71724</xdr:rowOff>
    </xdr:to>
    <xdr:sp macro="" textlink="">
      <xdr:nvSpPr>
        <xdr:cNvPr id="330" name="楕円 329"/>
        <xdr:cNvSpPr/>
      </xdr:nvSpPr>
      <xdr:spPr>
        <a:xfrm>
          <a:off x="16967200" y="106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113651</xdr:rowOff>
    </xdr:from>
    <xdr:ext cx="762000" cy="259045"/>
    <xdr:sp macro="" textlink="">
      <xdr:nvSpPr>
        <xdr:cNvPr id="331" name="定員管理の状況該当値テキスト"/>
        <xdr:cNvSpPr txBox="1"/>
      </xdr:nvSpPr>
      <xdr:spPr>
        <a:xfrm>
          <a:off x="17106900" y="1057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84265</xdr:rowOff>
    </xdr:from>
    <xdr:to>
      <xdr:col>77</xdr:col>
      <xdr:colOff>95250</xdr:colOff>
      <xdr:row>62</xdr:row>
      <xdr:rowOff>14415</xdr:rowOff>
    </xdr:to>
    <xdr:sp macro="" textlink="">
      <xdr:nvSpPr>
        <xdr:cNvPr id="332" name="楕円 331"/>
        <xdr:cNvSpPr/>
      </xdr:nvSpPr>
      <xdr:spPr>
        <a:xfrm>
          <a:off x="16129000" y="105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24592</xdr:rowOff>
    </xdr:from>
    <xdr:ext cx="736600" cy="259045"/>
    <xdr:sp macro="" textlink="">
      <xdr:nvSpPr>
        <xdr:cNvPr id="333" name="テキスト ボックス 332"/>
        <xdr:cNvSpPr txBox="1"/>
      </xdr:nvSpPr>
      <xdr:spPr>
        <a:xfrm>
          <a:off x="15798800" y="103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104172</xdr:rowOff>
    </xdr:from>
    <xdr:to>
      <xdr:col>73</xdr:col>
      <xdr:colOff>44450</xdr:colOff>
      <xdr:row>62</xdr:row>
      <xdr:rowOff>34322</xdr:rowOff>
    </xdr:to>
    <xdr:sp macro="" textlink="">
      <xdr:nvSpPr>
        <xdr:cNvPr id="334" name="楕円 333"/>
        <xdr:cNvSpPr/>
      </xdr:nvSpPr>
      <xdr:spPr>
        <a:xfrm>
          <a:off x="15240000" y="105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44499</xdr:rowOff>
    </xdr:from>
    <xdr:ext cx="762000" cy="259045"/>
    <xdr:sp macro="" textlink="">
      <xdr:nvSpPr>
        <xdr:cNvPr id="335" name="テキスト ボックス 334"/>
        <xdr:cNvSpPr txBox="1"/>
      </xdr:nvSpPr>
      <xdr:spPr>
        <a:xfrm>
          <a:off x="14909800" y="103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99346</xdr:rowOff>
    </xdr:from>
    <xdr:to>
      <xdr:col>68</xdr:col>
      <xdr:colOff>203200</xdr:colOff>
      <xdr:row>62</xdr:row>
      <xdr:rowOff>29496</xdr:rowOff>
    </xdr:to>
    <xdr:sp macro="" textlink="">
      <xdr:nvSpPr>
        <xdr:cNvPr id="336" name="楕円 335"/>
        <xdr:cNvSpPr/>
      </xdr:nvSpPr>
      <xdr:spPr>
        <a:xfrm>
          <a:off x="14351000" y="105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39673</xdr:rowOff>
    </xdr:from>
    <xdr:ext cx="762000" cy="259045"/>
    <xdr:sp macro="" textlink="">
      <xdr:nvSpPr>
        <xdr:cNvPr id="337" name="テキスト ボックス 336"/>
        <xdr:cNvSpPr txBox="1"/>
      </xdr:nvSpPr>
      <xdr:spPr>
        <a:xfrm>
          <a:off x="14020800" y="103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88488</xdr:rowOff>
    </xdr:from>
    <xdr:to>
      <xdr:col>64</xdr:col>
      <xdr:colOff>152400</xdr:colOff>
      <xdr:row>62</xdr:row>
      <xdr:rowOff>18638</xdr:rowOff>
    </xdr:to>
    <xdr:sp macro="" textlink="">
      <xdr:nvSpPr>
        <xdr:cNvPr id="338" name="楕円 337"/>
        <xdr:cNvSpPr/>
      </xdr:nvSpPr>
      <xdr:spPr>
        <a:xfrm>
          <a:off x="13462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28815</xdr:rowOff>
    </xdr:from>
    <xdr:ext cx="762000" cy="259045"/>
    <xdr:sp macro="" textlink="">
      <xdr:nvSpPr>
        <xdr:cNvPr id="339" name="テキスト ボックス 338"/>
        <xdr:cNvSpPr txBox="1"/>
      </xdr:nvSpPr>
      <xdr:spPr>
        <a:xfrm>
          <a:off x="13131800" y="103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全国平均、北海道平均、類似団体平均を全て上回っている。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これまで計画的な投資的事業の展開による借入額の調整を進め、公営企業会計を含めた地方債残高の減少を図り、実質公債費比率も着実に減少傾向に転じている。</a:t>
          </a:r>
        </a:p>
        <a:p>
          <a:r>
            <a:rPr kumimoji="1" lang="ja-JP" altLang="en-US" sz="1300">
              <a:latin typeface="ＭＳ Ｐゴシック" panose="020B0600070205080204" pitchFamily="50" charset="-128"/>
              <a:ea typeface="ＭＳ Ｐゴシック" panose="020B0600070205080204" pitchFamily="50" charset="-128"/>
            </a:rPr>
            <a:t>　引き続き投資的事業の優先順位付け、公共施設の長寿命化等を進め、将来を見据えた計画的な投資により、財政の健全化に努める。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68834</xdr:rowOff>
    </xdr:to>
    <xdr:cxnSp macro="">
      <xdr:nvCxnSpPr>
        <xdr:cNvPr id="370" name="直線コネクタ 369"/>
        <xdr:cNvCxnSpPr/>
      </xdr:nvCxnSpPr>
      <xdr:spPr>
        <a:xfrm flipV="1">
          <a:off x="16179800" y="722630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102616</xdr:rowOff>
    </xdr:to>
    <xdr:cxnSp macro="">
      <xdr:nvCxnSpPr>
        <xdr:cNvPr id="373" name="直線コネクタ 372"/>
        <xdr:cNvCxnSpPr/>
      </xdr:nvCxnSpPr>
      <xdr:spPr>
        <a:xfrm flipV="1">
          <a:off x="15290800" y="72697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15748</xdr:rowOff>
    </xdr:from>
    <xdr:to>
      <xdr:col>77</xdr:col>
      <xdr:colOff>95250</xdr:colOff>
      <xdr:row>41</xdr:row>
      <xdr:rowOff>117348</xdr:rowOff>
    </xdr:to>
    <xdr:sp macro="" textlink="">
      <xdr:nvSpPr>
        <xdr:cNvPr id="374" name="フローチャート: 判断 373"/>
        <xdr:cNvSpPr/>
      </xdr:nvSpPr>
      <xdr:spPr>
        <a:xfrm>
          <a:off x="161290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375" name="テキスト ボックス 374"/>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131572</xdr:rowOff>
    </xdr:to>
    <xdr:cxnSp macro="">
      <xdr:nvCxnSpPr>
        <xdr:cNvPr id="376" name="直線コネクタ 375"/>
        <xdr:cNvCxnSpPr/>
      </xdr:nvCxnSpPr>
      <xdr:spPr>
        <a:xfrm flipV="1">
          <a:off x="14401800" y="730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77" name="フローチャート: 判断 376"/>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78" name="テキスト ボックス 377"/>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42</xdr:row>
      <xdr:rowOff>170180</xdr:rowOff>
    </xdr:to>
    <xdr:cxnSp macro="">
      <xdr:nvCxnSpPr>
        <xdr:cNvPr id="379" name="直線コネクタ 378"/>
        <xdr:cNvCxnSpPr/>
      </xdr:nvCxnSpPr>
      <xdr:spPr>
        <a:xfrm flipV="1">
          <a:off x="13512800" y="733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0" name="フローチャート: 判断 379"/>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81" name="テキスト ボックス 380"/>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82" name="フローチャート: 判断 381"/>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83" name="テキスト ボックス 382"/>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9" name="楕円 38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0"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391" name="楕円 390"/>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392" name="テキスト ボックス 391"/>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393" name="楕円 392"/>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394" name="テキスト ボックス 393"/>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395" name="楕円 394"/>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96" name="テキスト ボックス 39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楕円 396"/>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を含めた計画的な投資的事業の展開による借入額の調整や基金積立などにより、将来負担比率が平成３０年度まで減少に転じた。その後、役場新庁舎・防災センター建設工事の実施により、比率が増加傾向にあるため、引き続き投資的事業の優先順位付けや大規模事業の実施に伴う基金の積立てを行う。また、公共施設の長寿命化や除却など、将来を見据えた計画的な投資により、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88477</xdr:rowOff>
    </xdr:from>
    <xdr:to>
      <xdr:col>81</xdr:col>
      <xdr:colOff>44450</xdr:colOff>
      <xdr:row>16</xdr:row>
      <xdr:rowOff>130175</xdr:rowOff>
    </xdr:to>
    <xdr:cxnSp macro="">
      <xdr:nvCxnSpPr>
        <xdr:cNvPr id="432" name="直線コネクタ 431"/>
        <xdr:cNvCxnSpPr/>
      </xdr:nvCxnSpPr>
      <xdr:spPr>
        <a:xfrm>
          <a:off x="16179800" y="2660227"/>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53086</xdr:rowOff>
    </xdr:from>
    <xdr:to>
      <xdr:col>77</xdr:col>
      <xdr:colOff>44450</xdr:colOff>
      <xdr:row>15</xdr:row>
      <xdr:rowOff>88477</xdr:rowOff>
    </xdr:to>
    <xdr:cxnSp macro="">
      <xdr:nvCxnSpPr>
        <xdr:cNvPr id="435" name="直線コネクタ 434"/>
        <xdr:cNvCxnSpPr/>
      </xdr:nvCxnSpPr>
      <xdr:spPr>
        <a:xfrm>
          <a:off x="15290800" y="2624836"/>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53086</xdr:rowOff>
    </xdr:from>
    <xdr:to>
      <xdr:col>72</xdr:col>
      <xdr:colOff>203200</xdr:colOff>
      <xdr:row>15</xdr:row>
      <xdr:rowOff>131911</xdr:rowOff>
    </xdr:to>
    <xdr:cxnSp macro="">
      <xdr:nvCxnSpPr>
        <xdr:cNvPr id="438" name="直線コネクタ 437"/>
        <xdr:cNvCxnSpPr/>
      </xdr:nvCxnSpPr>
      <xdr:spPr>
        <a:xfrm flipV="1">
          <a:off x="14401800" y="2624836"/>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131911</xdr:rowOff>
    </xdr:from>
    <xdr:to>
      <xdr:col>68</xdr:col>
      <xdr:colOff>152400</xdr:colOff>
      <xdr:row>15</xdr:row>
      <xdr:rowOff>170519</xdr:rowOff>
    </xdr:to>
    <xdr:cxnSp macro="">
      <xdr:nvCxnSpPr>
        <xdr:cNvPr id="441" name="直線コネクタ 440"/>
        <xdr:cNvCxnSpPr/>
      </xdr:nvCxnSpPr>
      <xdr:spPr>
        <a:xfrm flipV="1">
          <a:off x="13512800" y="270366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79375</xdr:rowOff>
    </xdr:from>
    <xdr:to>
      <xdr:col>81</xdr:col>
      <xdr:colOff>95250</xdr:colOff>
      <xdr:row>17</xdr:row>
      <xdr:rowOff>9525</xdr:rowOff>
    </xdr:to>
    <xdr:sp macro="" textlink="">
      <xdr:nvSpPr>
        <xdr:cNvPr id="451" name="楕円 450"/>
        <xdr:cNvSpPr/>
      </xdr:nvSpPr>
      <xdr:spPr>
        <a:xfrm>
          <a:off x="169672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51452</xdr:rowOff>
    </xdr:from>
    <xdr:ext cx="762000" cy="259045"/>
    <xdr:sp macro="" textlink="">
      <xdr:nvSpPr>
        <xdr:cNvPr id="452" name="将来負担の状況該当値テキスト"/>
        <xdr:cNvSpPr txBox="1"/>
      </xdr:nvSpPr>
      <xdr:spPr>
        <a:xfrm>
          <a:off x="17106900" y="279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37677</xdr:rowOff>
    </xdr:from>
    <xdr:to>
      <xdr:col>77</xdr:col>
      <xdr:colOff>95250</xdr:colOff>
      <xdr:row>15</xdr:row>
      <xdr:rowOff>139277</xdr:rowOff>
    </xdr:to>
    <xdr:sp macro="" textlink="">
      <xdr:nvSpPr>
        <xdr:cNvPr id="453" name="楕円 452"/>
        <xdr:cNvSpPr/>
      </xdr:nvSpPr>
      <xdr:spPr>
        <a:xfrm>
          <a:off x="16129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54" name="テキスト ボックス 453"/>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2286</xdr:rowOff>
    </xdr:from>
    <xdr:to>
      <xdr:col>73</xdr:col>
      <xdr:colOff>44450</xdr:colOff>
      <xdr:row>15</xdr:row>
      <xdr:rowOff>103886</xdr:rowOff>
    </xdr:to>
    <xdr:sp macro="" textlink="">
      <xdr:nvSpPr>
        <xdr:cNvPr id="455" name="楕円 454"/>
        <xdr:cNvSpPr/>
      </xdr:nvSpPr>
      <xdr:spPr>
        <a:xfrm>
          <a:off x="15240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88663</xdr:rowOff>
    </xdr:from>
    <xdr:ext cx="762000" cy="259045"/>
    <xdr:sp macro="" textlink="">
      <xdr:nvSpPr>
        <xdr:cNvPr id="456" name="テキスト ボックス 455"/>
        <xdr:cNvSpPr txBox="1"/>
      </xdr:nvSpPr>
      <xdr:spPr>
        <a:xfrm>
          <a:off x="14909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57" name="楕円 456"/>
        <xdr:cNvSpPr/>
      </xdr:nvSpPr>
      <xdr:spPr>
        <a:xfrm>
          <a:off x="14351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8" name="テキスト ボックス 457"/>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119719</xdr:rowOff>
    </xdr:from>
    <xdr:to>
      <xdr:col>64</xdr:col>
      <xdr:colOff>152400</xdr:colOff>
      <xdr:row>16</xdr:row>
      <xdr:rowOff>49869</xdr:rowOff>
    </xdr:to>
    <xdr:sp macro="" textlink="">
      <xdr:nvSpPr>
        <xdr:cNvPr id="459" name="楕円 458"/>
        <xdr:cNvSpPr/>
      </xdr:nvSpPr>
      <xdr:spPr>
        <a:xfrm>
          <a:off x="13462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34646</xdr:rowOff>
    </xdr:from>
    <xdr:ext cx="762000" cy="259045"/>
    <xdr:sp macro="" textlink="">
      <xdr:nvSpPr>
        <xdr:cNvPr id="460" name="テキスト ボックス 459"/>
        <xdr:cNvSpPr txBox="1"/>
      </xdr:nvSpPr>
      <xdr:spPr>
        <a:xfrm>
          <a:off x="13131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4,697
197.13
7,258,434
7,086,508
169,361
2,922,091
7,255,893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人件費が増大し、全国平均、北海道平均、類似団体平均を全て下回る状況となった。今後も会計年度任用職員を含めた適正な人員管理に努める。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38</xdr:row>
      <xdr:rowOff>44704</xdr:rowOff>
    </xdr:to>
    <xdr:cxnSp macro="">
      <xdr:nvCxnSpPr>
        <xdr:cNvPr id="64" name="直線コネクタ 63"/>
        <xdr:cNvCxnSpPr/>
      </xdr:nvCxnSpPr>
      <xdr:spPr>
        <a:xfrm>
          <a:off x="3987800" y="631291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140716</xdr:rowOff>
    </xdr:to>
    <xdr:cxnSp macro="">
      <xdr:nvCxnSpPr>
        <xdr:cNvPr id="67" name="直線コネクタ 66"/>
        <xdr:cNvCxnSpPr/>
      </xdr:nvCxnSpPr>
      <xdr:spPr>
        <a:xfrm>
          <a:off x="3098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76708</xdr:rowOff>
    </xdr:to>
    <xdr:cxnSp macro="">
      <xdr:nvCxnSpPr>
        <xdr:cNvPr id="70" name="直線コネクタ 69"/>
        <xdr:cNvCxnSpPr/>
      </xdr:nvCxnSpPr>
      <xdr:spPr>
        <a:xfrm>
          <a:off x="2209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117856</xdr:rowOff>
    </xdr:to>
    <xdr:cxnSp macro="">
      <xdr:nvCxnSpPr>
        <xdr:cNvPr id="73" name="直線コネクタ 72"/>
        <xdr:cNvCxnSpPr/>
      </xdr:nvCxnSpPr>
      <xdr:spPr>
        <a:xfrm flipV="1">
          <a:off x="1320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全国平均、北海道平均、類似団体平均を全て上回っている。</a:t>
          </a:r>
        </a:p>
        <a:p>
          <a:r>
            <a:rPr kumimoji="1" lang="ja-JP" altLang="en-US" sz="1300">
              <a:latin typeface="ＭＳ Ｐゴシック" panose="020B0600070205080204" pitchFamily="50" charset="-128"/>
              <a:ea typeface="ＭＳ Ｐゴシック" panose="020B0600070205080204" pitchFamily="50" charset="-128"/>
            </a:rPr>
            <a:t>　要因として、労務単価の増加に伴う民間委託費の圧迫や、移住定住に伴うごみ処理経費の増加が挙げられ、引き続き物件費の改善に向けた見直しを進める。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149860</xdr:rowOff>
    </xdr:to>
    <xdr:cxnSp macro="">
      <xdr:nvCxnSpPr>
        <xdr:cNvPr id="127" name="直線コネクタ 126"/>
        <xdr:cNvCxnSpPr/>
      </xdr:nvCxnSpPr>
      <xdr:spPr>
        <a:xfrm flipV="1">
          <a:off x="15671800" y="278855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123734</xdr:rowOff>
    </xdr:from>
    <xdr:to>
      <xdr:col>78</xdr:col>
      <xdr:colOff>69850</xdr:colOff>
      <xdr:row>16</xdr:row>
      <xdr:rowOff>149860</xdr:rowOff>
    </xdr:to>
    <xdr:cxnSp macro="">
      <xdr:nvCxnSpPr>
        <xdr:cNvPr id="130" name="直線コネクタ 129"/>
        <xdr:cNvCxnSpPr/>
      </xdr:nvCxnSpPr>
      <xdr:spPr>
        <a:xfrm>
          <a:off x="14782800" y="2866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79466</xdr:rowOff>
    </xdr:from>
    <xdr:to>
      <xdr:col>78</xdr:col>
      <xdr:colOff>120650</xdr:colOff>
      <xdr:row>17</xdr:row>
      <xdr:rowOff>9616</xdr:rowOff>
    </xdr:to>
    <xdr:sp macro="" textlink="">
      <xdr:nvSpPr>
        <xdr:cNvPr id="131" name="フローチャート: 判断 130"/>
        <xdr:cNvSpPr/>
      </xdr:nvSpPr>
      <xdr:spPr>
        <a:xfrm>
          <a:off x="15621000" y="282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19793</xdr:rowOff>
    </xdr:from>
    <xdr:ext cx="736600" cy="259045"/>
    <xdr:sp macro="" textlink="">
      <xdr:nvSpPr>
        <xdr:cNvPr id="132" name="テキスト ボックス 131"/>
        <xdr:cNvSpPr txBox="1"/>
      </xdr:nvSpPr>
      <xdr:spPr>
        <a:xfrm>
          <a:off x="15290800" y="25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16</xdr:row>
      <xdr:rowOff>123734</xdr:rowOff>
    </xdr:to>
    <xdr:cxnSp macro="">
      <xdr:nvCxnSpPr>
        <xdr:cNvPr id="133" name="直線コネクタ 132"/>
        <xdr:cNvCxnSpPr/>
      </xdr:nvCxnSpPr>
      <xdr:spPr>
        <a:xfrm>
          <a:off x="13893800" y="2814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66403</xdr:rowOff>
    </xdr:from>
    <xdr:to>
      <xdr:col>74</xdr:col>
      <xdr:colOff>31750</xdr:colOff>
      <xdr:row>16</xdr:row>
      <xdr:rowOff>168003</xdr:rowOff>
    </xdr:to>
    <xdr:sp macro="" textlink="">
      <xdr:nvSpPr>
        <xdr:cNvPr id="134" name="フローチャート: 判断 133"/>
        <xdr:cNvSpPr/>
      </xdr:nvSpPr>
      <xdr:spPr>
        <a:xfrm>
          <a:off x="14732000" y="28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6730</xdr:rowOff>
    </xdr:from>
    <xdr:ext cx="762000" cy="259045"/>
    <xdr:sp macro="" textlink="">
      <xdr:nvSpPr>
        <xdr:cNvPr id="135" name="テキスト ボックス 134"/>
        <xdr:cNvSpPr txBox="1"/>
      </xdr:nvSpPr>
      <xdr:spPr>
        <a:xfrm>
          <a:off x="14401800" y="257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71483</xdr:rowOff>
    </xdr:to>
    <xdr:cxnSp macro="">
      <xdr:nvCxnSpPr>
        <xdr:cNvPr id="136" name="直線コネクタ 135"/>
        <xdr:cNvCxnSpPr/>
      </xdr:nvCxnSpPr>
      <xdr:spPr>
        <a:xfrm>
          <a:off x="13004800" y="2801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37" name="フローチャート: 判断 136"/>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38" name="テキスト ボックス 137"/>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152944</xdr:rowOff>
    </xdr:from>
    <xdr:to>
      <xdr:col>65</xdr:col>
      <xdr:colOff>53975</xdr:colOff>
      <xdr:row>16</xdr:row>
      <xdr:rowOff>83094</xdr:rowOff>
    </xdr:to>
    <xdr:sp macro="" textlink="">
      <xdr:nvSpPr>
        <xdr:cNvPr id="139" name="フローチャート: 判断 138"/>
        <xdr:cNvSpPr/>
      </xdr:nvSpPr>
      <xdr:spPr>
        <a:xfrm>
          <a:off x="12954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93271</xdr:rowOff>
    </xdr:from>
    <xdr:ext cx="762000" cy="259045"/>
    <xdr:sp macro="" textlink="">
      <xdr:nvSpPr>
        <xdr:cNvPr id="140" name="テキスト ボックス 139"/>
        <xdr:cNvSpPr txBox="1"/>
      </xdr:nvSpPr>
      <xdr:spPr>
        <a:xfrm>
          <a:off x="12623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47"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0" name="楕円 149"/>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1" name="テキスト ボックス 150"/>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2" name="楕円 151"/>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132460</xdr:rowOff>
    </xdr:from>
    <xdr:ext cx="762000" cy="259045"/>
    <xdr:sp macro="" textlink="">
      <xdr:nvSpPr>
        <xdr:cNvPr id="153" name="テキスト ボックス 152"/>
        <xdr:cNvSpPr txBox="1"/>
      </xdr:nvSpPr>
      <xdr:spPr>
        <a:xfrm>
          <a:off x="13512800" y="2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5" name="テキスト ボックス 15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全国平均、北海道平均、類似団体平均を全て下回っている。</a:t>
          </a:r>
        </a:p>
        <a:p>
          <a:r>
            <a:rPr kumimoji="1" lang="ja-JP" altLang="en-US" sz="1300">
              <a:latin typeface="ＭＳ Ｐゴシック" panose="020B0600070205080204" pitchFamily="50" charset="-128"/>
              <a:ea typeface="ＭＳ Ｐゴシック" panose="020B0600070205080204" pitchFamily="50" charset="-128"/>
            </a:rPr>
            <a:t>　現在、地域経済の低迷や高齢化に伴い、扶助費が増加傾向にあることから、地域経済の活性化や予防事業を効果的に進め、扶助費の抑制に努める。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165100</xdr:rowOff>
    </xdr:to>
    <xdr:cxnSp macro="">
      <xdr:nvCxnSpPr>
        <xdr:cNvPr id="188" name="直線コネクタ 187"/>
        <xdr:cNvCxnSpPr/>
      </xdr:nvCxnSpPr>
      <xdr:spPr>
        <a:xfrm flipV="1">
          <a:off x="3987800" y="9156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165100</xdr:rowOff>
    </xdr:to>
    <xdr:cxnSp macro="">
      <xdr:nvCxnSpPr>
        <xdr:cNvPr id="191" name="直線コネクタ 190"/>
        <xdr:cNvCxnSpPr/>
      </xdr:nvCxnSpPr>
      <xdr:spPr>
        <a:xfrm>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133350</xdr:rowOff>
    </xdr:from>
    <xdr:to>
      <xdr:col>20</xdr:col>
      <xdr:colOff>38100</xdr:colOff>
      <xdr:row>54</xdr:row>
      <xdr:rowOff>63500</xdr:rowOff>
    </xdr:to>
    <xdr:sp macro="" textlink="">
      <xdr:nvSpPr>
        <xdr:cNvPr id="192" name="フローチャート: 判断 191"/>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193" name="テキスト ボックス 192"/>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127000</xdr:rowOff>
    </xdr:to>
    <xdr:cxnSp macro="">
      <xdr:nvCxnSpPr>
        <xdr:cNvPr id="194" name="直線コネクタ 193"/>
        <xdr:cNvCxnSpPr/>
      </xdr:nvCxnSpPr>
      <xdr:spPr>
        <a:xfrm>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114300</xdr:rowOff>
    </xdr:from>
    <xdr:to>
      <xdr:col>15</xdr:col>
      <xdr:colOff>149225</xdr:colOff>
      <xdr:row>54</xdr:row>
      <xdr:rowOff>44450</xdr:rowOff>
    </xdr:to>
    <xdr:sp macro="" textlink="">
      <xdr:nvSpPr>
        <xdr:cNvPr id="195" name="フローチャート: 判断 194"/>
        <xdr:cNvSpPr/>
      </xdr:nvSpPr>
      <xdr:spPr>
        <a:xfrm>
          <a:off x="3048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29227</xdr:rowOff>
    </xdr:from>
    <xdr:ext cx="762000" cy="259045"/>
    <xdr:sp macro="" textlink="">
      <xdr:nvSpPr>
        <xdr:cNvPr id="196" name="テキスト ボックス 195"/>
        <xdr:cNvSpPr txBox="1"/>
      </xdr:nvSpPr>
      <xdr:spPr>
        <a:xfrm>
          <a:off x="2717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107950</xdr:rowOff>
    </xdr:to>
    <xdr:cxnSp macro="">
      <xdr:nvCxnSpPr>
        <xdr:cNvPr id="197" name="直線コネクタ 196"/>
        <xdr:cNvCxnSpPr/>
      </xdr:nvCxnSpPr>
      <xdr:spPr>
        <a:xfrm>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114300</xdr:rowOff>
    </xdr:from>
    <xdr:to>
      <xdr:col>11</xdr:col>
      <xdr:colOff>60325</xdr:colOff>
      <xdr:row>54</xdr:row>
      <xdr:rowOff>44450</xdr:rowOff>
    </xdr:to>
    <xdr:sp macro="" textlink="">
      <xdr:nvSpPr>
        <xdr:cNvPr id="198" name="フローチャート: 判断 197"/>
        <xdr:cNvSpPr/>
      </xdr:nvSpPr>
      <xdr:spPr>
        <a:xfrm>
          <a:off x="2159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29227</xdr:rowOff>
    </xdr:from>
    <xdr:ext cx="762000" cy="259045"/>
    <xdr:sp macro="" textlink="">
      <xdr:nvSpPr>
        <xdr:cNvPr id="199" name="テキスト ボックス 198"/>
        <xdr:cNvSpPr txBox="1"/>
      </xdr:nvSpPr>
      <xdr:spPr>
        <a:xfrm>
          <a:off x="1828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0" name="フローチャート: 判断 199"/>
        <xdr:cNvSpPr/>
      </xdr:nvSpPr>
      <xdr:spPr>
        <a:xfrm>
          <a:off x="1270000" y="918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1" name="テキスト ボックス 200"/>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7" name="楕円 206"/>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8"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9" name="楕円 208"/>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0" name="テキスト ボックス 209"/>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1" name="楕円 210"/>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2" name="テキスト ボックス 211"/>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全国平均、北海道平均、類似団体平均を全て上回っている。</a:t>
          </a:r>
        </a:p>
        <a:p>
          <a:r>
            <a:rPr kumimoji="1" lang="ja-JP" altLang="en-US" sz="1300">
              <a:latin typeface="ＭＳ Ｐゴシック" panose="020B0600070205080204" pitchFamily="50" charset="-128"/>
              <a:ea typeface="ＭＳ Ｐゴシック" panose="020B0600070205080204" pitchFamily="50" charset="-128"/>
            </a:rPr>
            <a:t>　比率が高まった要因は特別会計への繰出金の増加に伴うものであり、今後は施設の長寿命化や除却、予防的補修の実施により、ライフサイクルコストを軽減させるとともに、公営企業会計及び保険事業会計の経営改善を進め、繰出金の適正化に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54610</xdr:rowOff>
    </xdr:to>
    <xdr:cxnSp macro="">
      <xdr:nvCxnSpPr>
        <xdr:cNvPr id="249" name="直線コネクタ 248"/>
        <xdr:cNvCxnSpPr/>
      </xdr:nvCxnSpPr>
      <xdr:spPr>
        <a:xfrm>
          <a:off x="15671800" y="9743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142240</xdr:rowOff>
    </xdr:to>
    <xdr:cxnSp macro="">
      <xdr:nvCxnSpPr>
        <xdr:cNvPr id="252" name="直線コネクタ 251"/>
        <xdr:cNvCxnSpPr/>
      </xdr:nvCxnSpPr>
      <xdr:spPr>
        <a:xfrm>
          <a:off x="14782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72390</xdr:rowOff>
    </xdr:from>
    <xdr:to>
      <xdr:col>78</xdr:col>
      <xdr:colOff>120650</xdr:colOff>
      <xdr:row>56</xdr:row>
      <xdr:rowOff>2540</xdr:rowOff>
    </xdr:to>
    <xdr:sp macro="" textlink="">
      <xdr:nvSpPr>
        <xdr:cNvPr id="253" name="フローチャート: 判断 252"/>
        <xdr:cNvSpPr/>
      </xdr:nvSpPr>
      <xdr:spPr>
        <a:xfrm>
          <a:off x="15621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54" name="テキスト ボックス 253"/>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24130</xdr:rowOff>
    </xdr:to>
    <xdr:cxnSp macro="">
      <xdr:nvCxnSpPr>
        <xdr:cNvPr id="255" name="直線コネクタ 254"/>
        <xdr:cNvCxnSpPr/>
      </xdr:nvCxnSpPr>
      <xdr:spPr>
        <a:xfrm flipV="1">
          <a:off x="13893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102870</xdr:rowOff>
    </xdr:from>
    <xdr:to>
      <xdr:col>74</xdr:col>
      <xdr:colOff>31750</xdr:colOff>
      <xdr:row>56</xdr:row>
      <xdr:rowOff>33020</xdr:rowOff>
    </xdr:to>
    <xdr:sp macro="" textlink="">
      <xdr:nvSpPr>
        <xdr:cNvPr id="256" name="フローチャート: 判断 255"/>
        <xdr:cNvSpPr/>
      </xdr:nvSpPr>
      <xdr:spPr>
        <a:xfrm>
          <a:off x="14732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57" name="テキスト ボックス 256"/>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24130</xdr:rowOff>
    </xdr:to>
    <xdr:cxnSp macro="">
      <xdr:nvCxnSpPr>
        <xdr:cNvPr id="258" name="直線コネクタ 257"/>
        <xdr:cNvCxnSpPr/>
      </xdr:nvCxnSpPr>
      <xdr:spPr>
        <a:xfrm>
          <a:off x="13004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87630</xdr:rowOff>
    </xdr:from>
    <xdr:to>
      <xdr:col>69</xdr:col>
      <xdr:colOff>142875</xdr:colOff>
      <xdr:row>56</xdr:row>
      <xdr:rowOff>17780</xdr:rowOff>
    </xdr:to>
    <xdr:sp macro="" textlink="">
      <xdr:nvSpPr>
        <xdr:cNvPr id="259" name="フローチャート: 判断 258"/>
        <xdr:cNvSpPr/>
      </xdr:nvSpPr>
      <xdr:spPr>
        <a:xfrm>
          <a:off x="13843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0" name="テキスト ボックス 259"/>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8" name="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9"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1" name="テキスト ボックス 270"/>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3" name="テキスト ボックス 272"/>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5" name="テキスト ボックス 274"/>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77" name="テキスト ボックス 276"/>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全国平均、北海道平均、類似団体平均を全て下回っている。</a:t>
          </a:r>
        </a:p>
        <a:p>
          <a:r>
            <a:rPr kumimoji="1" lang="ja-JP" altLang="en-US" sz="1300">
              <a:latin typeface="ＭＳ Ｐゴシック" panose="020B0600070205080204" pitchFamily="50" charset="-128"/>
              <a:ea typeface="ＭＳ Ｐゴシック" panose="020B0600070205080204" pitchFamily="50" charset="-128"/>
            </a:rPr>
            <a:t>　今後も優先順位付けや継続事業の見直しによる調整を行い、補助費等の縮減に努める。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76708</xdr:rowOff>
    </xdr:to>
    <xdr:cxnSp macro="">
      <xdr:nvCxnSpPr>
        <xdr:cNvPr id="307" name="直線コネクタ 306"/>
        <xdr:cNvCxnSpPr/>
      </xdr:nvCxnSpPr>
      <xdr:spPr>
        <a:xfrm flipV="1">
          <a:off x="15671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76708</xdr:rowOff>
    </xdr:to>
    <xdr:cxnSp macro="">
      <xdr:nvCxnSpPr>
        <xdr:cNvPr id="310" name="直線コネクタ 309"/>
        <xdr:cNvCxnSpPr/>
      </xdr:nvCxnSpPr>
      <xdr:spPr>
        <a:xfrm>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72136</xdr:rowOff>
    </xdr:to>
    <xdr:cxnSp macro="">
      <xdr:nvCxnSpPr>
        <xdr:cNvPr id="313" name="直線コネクタ 312"/>
        <xdr:cNvCxnSpPr/>
      </xdr:nvCxnSpPr>
      <xdr:spPr>
        <a:xfrm>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62992</xdr:rowOff>
    </xdr:to>
    <xdr:cxnSp macro="">
      <xdr:nvCxnSpPr>
        <xdr:cNvPr id="316" name="直線コネクタ 315"/>
        <xdr:cNvCxnSpPr/>
      </xdr:nvCxnSpPr>
      <xdr:spPr>
        <a:xfrm>
          <a:off x="13004800" y="61711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7" name="フローチャート: 判断 316"/>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8" name="テキスト ボックス 317"/>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9" name="フローチャート: 判断 318"/>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0" name="テキスト ボックス 319"/>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6" name="楕円 325"/>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7"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0" name="楕円 32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1" name="テキスト ボックス 330"/>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3" name="テキスト ボックス 332"/>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4" name="楕円 333"/>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5" name="テキスト ボックス 334"/>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全て上回っているが、計画的な投資的事業の展開により、公債費は継続して減少傾向にある。引き続き投資的事業の優先順位付けや借入額の調整を進め、比率改善及び財政健全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108713</xdr:rowOff>
    </xdr:to>
    <xdr:cxnSp macro="">
      <xdr:nvCxnSpPr>
        <xdr:cNvPr id="365" name="直線コネクタ 364"/>
        <xdr:cNvCxnSpPr/>
      </xdr:nvCxnSpPr>
      <xdr:spPr>
        <a:xfrm flipV="1">
          <a:off x="3987800" y="134498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79</xdr:row>
      <xdr:rowOff>1270</xdr:rowOff>
    </xdr:to>
    <xdr:cxnSp macro="">
      <xdr:nvCxnSpPr>
        <xdr:cNvPr id="368" name="直線コネクタ 367"/>
        <xdr:cNvCxnSpPr/>
      </xdr:nvCxnSpPr>
      <xdr:spPr>
        <a:xfrm flipV="1">
          <a:off x="3098800" y="134818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160782</xdr:rowOff>
    </xdr:from>
    <xdr:to>
      <xdr:col>20</xdr:col>
      <xdr:colOff>38100</xdr:colOff>
      <xdr:row>78</xdr:row>
      <xdr:rowOff>90932</xdr:rowOff>
    </xdr:to>
    <xdr:sp macro="" textlink="">
      <xdr:nvSpPr>
        <xdr:cNvPr id="369" name="フローチャート: 判断 368"/>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101109</xdr:rowOff>
    </xdr:from>
    <xdr:ext cx="736600" cy="259045"/>
    <xdr:sp macro="" textlink="">
      <xdr:nvSpPr>
        <xdr:cNvPr id="370" name="テキスト ボックス 369"/>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37846</xdr:rowOff>
    </xdr:to>
    <xdr:cxnSp macro="">
      <xdr:nvCxnSpPr>
        <xdr:cNvPr id="371" name="直線コネクタ 370"/>
        <xdr:cNvCxnSpPr/>
      </xdr:nvCxnSpPr>
      <xdr:spPr>
        <a:xfrm flipV="1">
          <a:off x="2209800" y="13545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151637</xdr:rowOff>
    </xdr:from>
    <xdr:to>
      <xdr:col>15</xdr:col>
      <xdr:colOff>149225</xdr:colOff>
      <xdr:row>78</xdr:row>
      <xdr:rowOff>81787</xdr:rowOff>
    </xdr:to>
    <xdr:sp macro="" textlink="">
      <xdr:nvSpPr>
        <xdr:cNvPr id="372" name="フローチャート: 判断 371"/>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91964</xdr:rowOff>
    </xdr:from>
    <xdr:ext cx="762000" cy="259045"/>
    <xdr:sp macro="" textlink="">
      <xdr:nvSpPr>
        <xdr:cNvPr id="373" name="テキスト ボックス 372"/>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51563</xdr:rowOff>
    </xdr:to>
    <xdr:cxnSp macro="">
      <xdr:nvCxnSpPr>
        <xdr:cNvPr id="374" name="直線コネクタ 373"/>
        <xdr:cNvCxnSpPr/>
      </xdr:nvCxnSpPr>
      <xdr:spPr>
        <a:xfrm flipV="1">
          <a:off x="1320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75" name="フローチャート: 判断 374"/>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76" name="テキスト ボックス 375"/>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7" name="フローチャート: 判断 376"/>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8" name="テキスト ボックス 377"/>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4" name="楕円 383"/>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5"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6" name="楕円 385"/>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7" name="テキスト ボックス 386"/>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8" name="楕円 387"/>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9" name="テキスト ボックス 388"/>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90" name="楕円 389"/>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91" name="テキスト ボックス 390"/>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763</xdr:rowOff>
    </xdr:from>
    <xdr:to>
      <xdr:col>6</xdr:col>
      <xdr:colOff>171450</xdr:colOff>
      <xdr:row>79</xdr:row>
      <xdr:rowOff>102363</xdr:rowOff>
    </xdr:to>
    <xdr:sp macro="" textlink="">
      <xdr:nvSpPr>
        <xdr:cNvPr id="392" name="楕円 391"/>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87140</xdr:rowOff>
    </xdr:from>
    <xdr:ext cx="762000" cy="259045"/>
    <xdr:sp macro="" textlink="">
      <xdr:nvSpPr>
        <xdr:cNvPr id="393" name="テキスト ボックス 392"/>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全国平均、北海道平均、類似団体平均を下回っている。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引き続き経常経費の適正化を進める。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77</xdr:row>
      <xdr:rowOff>85089</xdr:rowOff>
    </xdr:to>
    <xdr:cxnSp macro="">
      <xdr:nvCxnSpPr>
        <xdr:cNvPr id="426" name="直線コネクタ 425"/>
        <xdr:cNvCxnSpPr/>
      </xdr:nvCxnSpPr>
      <xdr:spPr>
        <a:xfrm>
          <a:off x="15671800" y="13153389"/>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76</xdr:row>
      <xdr:rowOff>123189</xdr:rowOff>
    </xdr:to>
    <xdr:cxnSp macro="">
      <xdr:nvCxnSpPr>
        <xdr:cNvPr id="429" name="直線コネクタ 428"/>
        <xdr:cNvCxnSpPr/>
      </xdr:nvCxnSpPr>
      <xdr:spPr>
        <a:xfrm>
          <a:off x="14782800" y="13050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91439</xdr:rowOff>
    </xdr:from>
    <xdr:to>
      <xdr:col>78</xdr:col>
      <xdr:colOff>120650</xdr:colOff>
      <xdr:row>77</xdr:row>
      <xdr:rowOff>21589</xdr:rowOff>
    </xdr:to>
    <xdr:sp macro="" textlink="">
      <xdr:nvSpPr>
        <xdr:cNvPr id="430" name="フローチャート: 判断 429"/>
        <xdr:cNvSpPr/>
      </xdr:nvSpPr>
      <xdr:spPr>
        <a:xfrm>
          <a:off x="15621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31" name="テキスト ボックス 430"/>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20320</xdr:rowOff>
    </xdr:to>
    <xdr:cxnSp macro="">
      <xdr:nvCxnSpPr>
        <xdr:cNvPr id="432" name="直線コネクタ 431"/>
        <xdr:cNvCxnSpPr/>
      </xdr:nvCxnSpPr>
      <xdr:spPr>
        <a:xfrm>
          <a:off x="13893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5080</xdr:rowOff>
    </xdr:to>
    <xdr:cxnSp macro="">
      <xdr:nvCxnSpPr>
        <xdr:cNvPr id="435" name="直線コネクタ 434"/>
        <xdr:cNvCxnSpPr/>
      </xdr:nvCxnSpPr>
      <xdr:spPr>
        <a:xfrm>
          <a:off x="13004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xdr:rowOff>
    </xdr:from>
    <xdr:to>
      <xdr:col>69</xdr:col>
      <xdr:colOff>142875</xdr:colOff>
      <xdr:row>76</xdr:row>
      <xdr:rowOff>113030</xdr:rowOff>
    </xdr:to>
    <xdr:sp macro="" textlink="">
      <xdr:nvSpPr>
        <xdr:cNvPr id="436" name="フローチャート: 判断 435"/>
        <xdr:cNvSpPr/>
      </xdr:nvSpPr>
      <xdr:spPr>
        <a:xfrm>
          <a:off x="13843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97807</xdr:rowOff>
    </xdr:from>
    <xdr:ext cx="762000" cy="259045"/>
    <xdr:sp macro="" textlink="">
      <xdr:nvSpPr>
        <xdr:cNvPr id="437" name="テキスト ボックス 436"/>
        <xdr:cNvSpPr txBox="1"/>
      </xdr:nvSpPr>
      <xdr:spPr>
        <a:xfrm>
          <a:off x="13512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8" name="フローチャート: 判断 437"/>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39" name="テキスト ボックス 438"/>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45" name="楕円 444"/>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46"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7" name="楕円 446"/>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12717</xdr:rowOff>
    </xdr:from>
    <xdr:ext cx="736600" cy="259045"/>
    <xdr:sp macro="" textlink="">
      <xdr:nvSpPr>
        <xdr:cNvPr id="448" name="テキスト ボックス 447"/>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49" name="楕円 448"/>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50" name="テキスト ボックス 449"/>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1" name="楕円 450"/>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52" name="テキスト ボックス 451"/>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4" name="テキスト ボックス 45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37534</xdr:rowOff>
    </xdr:from>
    <xdr:to>
      <xdr:col>29</xdr:col>
      <xdr:colOff>127000</xdr:colOff>
      <xdr:row>19</xdr:row>
      <xdr:rowOff>7064</xdr:rowOff>
    </xdr:to>
    <xdr:cxnSp macro="">
      <xdr:nvCxnSpPr>
        <xdr:cNvPr id="52" name="直線コネクタ 51"/>
        <xdr:cNvCxnSpPr/>
      </xdr:nvCxnSpPr>
      <xdr:spPr bwMode="auto">
        <a:xfrm flipV="1">
          <a:off x="5003800" y="3171259"/>
          <a:ext cx="647700" cy="14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7064</xdr:rowOff>
    </xdr:from>
    <xdr:to>
      <xdr:col>26</xdr:col>
      <xdr:colOff>50800</xdr:colOff>
      <xdr:row>19</xdr:row>
      <xdr:rowOff>16835</xdr:rowOff>
    </xdr:to>
    <xdr:cxnSp macro="">
      <xdr:nvCxnSpPr>
        <xdr:cNvPr id="55" name="直線コネクタ 54"/>
        <xdr:cNvCxnSpPr/>
      </xdr:nvCxnSpPr>
      <xdr:spPr bwMode="auto">
        <a:xfrm flipV="1">
          <a:off x="4305300" y="3312239"/>
          <a:ext cx="698500" cy="9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99009</xdr:rowOff>
    </xdr:from>
    <xdr:to>
      <xdr:col>26</xdr:col>
      <xdr:colOff>101600</xdr:colOff>
      <xdr:row>18</xdr:row>
      <xdr:rowOff>29159</xdr:rowOff>
    </xdr:to>
    <xdr:sp macro="" textlink="">
      <xdr:nvSpPr>
        <xdr:cNvPr id="56" name="フローチャート: 判断 55"/>
        <xdr:cNvSpPr/>
      </xdr:nvSpPr>
      <xdr:spPr bwMode="auto">
        <a:xfrm>
          <a:off x="4953000" y="306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39336</xdr:rowOff>
    </xdr:from>
    <xdr:ext cx="736600" cy="259045"/>
    <xdr:sp macro="" textlink="">
      <xdr:nvSpPr>
        <xdr:cNvPr id="57" name="テキスト ボックス 56"/>
        <xdr:cNvSpPr txBox="1"/>
      </xdr:nvSpPr>
      <xdr:spPr>
        <a:xfrm>
          <a:off x="4622800" y="283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14484</xdr:rowOff>
    </xdr:from>
    <xdr:to>
      <xdr:col>22</xdr:col>
      <xdr:colOff>114300</xdr:colOff>
      <xdr:row>19</xdr:row>
      <xdr:rowOff>16835</xdr:rowOff>
    </xdr:to>
    <xdr:cxnSp macro="">
      <xdr:nvCxnSpPr>
        <xdr:cNvPr id="58" name="直線コネクタ 57"/>
        <xdr:cNvCxnSpPr/>
      </xdr:nvCxnSpPr>
      <xdr:spPr bwMode="auto">
        <a:xfrm>
          <a:off x="3606800" y="3319659"/>
          <a:ext cx="698500" cy="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130513</xdr:rowOff>
    </xdr:from>
    <xdr:to>
      <xdr:col>22</xdr:col>
      <xdr:colOff>165100</xdr:colOff>
      <xdr:row>18</xdr:row>
      <xdr:rowOff>60663</xdr:rowOff>
    </xdr:to>
    <xdr:sp macro="" textlink="">
      <xdr:nvSpPr>
        <xdr:cNvPr id="59" name="フローチャート: 判断 58"/>
        <xdr:cNvSpPr/>
      </xdr:nvSpPr>
      <xdr:spPr bwMode="auto">
        <a:xfrm>
          <a:off x="4254500" y="309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70840</xdr:rowOff>
    </xdr:from>
    <xdr:ext cx="762000" cy="259045"/>
    <xdr:sp macro="" textlink="">
      <xdr:nvSpPr>
        <xdr:cNvPr id="60" name="テキスト ボックス 59"/>
        <xdr:cNvSpPr txBox="1"/>
      </xdr:nvSpPr>
      <xdr:spPr>
        <a:xfrm>
          <a:off x="3924300" y="286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14484</xdr:rowOff>
    </xdr:from>
    <xdr:to>
      <xdr:col>18</xdr:col>
      <xdr:colOff>177800</xdr:colOff>
      <xdr:row>19</xdr:row>
      <xdr:rowOff>22067</xdr:rowOff>
    </xdr:to>
    <xdr:cxnSp macro="">
      <xdr:nvCxnSpPr>
        <xdr:cNvPr id="61" name="直線コネクタ 60"/>
        <xdr:cNvCxnSpPr/>
      </xdr:nvCxnSpPr>
      <xdr:spPr bwMode="auto">
        <a:xfrm flipV="1">
          <a:off x="2908300" y="3319659"/>
          <a:ext cx="698500" cy="7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138325</xdr:rowOff>
    </xdr:from>
    <xdr:to>
      <xdr:col>19</xdr:col>
      <xdr:colOff>38100</xdr:colOff>
      <xdr:row>18</xdr:row>
      <xdr:rowOff>68475</xdr:rowOff>
    </xdr:to>
    <xdr:sp macro="" textlink="">
      <xdr:nvSpPr>
        <xdr:cNvPr id="62" name="フローチャート: 判断 61"/>
        <xdr:cNvSpPr/>
      </xdr:nvSpPr>
      <xdr:spPr bwMode="auto">
        <a:xfrm>
          <a:off x="3556000" y="3100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78652</xdr:rowOff>
    </xdr:from>
    <xdr:ext cx="762000" cy="259045"/>
    <xdr:sp macro="" textlink="">
      <xdr:nvSpPr>
        <xdr:cNvPr id="63" name="テキスト ボックス 62"/>
        <xdr:cNvSpPr txBox="1"/>
      </xdr:nvSpPr>
      <xdr:spPr>
        <a:xfrm>
          <a:off x="3225800" y="286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145457</xdr:rowOff>
    </xdr:from>
    <xdr:to>
      <xdr:col>15</xdr:col>
      <xdr:colOff>101600</xdr:colOff>
      <xdr:row>18</xdr:row>
      <xdr:rowOff>75607</xdr:rowOff>
    </xdr:to>
    <xdr:sp macro="" textlink="">
      <xdr:nvSpPr>
        <xdr:cNvPr id="64" name="フローチャート: 判断 63"/>
        <xdr:cNvSpPr/>
      </xdr:nvSpPr>
      <xdr:spPr bwMode="auto">
        <a:xfrm>
          <a:off x="2857500" y="310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85784</xdr:rowOff>
    </xdr:from>
    <xdr:ext cx="762000" cy="259045"/>
    <xdr:sp macro="" textlink="">
      <xdr:nvSpPr>
        <xdr:cNvPr id="65" name="テキスト ボックス 64"/>
        <xdr:cNvSpPr txBox="1"/>
      </xdr:nvSpPr>
      <xdr:spPr>
        <a:xfrm>
          <a:off x="2527300" y="287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158184</xdr:rowOff>
    </xdr:from>
    <xdr:to>
      <xdr:col>29</xdr:col>
      <xdr:colOff>177800</xdr:colOff>
      <xdr:row>18</xdr:row>
      <xdr:rowOff>88334</xdr:rowOff>
    </xdr:to>
    <xdr:sp macro="" textlink="">
      <xdr:nvSpPr>
        <xdr:cNvPr id="71" name="楕円 70"/>
        <xdr:cNvSpPr/>
      </xdr:nvSpPr>
      <xdr:spPr bwMode="auto">
        <a:xfrm>
          <a:off x="5600700" y="3120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3261</xdr:rowOff>
    </xdr:from>
    <xdr:ext cx="762000" cy="259045"/>
    <xdr:sp macro="" textlink="">
      <xdr:nvSpPr>
        <xdr:cNvPr id="72" name="人口1人当たり決算額の推移該当値テキスト130"/>
        <xdr:cNvSpPr txBox="1"/>
      </xdr:nvSpPr>
      <xdr:spPr>
        <a:xfrm>
          <a:off x="5740400" y="296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127714</xdr:rowOff>
    </xdr:from>
    <xdr:to>
      <xdr:col>26</xdr:col>
      <xdr:colOff>101600</xdr:colOff>
      <xdr:row>19</xdr:row>
      <xdr:rowOff>57864</xdr:rowOff>
    </xdr:to>
    <xdr:sp macro="" textlink="">
      <xdr:nvSpPr>
        <xdr:cNvPr id="73" name="楕円 72"/>
        <xdr:cNvSpPr/>
      </xdr:nvSpPr>
      <xdr:spPr bwMode="auto">
        <a:xfrm>
          <a:off x="4953000" y="326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42641</xdr:rowOff>
    </xdr:from>
    <xdr:ext cx="736600" cy="259045"/>
    <xdr:sp macro="" textlink="">
      <xdr:nvSpPr>
        <xdr:cNvPr id="74" name="テキスト ボックス 73"/>
        <xdr:cNvSpPr txBox="1"/>
      </xdr:nvSpPr>
      <xdr:spPr>
        <a:xfrm>
          <a:off x="4622800" y="334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137485</xdr:rowOff>
    </xdr:from>
    <xdr:to>
      <xdr:col>22</xdr:col>
      <xdr:colOff>165100</xdr:colOff>
      <xdr:row>19</xdr:row>
      <xdr:rowOff>67635</xdr:rowOff>
    </xdr:to>
    <xdr:sp macro="" textlink="">
      <xdr:nvSpPr>
        <xdr:cNvPr id="75" name="楕円 74"/>
        <xdr:cNvSpPr/>
      </xdr:nvSpPr>
      <xdr:spPr bwMode="auto">
        <a:xfrm>
          <a:off x="4254500" y="327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52412</xdr:rowOff>
    </xdr:from>
    <xdr:ext cx="762000" cy="259045"/>
    <xdr:sp macro="" textlink="">
      <xdr:nvSpPr>
        <xdr:cNvPr id="76" name="テキスト ボックス 75"/>
        <xdr:cNvSpPr txBox="1"/>
      </xdr:nvSpPr>
      <xdr:spPr>
        <a:xfrm>
          <a:off x="3924300" y="33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135134</xdr:rowOff>
    </xdr:from>
    <xdr:to>
      <xdr:col>19</xdr:col>
      <xdr:colOff>38100</xdr:colOff>
      <xdr:row>19</xdr:row>
      <xdr:rowOff>65284</xdr:rowOff>
    </xdr:to>
    <xdr:sp macro="" textlink="">
      <xdr:nvSpPr>
        <xdr:cNvPr id="77" name="楕円 76"/>
        <xdr:cNvSpPr/>
      </xdr:nvSpPr>
      <xdr:spPr bwMode="auto">
        <a:xfrm>
          <a:off x="3556000" y="326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50061</xdr:rowOff>
    </xdr:from>
    <xdr:ext cx="762000" cy="259045"/>
    <xdr:sp macro="" textlink="">
      <xdr:nvSpPr>
        <xdr:cNvPr id="78" name="テキスト ボックス 77"/>
        <xdr:cNvSpPr txBox="1"/>
      </xdr:nvSpPr>
      <xdr:spPr>
        <a:xfrm>
          <a:off x="3225800" y="335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142717</xdr:rowOff>
    </xdr:from>
    <xdr:to>
      <xdr:col>15</xdr:col>
      <xdr:colOff>101600</xdr:colOff>
      <xdr:row>19</xdr:row>
      <xdr:rowOff>72867</xdr:rowOff>
    </xdr:to>
    <xdr:sp macro="" textlink="">
      <xdr:nvSpPr>
        <xdr:cNvPr id="79" name="楕円 78"/>
        <xdr:cNvSpPr/>
      </xdr:nvSpPr>
      <xdr:spPr bwMode="auto">
        <a:xfrm>
          <a:off x="2857500" y="3276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57644</xdr:rowOff>
    </xdr:from>
    <xdr:ext cx="762000" cy="259045"/>
    <xdr:sp macro="" textlink="">
      <xdr:nvSpPr>
        <xdr:cNvPr id="80" name="テキスト ボックス 79"/>
        <xdr:cNvSpPr txBox="1"/>
      </xdr:nvSpPr>
      <xdr:spPr>
        <a:xfrm>
          <a:off x="2527300" y="336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333248</xdr:rowOff>
    </xdr:from>
    <xdr:to>
      <xdr:col>29</xdr:col>
      <xdr:colOff>127000</xdr:colOff>
      <xdr:row>35</xdr:row>
      <xdr:rowOff>31597</xdr:rowOff>
    </xdr:to>
    <xdr:cxnSp macro="">
      <xdr:nvCxnSpPr>
        <xdr:cNvPr id="113" name="直線コネクタ 112"/>
        <xdr:cNvCxnSpPr/>
      </xdr:nvCxnSpPr>
      <xdr:spPr bwMode="auto">
        <a:xfrm flipV="1">
          <a:off x="5003800" y="6600698"/>
          <a:ext cx="647700" cy="4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304533</xdr:rowOff>
    </xdr:from>
    <xdr:to>
      <xdr:col>26</xdr:col>
      <xdr:colOff>50800</xdr:colOff>
      <xdr:row>35</xdr:row>
      <xdr:rowOff>31597</xdr:rowOff>
    </xdr:to>
    <xdr:cxnSp macro="">
      <xdr:nvCxnSpPr>
        <xdr:cNvPr id="116" name="直線コネクタ 115"/>
        <xdr:cNvCxnSpPr/>
      </xdr:nvCxnSpPr>
      <xdr:spPr bwMode="auto">
        <a:xfrm>
          <a:off x="4305300" y="6571983"/>
          <a:ext cx="698500" cy="6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288201</xdr:rowOff>
    </xdr:from>
    <xdr:to>
      <xdr:col>26</xdr:col>
      <xdr:colOff>101600</xdr:colOff>
      <xdr:row>35</xdr:row>
      <xdr:rowOff>46901</xdr:rowOff>
    </xdr:to>
    <xdr:sp macro="" textlink="">
      <xdr:nvSpPr>
        <xdr:cNvPr id="117" name="フローチャート: 判断 116"/>
        <xdr:cNvSpPr/>
      </xdr:nvSpPr>
      <xdr:spPr bwMode="auto">
        <a:xfrm>
          <a:off x="4953000" y="6555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57078</xdr:rowOff>
    </xdr:from>
    <xdr:ext cx="736600" cy="259045"/>
    <xdr:sp macro="" textlink="">
      <xdr:nvSpPr>
        <xdr:cNvPr id="118" name="テキスト ボックス 117"/>
        <xdr:cNvSpPr txBox="1"/>
      </xdr:nvSpPr>
      <xdr:spPr>
        <a:xfrm>
          <a:off x="4622800" y="6324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258496</xdr:rowOff>
    </xdr:from>
    <xdr:to>
      <xdr:col>22</xdr:col>
      <xdr:colOff>114300</xdr:colOff>
      <xdr:row>34</xdr:row>
      <xdr:rowOff>304533</xdr:rowOff>
    </xdr:to>
    <xdr:cxnSp macro="">
      <xdr:nvCxnSpPr>
        <xdr:cNvPr id="119" name="直線コネクタ 118"/>
        <xdr:cNvCxnSpPr/>
      </xdr:nvCxnSpPr>
      <xdr:spPr bwMode="auto">
        <a:xfrm>
          <a:off x="3606800" y="6525946"/>
          <a:ext cx="698500" cy="46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312280</xdr:rowOff>
    </xdr:from>
    <xdr:to>
      <xdr:col>22</xdr:col>
      <xdr:colOff>165100</xdr:colOff>
      <xdr:row>35</xdr:row>
      <xdr:rowOff>70980</xdr:rowOff>
    </xdr:to>
    <xdr:sp macro="" textlink="">
      <xdr:nvSpPr>
        <xdr:cNvPr id="120" name="フローチャート: 判断 119"/>
        <xdr:cNvSpPr/>
      </xdr:nvSpPr>
      <xdr:spPr bwMode="auto">
        <a:xfrm>
          <a:off x="4254500" y="6579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55757</xdr:rowOff>
    </xdr:from>
    <xdr:ext cx="762000" cy="259045"/>
    <xdr:sp macro="" textlink="">
      <xdr:nvSpPr>
        <xdr:cNvPr id="121" name="テキスト ボックス 120"/>
        <xdr:cNvSpPr txBox="1"/>
      </xdr:nvSpPr>
      <xdr:spPr>
        <a:xfrm>
          <a:off x="3924300" y="66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258496</xdr:rowOff>
    </xdr:from>
    <xdr:to>
      <xdr:col>18</xdr:col>
      <xdr:colOff>177800</xdr:colOff>
      <xdr:row>34</xdr:row>
      <xdr:rowOff>258687</xdr:rowOff>
    </xdr:to>
    <xdr:cxnSp macro="">
      <xdr:nvCxnSpPr>
        <xdr:cNvPr id="122" name="直線コネクタ 121"/>
        <xdr:cNvCxnSpPr/>
      </xdr:nvCxnSpPr>
      <xdr:spPr bwMode="auto">
        <a:xfrm flipV="1">
          <a:off x="2908300" y="6525946"/>
          <a:ext cx="698500" cy="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305143</xdr:rowOff>
    </xdr:from>
    <xdr:to>
      <xdr:col>19</xdr:col>
      <xdr:colOff>38100</xdr:colOff>
      <xdr:row>35</xdr:row>
      <xdr:rowOff>63843</xdr:rowOff>
    </xdr:to>
    <xdr:sp macro="" textlink="">
      <xdr:nvSpPr>
        <xdr:cNvPr id="123" name="フローチャート: 判断 122"/>
        <xdr:cNvSpPr/>
      </xdr:nvSpPr>
      <xdr:spPr bwMode="auto">
        <a:xfrm>
          <a:off x="3556000" y="6572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48620</xdr:rowOff>
    </xdr:from>
    <xdr:ext cx="762000" cy="259045"/>
    <xdr:sp macro="" textlink="">
      <xdr:nvSpPr>
        <xdr:cNvPr id="124" name="テキスト ボックス 123"/>
        <xdr:cNvSpPr txBox="1"/>
      </xdr:nvSpPr>
      <xdr:spPr>
        <a:xfrm>
          <a:off x="3225800" y="665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314643</xdr:rowOff>
    </xdr:from>
    <xdr:to>
      <xdr:col>15</xdr:col>
      <xdr:colOff>101600</xdr:colOff>
      <xdr:row>35</xdr:row>
      <xdr:rowOff>73343</xdr:rowOff>
    </xdr:to>
    <xdr:sp macro="" textlink="">
      <xdr:nvSpPr>
        <xdr:cNvPr id="125" name="フローチャート: 判断 124"/>
        <xdr:cNvSpPr/>
      </xdr:nvSpPr>
      <xdr:spPr bwMode="auto">
        <a:xfrm>
          <a:off x="2857500" y="6582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58120</xdr:rowOff>
    </xdr:from>
    <xdr:ext cx="762000" cy="259045"/>
    <xdr:sp macro="" textlink="">
      <xdr:nvSpPr>
        <xdr:cNvPr id="126" name="テキスト ボックス 125"/>
        <xdr:cNvSpPr txBox="1"/>
      </xdr:nvSpPr>
      <xdr:spPr>
        <a:xfrm>
          <a:off x="2527300" y="666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282448</xdr:rowOff>
    </xdr:from>
    <xdr:to>
      <xdr:col>29</xdr:col>
      <xdr:colOff>177800</xdr:colOff>
      <xdr:row>35</xdr:row>
      <xdr:rowOff>41148</xdr:rowOff>
    </xdr:to>
    <xdr:sp macro="" textlink="">
      <xdr:nvSpPr>
        <xdr:cNvPr id="132" name="楕円 131"/>
        <xdr:cNvSpPr/>
      </xdr:nvSpPr>
      <xdr:spPr bwMode="auto">
        <a:xfrm>
          <a:off x="5600700" y="6549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127525</xdr:rowOff>
    </xdr:from>
    <xdr:ext cx="762000" cy="259045"/>
    <xdr:sp macro="" textlink="">
      <xdr:nvSpPr>
        <xdr:cNvPr id="133" name="人口1人当たり決算額の推移該当値テキスト445"/>
        <xdr:cNvSpPr txBox="1"/>
      </xdr:nvSpPr>
      <xdr:spPr>
        <a:xfrm>
          <a:off x="5740400" y="639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323697</xdr:rowOff>
    </xdr:from>
    <xdr:to>
      <xdr:col>26</xdr:col>
      <xdr:colOff>101600</xdr:colOff>
      <xdr:row>35</xdr:row>
      <xdr:rowOff>82397</xdr:rowOff>
    </xdr:to>
    <xdr:sp macro="" textlink="">
      <xdr:nvSpPr>
        <xdr:cNvPr id="134" name="楕円 133"/>
        <xdr:cNvSpPr/>
      </xdr:nvSpPr>
      <xdr:spPr bwMode="auto">
        <a:xfrm>
          <a:off x="4953000" y="659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67174</xdr:rowOff>
    </xdr:from>
    <xdr:ext cx="736600" cy="259045"/>
    <xdr:sp macro="" textlink="">
      <xdr:nvSpPr>
        <xdr:cNvPr id="135" name="テキスト ボックス 134"/>
        <xdr:cNvSpPr txBox="1"/>
      </xdr:nvSpPr>
      <xdr:spPr>
        <a:xfrm>
          <a:off x="4622800" y="667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253733</xdr:rowOff>
    </xdr:from>
    <xdr:to>
      <xdr:col>22</xdr:col>
      <xdr:colOff>165100</xdr:colOff>
      <xdr:row>35</xdr:row>
      <xdr:rowOff>12433</xdr:rowOff>
    </xdr:to>
    <xdr:sp macro="" textlink="">
      <xdr:nvSpPr>
        <xdr:cNvPr id="136" name="楕円 135"/>
        <xdr:cNvSpPr/>
      </xdr:nvSpPr>
      <xdr:spPr bwMode="auto">
        <a:xfrm>
          <a:off x="4254500" y="652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22610</xdr:rowOff>
    </xdr:from>
    <xdr:ext cx="762000" cy="259045"/>
    <xdr:sp macro="" textlink="">
      <xdr:nvSpPr>
        <xdr:cNvPr id="137" name="テキスト ボックス 136"/>
        <xdr:cNvSpPr txBox="1"/>
      </xdr:nvSpPr>
      <xdr:spPr>
        <a:xfrm>
          <a:off x="3924300" y="629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207696</xdr:rowOff>
    </xdr:from>
    <xdr:to>
      <xdr:col>19</xdr:col>
      <xdr:colOff>38100</xdr:colOff>
      <xdr:row>34</xdr:row>
      <xdr:rowOff>309296</xdr:rowOff>
    </xdr:to>
    <xdr:sp macro="" textlink="">
      <xdr:nvSpPr>
        <xdr:cNvPr id="138" name="楕円 137"/>
        <xdr:cNvSpPr/>
      </xdr:nvSpPr>
      <xdr:spPr bwMode="auto">
        <a:xfrm>
          <a:off x="3556000" y="647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319473</xdr:rowOff>
    </xdr:from>
    <xdr:ext cx="762000" cy="259045"/>
    <xdr:sp macro="" textlink="">
      <xdr:nvSpPr>
        <xdr:cNvPr id="139" name="テキスト ボックス 138"/>
        <xdr:cNvSpPr txBox="1"/>
      </xdr:nvSpPr>
      <xdr:spPr>
        <a:xfrm>
          <a:off x="3225800" y="624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207886</xdr:rowOff>
    </xdr:from>
    <xdr:to>
      <xdr:col>15</xdr:col>
      <xdr:colOff>101600</xdr:colOff>
      <xdr:row>34</xdr:row>
      <xdr:rowOff>309487</xdr:rowOff>
    </xdr:to>
    <xdr:sp macro="" textlink="">
      <xdr:nvSpPr>
        <xdr:cNvPr id="140" name="楕円 139"/>
        <xdr:cNvSpPr/>
      </xdr:nvSpPr>
      <xdr:spPr bwMode="auto">
        <a:xfrm>
          <a:off x="2857500" y="64753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319663</xdr:rowOff>
    </xdr:from>
    <xdr:ext cx="762000" cy="259045"/>
    <xdr:sp macro="" textlink="">
      <xdr:nvSpPr>
        <xdr:cNvPr id="141" name="テキスト ボックス 140"/>
        <xdr:cNvSpPr txBox="1"/>
      </xdr:nvSpPr>
      <xdr:spPr>
        <a:xfrm>
          <a:off x="2527300" y="6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4,697
197.13
7,258,434
7,086,508
169,361
2,922,091
7,255,893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72040</xdr:rowOff>
    </xdr:from>
    <xdr:to>
      <xdr:col>24</xdr:col>
      <xdr:colOff>63500</xdr:colOff>
      <xdr:row>36</xdr:row>
      <xdr:rowOff>75223</xdr:rowOff>
    </xdr:to>
    <xdr:cxnSp macro="">
      <xdr:nvCxnSpPr>
        <xdr:cNvPr id="57" name="直線コネクタ 56"/>
        <xdr:cNvCxnSpPr/>
      </xdr:nvCxnSpPr>
      <xdr:spPr>
        <a:xfrm flipV="1">
          <a:off x="3797300" y="5901340"/>
          <a:ext cx="838200" cy="3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71206</xdr:rowOff>
    </xdr:from>
    <xdr:to>
      <xdr:col>19</xdr:col>
      <xdr:colOff>177800</xdr:colOff>
      <xdr:row>36</xdr:row>
      <xdr:rowOff>75223</xdr:rowOff>
    </xdr:to>
    <xdr:cxnSp macro="">
      <xdr:nvCxnSpPr>
        <xdr:cNvPr id="60" name="直線コネクタ 59"/>
        <xdr:cNvCxnSpPr/>
      </xdr:nvCxnSpPr>
      <xdr:spPr>
        <a:xfrm>
          <a:off x="2908300" y="624340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100067</xdr:rowOff>
    </xdr:from>
    <xdr:to>
      <xdr:col>20</xdr:col>
      <xdr:colOff>38100</xdr:colOff>
      <xdr:row>35</xdr:row>
      <xdr:rowOff>30217</xdr:rowOff>
    </xdr:to>
    <xdr:sp macro="" textlink="">
      <xdr:nvSpPr>
        <xdr:cNvPr id="61" name="フローチャート: 判断 60"/>
        <xdr:cNvSpPr/>
      </xdr:nvSpPr>
      <xdr:spPr>
        <a:xfrm>
          <a:off x="3746500" y="592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46744</xdr:rowOff>
    </xdr:from>
    <xdr:ext cx="599010" cy="259045"/>
    <xdr:sp macro="" textlink="">
      <xdr:nvSpPr>
        <xdr:cNvPr id="62" name="テキスト ボックス 61"/>
        <xdr:cNvSpPr txBox="1"/>
      </xdr:nvSpPr>
      <xdr:spPr>
        <a:xfrm>
          <a:off x="3497795" y="57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70886</xdr:rowOff>
    </xdr:from>
    <xdr:to>
      <xdr:col>15</xdr:col>
      <xdr:colOff>50800</xdr:colOff>
      <xdr:row>36</xdr:row>
      <xdr:rowOff>71206</xdr:rowOff>
    </xdr:to>
    <xdr:cxnSp macro="">
      <xdr:nvCxnSpPr>
        <xdr:cNvPr id="63" name="直線コネクタ 62"/>
        <xdr:cNvCxnSpPr/>
      </xdr:nvCxnSpPr>
      <xdr:spPr>
        <a:xfrm>
          <a:off x="2019300" y="6243086"/>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142044</xdr:rowOff>
    </xdr:from>
    <xdr:to>
      <xdr:col>15</xdr:col>
      <xdr:colOff>101600</xdr:colOff>
      <xdr:row>35</xdr:row>
      <xdr:rowOff>72194</xdr:rowOff>
    </xdr:to>
    <xdr:sp macro="" textlink="">
      <xdr:nvSpPr>
        <xdr:cNvPr id="64" name="フローチャート: 判断 63"/>
        <xdr:cNvSpPr/>
      </xdr:nvSpPr>
      <xdr:spPr>
        <a:xfrm>
          <a:off x="2857500" y="59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88721</xdr:rowOff>
    </xdr:from>
    <xdr:ext cx="599010" cy="259045"/>
    <xdr:sp macro="" textlink="">
      <xdr:nvSpPr>
        <xdr:cNvPr id="65" name="テキスト ボックス 64"/>
        <xdr:cNvSpPr txBox="1"/>
      </xdr:nvSpPr>
      <xdr:spPr>
        <a:xfrm>
          <a:off x="2608795" y="574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52506</xdr:rowOff>
    </xdr:from>
    <xdr:to>
      <xdr:col>10</xdr:col>
      <xdr:colOff>114300</xdr:colOff>
      <xdr:row>36</xdr:row>
      <xdr:rowOff>70886</xdr:rowOff>
    </xdr:to>
    <xdr:cxnSp macro="">
      <xdr:nvCxnSpPr>
        <xdr:cNvPr id="66" name="直線コネクタ 65"/>
        <xdr:cNvCxnSpPr/>
      </xdr:nvCxnSpPr>
      <xdr:spPr>
        <a:xfrm>
          <a:off x="1130300" y="622470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147570</xdr:rowOff>
    </xdr:from>
    <xdr:to>
      <xdr:col>10</xdr:col>
      <xdr:colOff>165100</xdr:colOff>
      <xdr:row>35</xdr:row>
      <xdr:rowOff>77720</xdr:rowOff>
    </xdr:to>
    <xdr:sp macro="" textlink="">
      <xdr:nvSpPr>
        <xdr:cNvPr id="67" name="フローチャート: 判断 66"/>
        <xdr:cNvSpPr/>
      </xdr:nvSpPr>
      <xdr:spPr>
        <a:xfrm>
          <a:off x="1968500" y="59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94247</xdr:rowOff>
    </xdr:from>
    <xdr:ext cx="599010" cy="259045"/>
    <xdr:sp macro="" textlink="">
      <xdr:nvSpPr>
        <xdr:cNvPr id="68" name="テキスト ボックス 67"/>
        <xdr:cNvSpPr txBox="1"/>
      </xdr:nvSpPr>
      <xdr:spPr>
        <a:xfrm>
          <a:off x="1719795" y="575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147787</xdr:rowOff>
    </xdr:from>
    <xdr:to>
      <xdr:col>6</xdr:col>
      <xdr:colOff>38100</xdr:colOff>
      <xdr:row>35</xdr:row>
      <xdr:rowOff>77937</xdr:rowOff>
    </xdr:to>
    <xdr:sp macro="" textlink="">
      <xdr:nvSpPr>
        <xdr:cNvPr id="69" name="フローチャート: 判断 68"/>
        <xdr:cNvSpPr/>
      </xdr:nvSpPr>
      <xdr:spPr>
        <a:xfrm>
          <a:off x="1079500" y="597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94464</xdr:rowOff>
    </xdr:from>
    <xdr:ext cx="599010" cy="259045"/>
    <xdr:sp macro="" textlink="">
      <xdr:nvSpPr>
        <xdr:cNvPr id="70" name="テキスト ボックス 69"/>
        <xdr:cNvSpPr txBox="1"/>
      </xdr:nvSpPr>
      <xdr:spPr>
        <a:xfrm>
          <a:off x="830795" y="575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21240</xdr:rowOff>
    </xdr:from>
    <xdr:to>
      <xdr:col>24</xdr:col>
      <xdr:colOff>114300</xdr:colOff>
      <xdr:row>34</xdr:row>
      <xdr:rowOff>122840</xdr:rowOff>
    </xdr:to>
    <xdr:sp macro="" textlink="">
      <xdr:nvSpPr>
        <xdr:cNvPr id="76" name="楕円 75"/>
        <xdr:cNvSpPr/>
      </xdr:nvSpPr>
      <xdr:spPr>
        <a:xfrm>
          <a:off x="4584700" y="58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44117</xdr:rowOff>
    </xdr:from>
    <xdr:ext cx="599010" cy="259045"/>
    <xdr:sp macro="" textlink="">
      <xdr:nvSpPr>
        <xdr:cNvPr id="77" name="人件費該当値テキスト"/>
        <xdr:cNvSpPr txBox="1"/>
      </xdr:nvSpPr>
      <xdr:spPr>
        <a:xfrm>
          <a:off x="4686300" y="570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24423</xdr:rowOff>
    </xdr:from>
    <xdr:to>
      <xdr:col>20</xdr:col>
      <xdr:colOff>38100</xdr:colOff>
      <xdr:row>36</xdr:row>
      <xdr:rowOff>126023</xdr:rowOff>
    </xdr:to>
    <xdr:sp macro="" textlink="">
      <xdr:nvSpPr>
        <xdr:cNvPr id="78" name="楕円 77"/>
        <xdr:cNvSpPr/>
      </xdr:nvSpPr>
      <xdr:spPr>
        <a:xfrm>
          <a:off x="3746500" y="61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117150</xdr:rowOff>
    </xdr:from>
    <xdr:ext cx="599010" cy="259045"/>
    <xdr:sp macro="" textlink="">
      <xdr:nvSpPr>
        <xdr:cNvPr id="79" name="テキスト ボックス 78"/>
        <xdr:cNvSpPr txBox="1"/>
      </xdr:nvSpPr>
      <xdr:spPr>
        <a:xfrm>
          <a:off x="3497795" y="628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20406</xdr:rowOff>
    </xdr:from>
    <xdr:to>
      <xdr:col>15</xdr:col>
      <xdr:colOff>101600</xdr:colOff>
      <xdr:row>36</xdr:row>
      <xdr:rowOff>122006</xdr:rowOff>
    </xdr:to>
    <xdr:sp macro="" textlink="">
      <xdr:nvSpPr>
        <xdr:cNvPr id="80" name="楕円 79"/>
        <xdr:cNvSpPr/>
      </xdr:nvSpPr>
      <xdr:spPr>
        <a:xfrm>
          <a:off x="2857500" y="61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113133</xdr:rowOff>
    </xdr:from>
    <xdr:ext cx="599010" cy="259045"/>
    <xdr:sp macro="" textlink="">
      <xdr:nvSpPr>
        <xdr:cNvPr id="81" name="テキスト ボックス 80"/>
        <xdr:cNvSpPr txBox="1"/>
      </xdr:nvSpPr>
      <xdr:spPr>
        <a:xfrm>
          <a:off x="2608795" y="62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20086</xdr:rowOff>
    </xdr:from>
    <xdr:to>
      <xdr:col>10</xdr:col>
      <xdr:colOff>165100</xdr:colOff>
      <xdr:row>36</xdr:row>
      <xdr:rowOff>121686</xdr:rowOff>
    </xdr:to>
    <xdr:sp macro="" textlink="">
      <xdr:nvSpPr>
        <xdr:cNvPr id="82" name="楕円 81"/>
        <xdr:cNvSpPr/>
      </xdr:nvSpPr>
      <xdr:spPr>
        <a:xfrm>
          <a:off x="1968500" y="619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112813</xdr:rowOff>
    </xdr:from>
    <xdr:ext cx="599010" cy="259045"/>
    <xdr:sp macro="" textlink="">
      <xdr:nvSpPr>
        <xdr:cNvPr id="83" name="テキスト ボックス 82"/>
        <xdr:cNvSpPr txBox="1"/>
      </xdr:nvSpPr>
      <xdr:spPr>
        <a:xfrm>
          <a:off x="1719795" y="628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1706</xdr:rowOff>
    </xdr:from>
    <xdr:to>
      <xdr:col>6</xdr:col>
      <xdr:colOff>38100</xdr:colOff>
      <xdr:row>36</xdr:row>
      <xdr:rowOff>103306</xdr:rowOff>
    </xdr:to>
    <xdr:sp macro="" textlink="">
      <xdr:nvSpPr>
        <xdr:cNvPr id="84" name="楕円 83"/>
        <xdr:cNvSpPr/>
      </xdr:nvSpPr>
      <xdr:spPr>
        <a:xfrm>
          <a:off x="1079500" y="61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94433</xdr:rowOff>
    </xdr:from>
    <xdr:ext cx="599010" cy="259045"/>
    <xdr:sp macro="" textlink="">
      <xdr:nvSpPr>
        <xdr:cNvPr id="85" name="テキスト ボックス 84"/>
        <xdr:cNvSpPr txBox="1"/>
      </xdr:nvSpPr>
      <xdr:spPr>
        <a:xfrm>
          <a:off x="830795" y="626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107317</xdr:rowOff>
    </xdr:from>
    <xdr:to>
      <xdr:col>24</xdr:col>
      <xdr:colOff>63500</xdr:colOff>
      <xdr:row>56</xdr:row>
      <xdr:rowOff>112238</xdr:rowOff>
    </xdr:to>
    <xdr:cxnSp macro="">
      <xdr:nvCxnSpPr>
        <xdr:cNvPr id="112" name="直線コネクタ 111"/>
        <xdr:cNvCxnSpPr/>
      </xdr:nvCxnSpPr>
      <xdr:spPr>
        <a:xfrm>
          <a:off x="3797300" y="9708517"/>
          <a:ext cx="8382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81044</xdr:rowOff>
    </xdr:from>
    <xdr:to>
      <xdr:col>19</xdr:col>
      <xdr:colOff>177800</xdr:colOff>
      <xdr:row>56</xdr:row>
      <xdr:rowOff>107317</xdr:rowOff>
    </xdr:to>
    <xdr:cxnSp macro="">
      <xdr:nvCxnSpPr>
        <xdr:cNvPr id="115" name="直線コネクタ 114"/>
        <xdr:cNvCxnSpPr/>
      </xdr:nvCxnSpPr>
      <xdr:spPr>
        <a:xfrm>
          <a:off x="2908300" y="9682244"/>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101514</xdr:rowOff>
    </xdr:from>
    <xdr:to>
      <xdr:col>20</xdr:col>
      <xdr:colOff>38100</xdr:colOff>
      <xdr:row>56</xdr:row>
      <xdr:rowOff>31664</xdr:rowOff>
    </xdr:to>
    <xdr:sp macro="" textlink="">
      <xdr:nvSpPr>
        <xdr:cNvPr id="116" name="フローチャート: 判断 115"/>
        <xdr:cNvSpPr/>
      </xdr:nvSpPr>
      <xdr:spPr>
        <a:xfrm>
          <a:off x="3746500" y="95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48191</xdr:rowOff>
    </xdr:from>
    <xdr:ext cx="599010" cy="259045"/>
    <xdr:sp macro="" textlink="">
      <xdr:nvSpPr>
        <xdr:cNvPr id="117" name="テキスト ボックス 116"/>
        <xdr:cNvSpPr txBox="1"/>
      </xdr:nvSpPr>
      <xdr:spPr>
        <a:xfrm>
          <a:off x="3497795" y="930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81044</xdr:rowOff>
    </xdr:from>
    <xdr:to>
      <xdr:col>15</xdr:col>
      <xdr:colOff>50800</xdr:colOff>
      <xdr:row>56</xdr:row>
      <xdr:rowOff>124722</xdr:rowOff>
    </xdr:to>
    <xdr:cxnSp macro="">
      <xdr:nvCxnSpPr>
        <xdr:cNvPr id="118" name="直線コネクタ 117"/>
        <xdr:cNvCxnSpPr/>
      </xdr:nvCxnSpPr>
      <xdr:spPr>
        <a:xfrm flipV="1">
          <a:off x="2019300" y="9682244"/>
          <a:ext cx="889000" cy="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111831</xdr:rowOff>
    </xdr:from>
    <xdr:to>
      <xdr:col>15</xdr:col>
      <xdr:colOff>101600</xdr:colOff>
      <xdr:row>56</xdr:row>
      <xdr:rowOff>41981</xdr:rowOff>
    </xdr:to>
    <xdr:sp macro="" textlink="">
      <xdr:nvSpPr>
        <xdr:cNvPr id="119" name="フローチャート: 判断 118"/>
        <xdr:cNvSpPr/>
      </xdr:nvSpPr>
      <xdr:spPr>
        <a:xfrm>
          <a:off x="2857500" y="95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58508</xdr:rowOff>
    </xdr:from>
    <xdr:ext cx="599010" cy="259045"/>
    <xdr:sp macro="" textlink="">
      <xdr:nvSpPr>
        <xdr:cNvPr id="120" name="テキスト ボックス 119"/>
        <xdr:cNvSpPr txBox="1"/>
      </xdr:nvSpPr>
      <xdr:spPr>
        <a:xfrm>
          <a:off x="2608795" y="931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124722</xdr:rowOff>
    </xdr:from>
    <xdr:to>
      <xdr:col>10</xdr:col>
      <xdr:colOff>114300</xdr:colOff>
      <xdr:row>56</xdr:row>
      <xdr:rowOff>143040</xdr:rowOff>
    </xdr:to>
    <xdr:cxnSp macro="">
      <xdr:nvCxnSpPr>
        <xdr:cNvPr id="121" name="直線コネクタ 120"/>
        <xdr:cNvCxnSpPr/>
      </xdr:nvCxnSpPr>
      <xdr:spPr>
        <a:xfrm flipV="1">
          <a:off x="1130300" y="9725922"/>
          <a:ext cx="889000" cy="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127330</xdr:rowOff>
    </xdr:from>
    <xdr:to>
      <xdr:col>10</xdr:col>
      <xdr:colOff>165100</xdr:colOff>
      <xdr:row>56</xdr:row>
      <xdr:rowOff>57480</xdr:rowOff>
    </xdr:to>
    <xdr:sp macro="" textlink="">
      <xdr:nvSpPr>
        <xdr:cNvPr id="122" name="フローチャート: 判断 121"/>
        <xdr:cNvSpPr/>
      </xdr:nvSpPr>
      <xdr:spPr>
        <a:xfrm>
          <a:off x="1968500" y="95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74007</xdr:rowOff>
    </xdr:from>
    <xdr:ext cx="599010" cy="259045"/>
    <xdr:sp macro="" textlink="">
      <xdr:nvSpPr>
        <xdr:cNvPr id="123" name="テキスト ボックス 122"/>
        <xdr:cNvSpPr txBox="1"/>
      </xdr:nvSpPr>
      <xdr:spPr>
        <a:xfrm>
          <a:off x="1719795" y="933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129445</xdr:rowOff>
    </xdr:from>
    <xdr:to>
      <xdr:col>6</xdr:col>
      <xdr:colOff>38100</xdr:colOff>
      <xdr:row>56</xdr:row>
      <xdr:rowOff>59595</xdr:rowOff>
    </xdr:to>
    <xdr:sp macro="" textlink="">
      <xdr:nvSpPr>
        <xdr:cNvPr id="124" name="フローチャート: 判断 123"/>
        <xdr:cNvSpPr/>
      </xdr:nvSpPr>
      <xdr:spPr>
        <a:xfrm>
          <a:off x="1079500" y="95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76122</xdr:rowOff>
    </xdr:from>
    <xdr:ext cx="599010" cy="259045"/>
    <xdr:sp macro="" textlink="">
      <xdr:nvSpPr>
        <xdr:cNvPr id="125" name="テキスト ボックス 124"/>
        <xdr:cNvSpPr txBox="1"/>
      </xdr:nvSpPr>
      <xdr:spPr>
        <a:xfrm>
          <a:off x="830795" y="933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61438</xdr:rowOff>
    </xdr:from>
    <xdr:to>
      <xdr:col>24</xdr:col>
      <xdr:colOff>114300</xdr:colOff>
      <xdr:row>56</xdr:row>
      <xdr:rowOff>163038</xdr:rowOff>
    </xdr:to>
    <xdr:sp macro="" textlink="">
      <xdr:nvSpPr>
        <xdr:cNvPr id="131" name="楕円 130"/>
        <xdr:cNvSpPr/>
      </xdr:nvSpPr>
      <xdr:spPr>
        <a:xfrm>
          <a:off x="4584700" y="96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84315</xdr:rowOff>
    </xdr:from>
    <xdr:ext cx="599010" cy="259045"/>
    <xdr:sp macro="" textlink="">
      <xdr:nvSpPr>
        <xdr:cNvPr id="132" name="物件費該当値テキスト"/>
        <xdr:cNvSpPr txBox="1"/>
      </xdr:nvSpPr>
      <xdr:spPr>
        <a:xfrm>
          <a:off x="4686300" y="951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56517</xdr:rowOff>
    </xdr:from>
    <xdr:to>
      <xdr:col>20</xdr:col>
      <xdr:colOff>38100</xdr:colOff>
      <xdr:row>56</xdr:row>
      <xdr:rowOff>158117</xdr:rowOff>
    </xdr:to>
    <xdr:sp macro="" textlink="">
      <xdr:nvSpPr>
        <xdr:cNvPr id="133" name="楕円 132"/>
        <xdr:cNvSpPr/>
      </xdr:nvSpPr>
      <xdr:spPr>
        <a:xfrm>
          <a:off x="3746500" y="96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149244</xdr:rowOff>
    </xdr:from>
    <xdr:ext cx="599010" cy="259045"/>
    <xdr:sp macro="" textlink="">
      <xdr:nvSpPr>
        <xdr:cNvPr id="134" name="テキスト ボックス 133"/>
        <xdr:cNvSpPr txBox="1"/>
      </xdr:nvSpPr>
      <xdr:spPr>
        <a:xfrm>
          <a:off x="3497795" y="975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30244</xdr:rowOff>
    </xdr:from>
    <xdr:to>
      <xdr:col>15</xdr:col>
      <xdr:colOff>101600</xdr:colOff>
      <xdr:row>56</xdr:row>
      <xdr:rowOff>131844</xdr:rowOff>
    </xdr:to>
    <xdr:sp macro="" textlink="">
      <xdr:nvSpPr>
        <xdr:cNvPr id="135" name="楕円 134"/>
        <xdr:cNvSpPr/>
      </xdr:nvSpPr>
      <xdr:spPr>
        <a:xfrm>
          <a:off x="2857500" y="96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122971</xdr:rowOff>
    </xdr:from>
    <xdr:ext cx="599010" cy="259045"/>
    <xdr:sp macro="" textlink="">
      <xdr:nvSpPr>
        <xdr:cNvPr id="136" name="テキスト ボックス 135"/>
        <xdr:cNvSpPr txBox="1"/>
      </xdr:nvSpPr>
      <xdr:spPr>
        <a:xfrm>
          <a:off x="2608795" y="972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73922</xdr:rowOff>
    </xdr:from>
    <xdr:to>
      <xdr:col>10</xdr:col>
      <xdr:colOff>165100</xdr:colOff>
      <xdr:row>57</xdr:row>
      <xdr:rowOff>4072</xdr:rowOff>
    </xdr:to>
    <xdr:sp macro="" textlink="">
      <xdr:nvSpPr>
        <xdr:cNvPr id="137" name="楕円 136"/>
        <xdr:cNvSpPr/>
      </xdr:nvSpPr>
      <xdr:spPr>
        <a:xfrm>
          <a:off x="1968500" y="9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166649</xdr:rowOff>
    </xdr:from>
    <xdr:ext cx="599010" cy="259045"/>
    <xdr:sp macro="" textlink="">
      <xdr:nvSpPr>
        <xdr:cNvPr id="138" name="テキスト ボックス 137"/>
        <xdr:cNvSpPr txBox="1"/>
      </xdr:nvSpPr>
      <xdr:spPr>
        <a:xfrm>
          <a:off x="1719795" y="976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92240</xdr:rowOff>
    </xdr:from>
    <xdr:to>
      <xdr:col>6</xdr:col>
      <xdr:colOff>38100</xdr:colOff>
      <xdr:row>57</xdr:row>
      <xdr:rowOff>22390</xdr:rowOff>
    </xdr:to>
    <xdr:sp macro="" textlink="">
      <xdr:nvSpPr>
        <xdr:cNvPr id="139" name="楕円 138"/>
        <xdr:cNvSpPr/>
      </xdr:nvSpPr>
      <xdr:spPr>
        <a:xfrm>
          <a:off x="1079500" y="96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13517</xdr:rowOff>
    </xdr:from>
    <xdr:ext cx="599010" cy="259045"/>
    <xdr:sp macro="" textlink="">
      <xdr:nvSpPr>
        <xdr:cNvPr id="140" name="テキスト ボックス 139"/>
        <xdr:cNvSpPr txBox="1"/>
      </xdr:nvSpPr>
      <xdr:spPr>
        <a:xfrm>
          <a:off x="830795" y="978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88997</xdr:rowOff>
    </xdr:from>
    <xdr:to>
      <xdr:col>24</xdr:col>
      <xdr:colOff>63500</xdr:colOff>
      <xdr:row>74</xdr:row>
      <xdr:rowOff>59187</xdr:rowOff>
    </xdr:to>
    <xdr:cxnSp macro="">
      <xdr:nvCxnSpPr>
        <xdr:cNvPr id="167" name="直線コネクタ 166"/>
        <xdr:cNvCxnSpPr/>
      </xdr:nvCxnSpPr>
      <xdr:spPr>
        <a:xfrm flipV="1">
          <a:off x="3797300" y="12433397"/>
          <a:ext cx="838200" cy="3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44808</xdr:rowOff>
    </xdr:from>
    <xdr:to>
      <xdr:col>19</xdr:col>
      <xdr:colOff>177800</xdr:colOff>
      <xdr:row>74</xdr:row>
      <xdr:rowOff>59187</xdr:rowOff>
    </xdr:to>
    <xdr:cxnSp macro="">
      <xdr:nvCxnSpPr>
        <xdr:cNvPr id="170" name="直線コネクタ 169"/>
        <xdr:cNvCxnSpPr/>
      </xdr:nvCxnSpPr>
      <xdr:spPr>
        <a:xfrm>
          <a:off x="2908300" y="12732108"/>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34173</xdr:rowOff>
    </xdr:from>
    <xdr:to>
      <xdr:col>20</xdr:col>
      <xdr:colOff>38100</xdr:colOff>
      <xdr:row>75</xdr:row>
      <xdr:rowOff>135773</xdr:rowOff>
    </xdr:to>
    <xdr:sp macro="" textlink="">
      <xdr:nvSpPr>
        <xdr:cNvPr id="171" name="フローチャート: 判断 170"/>
        <xdr:cNvSpPr/>
      </xdr:nvSpPr>
      <xdr:spPr>
        <a:xfrm>
          <a:off x="3746500" y="128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126900</xdr:rowOff>
    </xdr:from>
    <xdr:ext cx="534377" cy="259045"/>
    <xdr:sp macro="" textlink="">
      <xdr:nvSpPr>
        <xdr:cNvPr id="172" name="テキスト ボックス 171"/>
        <xdr:cNvSpPr txBox="1"/>
      </xdr:nvSpPr>
      <xdr:spPr>
        <a:xfrm>
          <a:off x="3530111" y="1298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156342</xdr:rowOff>
    </xdr:from>
    <xdr:to>
      <xdr:col>15</xdr:col>
      <xdr:colOff>50800</xdr:colOff>
      <xdr:row>74</xdr:row>
      <xdr:rowOff>44808</xdr:rowOff>
    </xdr:to>
    <xdr:cxnSp macro="">
      <xdr:nvCxnSpPr>
        <xdr:cNvPr id="173" name="直線コネクタ 172"/>
        <xdr:cNvCxnSpPr/>
      </xdr:nvCxnSpPr>
      <xdr:spPr>
        <a:xfrm>
          <a:off x="2019300" y="12500742"/>
          <a:ext cx="889000" cy="23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156932</xdr:rowOff>
    </xdr:from>
    <xdr:to>
      <xdr:col>15</xdr:col>
      <xdr:colOff>101600</xdr:colOff>
      <xdr:row>75</xdr:row>
      <xdr:rowOff>87082</xdr:rowOff>
    </xdr:to>
    <xdr:sp macro="" textlink="">
      <xdr:nvSpPr>
        <xdr:cNvPr id="174" name="フローチャート: 判断 173"/>
        <xdr:cNvSpPr/>
      </xdr:nvSpPr>
      <xdr:spPr>
        <a:xfrm>
          <a:off x="2857500" y="128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78209</xdr:rowOff>
    </xdr:from>
    <xdr:ext cx="534377" cy="259045"/>
    <xdr:sp macro="" textlink="">
      <xdr:nvSpPr>
        <xdr:cNvPr id="175" name="テキスト ボックス 174"/>
        <xdr:cNvSpPr txBox="1"/>
      </xdr:nvSpPr>
      <xdr:spPr>
        <a:xfrm>
          <a:off x="2641111" y="129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156342</xdr:rowOff>
    </xdr:from>
    <xdr:to>
      <xdr:col>10</xdr:col>
      <xdr:colOff>114300</xdr:colOff>
      <xdr:row>74</xdr:row>
      <xdr:rowOff>63302</xdr:rowOff>
    </xdr:to>
    <xdr:cxnSp macro="">
      <xdr:nvCxnSpPr>
        <xdr:cNvPr id="176" name="直線コネクタ 175"/>
        <xdr:cNvCxnSpPr/>
      </xdr:nvCxnSpPr>
      <xdr:spPr>
        <a:xfrm flipV="1">
          <a:off x="1130300" y="12500742"/>
          <a:ext cx="889000" cy="2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108057</xdr:rowOff>
    </xdr:from>
    <xdr:to>
      <xdr:col>10</xdr:col>
      <xdr:colOff>165100</xdr:colOff>
      <xdr:row>75</xdr:row>
      <xdr:rowOff>38207</xdr:rowOff>
    </xdr:to>
    <xdr:sp macro="" textlink="">
      <xdr:nvSpPr>
        <xdr:cNvPr id="177" name="フローチャート: 判断 176"/>
        <xdr:cNvSpPr/>
      </xdr:nvSpPr>
      <xdr:spPr>
        <a:xfrm>
          <a:off x="1968500" y="127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29334</xdr:rowOff>
    </xdr:from>
    <xdr:ext cx="534377" cy="259045"/>
    <xdr:sp macro="" textlink="">
      <xdr:nvSpPr>
        <xdr:cNvPr id="178" name="テキスト ボックス 177"/>
        <xdr:cNvSpPr txBox="1"/>
      </xdr:nvSpPr>
      <xdr:spPr>
        <a:xfrm>
          <a:off x="1752111" y="128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22903</xdr:rowOff>
    </xdr:from>
    <xdr:to>
      <xdr:col>6</xdr:col>
      <xdr:colOff>38100</xdr:colOff>
      <xdr:row>75</xdr:row>
      <xdr:rowOff>124503</xdr:rowOff>
    </xdr:to>
    <xdr:sp macro="" textlink="">
      <xdr:nvSpPr>
        <xdr:cNvPr id="179" name="フローチャート: 判断 178"/>
        <xdr:cNvSpPr/>
      </xdr:nvSpPr>
      <xdr:spPr>
        <a:xfrm>
          <a:off x="1079500" y="128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115629</xdr:rowOff>
    </xdr:from>
    <xdr:ext cx="534377" cy="259045"/>
    <xdr:sp macro="" textlink="">
      <xdr:nvSpPr>
        <xdr:cNvPr id="180" name="テキスト ボックス 179"/>
        <xdr:cNvSpPr txBox="1"/>
      </xdr:nvSpPr>
      <xdr:spPr>
        <a:xfrm>
          <a:off x="863111" y="129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38197</xdr:rowOff>
    </xdr:from>
    <xdr:to>
      <xdr:col>24</xdr:col>
      <xdr:colOff>114300</xdr:colOff>
      <xdr:row>72</xdr:row>
      <xdr:rowOff>139797</xdr:rowOff>
    </xdr:to>
    <xdr:sp macro="" textlink="">
      <xdr:nvSpPr>
        <xdr:cNvPr id="186" name="楕円 185"/>
        <xdr:cNvSpPr/>
      </xdr:nvSpPr>
      <xdr:spPr>
        <a:xfrm>
          <a:off x="4584700" y="123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61074</xdr:rowOff>
    </xdr:from>
    <xdr:ext cx="534377" cy="259045"/>
    <xdr:sp macro="" textlink="">
      <xdr:nvSpPr>
        <xdr:cNvPr id="187" name="維持補修費該当値テキスト"/>
        <xdr:cNvSpPr txBox="1"/>
      </xdr:nvSpPr>
      <xdr:spPr>
        <a:xfrm>
          <a:off x="4686300" y="1223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8387</xdr:rowOff>
    </xdr:from>
    <xdr:to>
      <xdr:col>20</xdr:col>
      <xdr:colOff>38100</xdr:colOff>
      <xdr:row>74</xdr:row>
      <xdr:rowOff>109987</xdr:rowOff>
    </xdr:to>
    <xdr:sp macro="" textlink="">
      <xdr:nvSpPr>
        <xdr:cNvPr id="188" name="楕円 187"/>
        <xdr:cNvSpPr/>
      </xdr:nvSpPr>
      <xdr:spPr>
        <a:xfrm>
          <a:off x="3746500" y="126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126514</xdr:rowOff>
    </xdr:from>
    <xdr:ext cx="534377" cy="259045"/>
    <xdr:sp macro="" textlink="">
      <xdr:nvSpPr>
        <xdr:cNvPr id="189" name="テキスト ボックス 188"/>
        <xdr:cNvSpPr txBox="1"/>
      </xdr:nvSpPr>
      <xdr:spPr>
        <a:xfrm>
          <a:off x="3530111" y="124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165458</xdr:rowOff>
    </xdr:from>
    <xdr:to>
      <xdr:col>15</xdr:col>
      <xdr:colOff>101600</xdr:colOff>
      <xdr:row>74</xdr:row>
      <xdr:rowOff>95608</xdr:rowOff>
    </xdr:to>
    <xdr:sp macro="" textlink="">
      <xdr:nvSpPr>
        <xdr:cNvPr id="190" name="楕円 189"/>
        <xdr:cNvSpPr/>
      </xdr:nvSpPr>
      <xdr:spPr>
        <a:xfrm>
          <a:off x="2857500" y="126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112135</xdr:rowOff>
    </xdr:from>
    <xdr:ext cx="534377" cy="259045"/>
    <xdr:sp macro="" textlink="">
      <xdr:nvSpPr>
        <xdr:cNvPr id="191" name="テキスト ボックス 190"/>
        <xdr:cNvSpPr txBox="1"/>
      </xdr:nvSpPr>
      <xdr:spPr>
        <a:xfrm>
          <a:off x="2641111" y="1245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105542</xdr:rowOff>
    </xdr:from>
    <xdr:to>
      <xdr:col>10</xdr:col>
      <xdr:colOff>165100</xdr:colOff>
      <xdr:row>73</xdr:row>
      <xdr:rowOff>35692</xdr:rowOff>
    </xdr:to>
    <xdr:sp macro="" textlink="">
      <xdr:nvSpPr>
        <xdr:cNvPr id="192" name="楕円 191"/>
        <xdr:cNvSpPr/>
      </xdr:nvSpPr>
      <xdr:spPr>
        <a:xfrm>
          <a:off x="1968500" y="124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52219</xdr:rowOff>
    </xdr:from>
    <xdr:ext cx="534377" cy="259045"/>
    <xdr:sp macro="" textlink="">
      <xdr:nvSpPr>
        <xdr:cNvPr id="193" name="テキスト ボックス 192"/>
        <xdr:cNvSpPr txBox="1"/>
      </xdr:nvSpPr>
      <xdr:spPr>
        <a:xfrm>
          <a:off x="1752111" y="122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12502</xdr:rowOff>
    </xdr:from>
    <xdr:to>
      <xdr:col>6</xdr:col>
      <xdr:colOff>38100</xdr:colOff>
      <xdr:row>74</xdr:row>
      <xdr:rowOff>114102</xdr:rowOff>
    </xdr:to>
    <xdr:sp macro="" textlink="">
      <xdr:nvSpPr>
        <xdr:cNvPr id="194" name="楕円 193"/>
        <xdr:cNvSpPr/>
      </xdr:nvSpPr>
      <xdr:spPr>
        <a:xfrm>
          <a:off x="1079500" y="126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130629</xdr:rowOff>
    </xdr:from>
    <xdr:ext cx="534377" cy="259045"/>
    <xdr:sp macro="" textlink="">
      <xdr:nvSpPr>
        <xdr:cNvPr id="195" name="テキスト ボックス 194"/>
        <xdr:cNvSpPr txBox="1"/>
      </xdr:nvSpPr>
      <xdr:spPr>
        <a:xfrm>
          <a:off x="863111" y="124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98183</xdr:rowOff>
    </xdr:from>
    <xdr:to>
      <xdr:col>24</xdr:col>
      <xdr:colOff>63500</xdr:colOff>
      <xdr:row>97</xdr:row>
      <xdr:rowOff>153581</xdr:rowOff>
    </xdr:to>
    <xdr:cxnSp macro="">
      <xdr:nvCxnSpPr>
        <xdr:cNvPr id="225" name="直線コネクタ 224"/>
        <xdr:cNvCxnSpPr/>
      </xdr:nvCxnSpPr>
      <xdr:spPr>
        <a:xfrm flipV="1">
          <a:off x="3797300" y="16728833"/>
          <a:ext cx="8382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153581</xdr:rowOff>
    </xdr:from>
    <xdr:to>
      <xdr:col>19</xdr:col>
      <xdr:colOff>177800</xdr:colOff>
      <xdr:row>98</xdr:row>
      <xdr:rowOff>20955</xdr:rowOff>
    </xdr:to>
    <xdr:cxnSp macro="">
      <xdr:nvCxnSpPr>
        <xdr:cNvPr id="228" name="直線コネクタ 227"/>
        <xdr:cNvCxnSpPr/>
      </xdr:nvCxnSpPr>
      <xdr:spPr>
        <a:xfrm flipV="1">
          <a:off x="2908300" y="16784231"/>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24321</xdr:rowOff>
    </xdr:from>
    <xdr:to>
      <xdr:col>20</xdr:col>
      <xdr:colOff>38100</xdr:colOff>
      <xdr:row>96</xdr:row>
      <xdr:rowOff>125921</xdr:rowOff>
    </xdr:to>
    <xdr:sp macro="" textlink="">
      <xdr:nvSpPr>
        <xdr:cNvPr id="229" name="フローチャート: 判断 228"/>
        <xdr:cNvSpPr/>
      </xdr:nvSpPr>
      <xdr:spPr>
        <a:xfrm>
          <a:off x="3746500" y="16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142448</xdr:rowOff>
    </xdr:from>
    <xdr:ext cx="534377" cy="259045"/>
    <xdr:sp macro="" textlink="">
      <xdr:nvSpPr>
        <xdr:cNvPr id="230" name="テキスト ボックス 229"/>
        <xdr:cNvSpPr txBox="1"/>
      </xdr:nvSpPr>
      <xdr:spPr>
        <a:xfrm>
          <a:off x="3530111" y="162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20955</xdr:rowOff>
    </xdr:from>
    <xdr:to>
      <xdr:col>15</xdr:col>
      <xdr:colOff>50800</xdr:colOff>
      <xdr:row>98</xdr:row>
      <xdr:rowOff>27051</xdr:rowOff>
    </xdr:to>
    <xdr:cxnSp macro="">
      <xdr:nvCxnSpPr>
        <xdr:cNvPr id="231" name="直線コネクタ 230"/>
        <xdr:cNvCxnSpPr/>
      </xdr:nvCxnSpPr>
      <xdr:spPr>
        <a:xfrm flipV="1">
          <a:off x="2019300" y="1682305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55004</xdr:rowOff>
    </xdr:from>
    <xdr:to>
      <xdr:col>15</xdr:col>
      <xdr:colOff>101600</xdr:colOff>
      <xdr:row>96</xdr:row>
      <xdr:rowOff>156604</xdr:rowOff>
    </xdr:to>
    <xdr:sp macro="" textlink="">
      <xdr:nvSpPr>
        <xdr:cNvPr id="232" name="フローチャート: 判断 231"/>
        <xdr:cNvSpPr/>
      </xdr:nvSpPr>
      <xdr:spPr>
        <a:xfrm>
          <a:off x="2857500" y="165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1681</xdr:rowOff>
    </xdr:from>
    <xdr:ext cx="534377" cy="259045"/>
    <xdr:sp macro="" textlink="">
      <xdr:nvSpPr>
        <xdr:cNvPr id="233" name="テキスト ボックス 232"/>
        <xdr:cNvSpPr txBox="1"/>
      </xdr:nvSpPr>
      <xdr:spPr>
        <a:xfrm>
          <a:off x="2641111" y="162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146634</xdr:rowOff>
    </xdr:from>
    <xdr:to>
      <xdr:col>10</xdr:col>
      <xdr:colOff>114300</xdr:colOff>
      <xdr:row>98</xdr:row>
      <xdr:rowOff>27051</xdr:rowOff>
    </xdr:to>
    <xdr:cxnSp macro="">
      <xdr:nvCxnSpPr>
        <xdr:cNvPr id="234" name="直線コネクタ 233"/>
        <xdr:cNvCxnSpPr/>
      </xdr:nvCxnSpPr>
      <xdr:spPr>
        <a:xfrm>
          <a:off x="1130300" y="16777284"/>
          <a:ext cx="889000" cy="5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35280</xdr:rowOff>
    </xdr:from>
    <xdr:to>
      <xdr:col>10</xdr:col>
      <xdr:colOff>165100</xdr:colOff>
      <xdr:row>96</xdr:row>
      <xdr:rowOff>136880</xdr:rowOff>
    </xdr:to>
    <xdr:sp macro="" textlink="">
      <xdr:nvSpPr>
        <xdr:cNvPr id="235" name="フローチャート: 判断 234"/>
        <xdr:cNvSpPr/>
      </xdr:nvSpPr>
      <xdr:spPr>
        <a:xfrm>
          <a:off x="1968500" y="164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153407</xdr:rowOff>
    </xdr:from>
    <xdr:ext cx="534377" cy="259045"/>
    <xdr:sp macro="" textlink="">
      <xdr:nvSpPr>
        <xdr:cNvPr id="236" name="テキスト ボックス 235"/>
        <xdr:cNvSpPr txBox="1"/>
      </xdr:nvSpPr>
      <xdr:spPr>
        <a:xfrm>
          <a:off x="1752111" y="162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22949</xdr:rowOff>
    </xdr:from>
    <xdr:to>
      <xdr:col>6</xdr:col>
      <xdr:colOff>38100</xdr:colOff>
      <xdr:row>96</xdr:row>
      <xdr:rowOff>124549</xdr:rowOff>
    </xdr:to>
    <xdr:sp macro="" textlink="">
      <xdr:nvSpPr>
        <xdr:cNvPr id="237" name="フローチャート: 判断 236"/>
        <xdr:cNvSpPr/>
      </xdr:nvSpPr>
      <xdr:spPr>
        <a:xfrm>
          <a:off x="1079500" y="1648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141076</xdr:rowOff>
    </xdr:from>
    <xdr:ext cx="534377" cy="259045"/>
    <xdr:sp macro="" textlink="">
      <xdr:nvSpPr>
        <xdr:cNvPr id="238" name="テキスト ボックス 237"/>
        <xdr:cNvSpPr txBox="1"/>
      </xdr:nvSpPr>
      <xdr:spPr>
        <a:xfrm>
          <a:off x="863111" y="162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47383</xdr:rowOff>
    </xdr:from>
    <xdr:to>
      <xdr:col>24</xdr:col>
      <xdr:colOff>114300</xdr:colOff>
      <xdr:row>97</xdr:row>
      <xdr:rowOff>148983</xdr:rowOff>
    </xdr:to>
    <xdr:sp macro="" textlink="">
      <xdr:nvSpPr>
        <xdr:cNvPr id="244" name="楕円 243"/>
        <xdr:cNvSpPr/>
      </xdr:nvSpPr>
      <xdr:spPr>
        <a:xfrm>
          <a:off x="4584700" y="16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25810</xdr:rowOff>
    </xdr:from>
    <xdr:ext cx="534377" cy="259045"/>
    <xdr:sp macro="" textlink="">
      <xdr:nvSpPr>
        <xdr:cNvPr id="245" name="扶助費該当値テキスト"/>
        <xdr:cNvSpPr txBox="1"/>
      </xdr:nvSpPr>
      <xdr:spPr>
        <a:xfrm>
          <a:off x="4686300" y="166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102781</xdr:rowOff>
    </xdr:from>
    <xdr:to>
      <xdr:col>20</xdr:col>
      <xdr:colOff>38100</xdr:colOff>
      <xdr:row>98</xdr:row>
      <xdr:rowOff>32931</xdr:rowOff>
    </xdr:to>
    <xdr:sp macro="" textlink="">
      <xdr:nvSpPr>
        <xdr:cNvPr id="246" name="楕円 245"/>
        <xdr:cNvSpPr/>
      </xdr:nvSpPr>
      <xdr:spPr>
        <a:xfrm>
          <a:off x="3746500" y="1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24058</xdr:rowOff>
    </xdr:from>
    <xdr:ext cx="534377" cy="259045"/>
    <xdr:sp macro="" textlink="">
      <xdr:nvSpPr>
        <xdr:cNvPr id="247" name="テキスト ボックス 246"/>
        <xdr:cNvSpPr txBox="1"/>
      </xdr:nvSpPr>
      <xdr:spPr>
        <a:xfrm>
          <a:off x="3530111" y="168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141605</xdr:rowOff>
    </xdr:from>
    <xdr:to>
      <xdr:col>15</xdr:col>
      <xdr:colOff>101600</xdr:colOff>
      <xdr:row>98</xdr:row>
      <xdr:rowOff>71755</xdr:rowOff>
    </xdr:to>
    <xdr:sp macro="" textlink="">
      <xdr:nvSpPr>
        <xdr:cNvPr id="248" name="楕円 247"/>
        <xdr:cNvSpPr/>
      </xdr:nvSpPr>
      <xdr:spPr>
        <a:xfrm>
          <a:off x="2857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62882</xdr:rowOff>
    </xdr:from>
    <xdr:ext cx="534377" cy="259045"/>
    <xdr:sp macro="" textlink="">
      <xdr:nvSpPr>
        <xdr:cNvPr id="249" name="テキスト ボックス 248"/>
        <xdr:cNvSpPr txBox="1"/>
      </xdr:nvSpPr>
      <xdr:spPr>
        <a:xfrm>
          <a:off x="2641111" y="168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147701</xdr:rowOff>
    </xdr:from>
    <xdr:to>
      <xdr:col>10</xdr:col>
      <xdr:colOff>165100</xdr:colOff>
      <xdr:row>98</xdr:row>
      <xdr:rowOff>77851</xdr:rowOff>
    </xdr:to>
    <xdr:sp macro="" textlink="">
      <xdr:nvSpPr>
        <xdr:cNvPr id="250" name="楕円 249"/>
        <xdr:cNvSpPr/>
      </xdr:nvSpPr>
      <xdr:spPr>
        <a:xfrm>
          <a:off x="1968500" y="167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68978</xdr:rowOff>
    </xdr:from>
    <xdr:ext cx="534377" cy="259045"/>
    <xdr:sp macro="" textlink="">
      <xdr:nvSpPr>
        <xdr:cNvPr id="251" name="テキスト ボックス 250"/>
        <xdr:cNvSpPr txBox="1"/>
      </xdr:nvSpPr>
      <xdr:spPr>
        <a:xfrm>
          <a:off x="1752111" y="168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95834</xdr:rowOff>
    </xdr:from>
    <xdr:to>
      <xdr:col>6</xdr:col>
      <xdr:colOff>38100</xdr:colOff>
      <xdr:row>98</xdr:row>
      <xdr:rowOff>25984</xdr:rowOff>
    </xdr:to>
    <xdr:sp macro="" textlink="">
      <xdr:nvSpPr>
        <xdr:cNvPr id="252" name="楕円 251"/>
        <xdr:cNvSpPr/>
      </xdr:nvSpPr>
      <xdr:spPr>
        <a:xfrm>
          <a:off x="1079500" y="167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17111</xdr:rowOff>
    </xdr:from>
    <xdr:ext cx="534377" cy="259045"/>
    <xdr:sp macro="" textlink="">
      <xdr:nvSpPr>
        <xdr:cNvPr id="253" name="テキスト ボックス 252"/>
        <xdr:cNvSpPr txBox="1"/>
      </xdr:nvSpPr>
      <xdr:spPr>
        <a:xfrm>
          <a:off x="863111" y="168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69802</xdr:rowOff>
    </xdr:from>
    <xdr:to>
      <xdr:col>55</xdr:col>
      <xdr:colOff>0</xdr:colOff>
      <xdr:row>38</xdr:row>
      <xdr:rowOff>45414</xdr:rowOff>
    </xdr:to>
    <xdr:cxnSp macro="">
      <xdr:nvCxnSpPr>
        <xdr:cNvPr id="283" name="直線コネクタ 282"/>
        <xdr:cNvCxnSpPr/>
      </xdr:nvCxnSpPr>
      <xdr:spPr>
        <a:xfrm flipV="1">
          <a:off x="9639300" y="6070552"/>
          <a:ext cx="838200" cy="48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45414</xdr:rowOff>
    </xdr:from>
    <xdr:to>
      <xdr:col>50</xdr:col>
      <xdr:colOff>114300</xdr:colOff>
      <xdr:row>38</xdr:row>
      <xdr:rowOff>101447</xdr:rowOff>
    </xdr:to>
    <xdr:cxnSp macro="">
      <xdr:nvCxnSpPr>
        <xdr:cNvPr id="286" name="直線コネクタ 285"/>
        <xdr:cNvCxnSpPr/>
      </xdr:nvCxnSpPr>
      <xdr:spPr>
        <a:xfrm flipV="1">
          <a:off x="8750300" y="6560514"/>
          <a:ext cx="889000" cy="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131564</xdr:rowOff>
    </xdr:from>
    <xdr:to>
      <xdr:col>50</xdr:col>
      <xdr:colOff>165100</xdr:colOff>
      <xdr:row>37</xdr:row>
      <xdr:rowOff>61714</xdr:rowOff>
    </xdr:to>
    <xdr:sp macro="" textlink="">
      <xdr:nvSpPr>
        <xdr:cNvPr id="287" name="フローチャート: 判断 286"/>
        <xdr:cNvSpPr/>
      </xdr:nvSpPr>
      <xdr:spPr>
        <a:xfrm>
          <a:off x="9588500" y="630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78241</xdr:rowOff>
    </xdr:from>
    <xdr:ext cx="599010" cy="259045"/>
    <xdr:sp macro="" textlink="">
      <xdr:nvSpPr>
        <xdr:cNvPr id="288" name="テキスト ボックス 287"/>
        <xdr:cNvSpPr txBox="1"/>
      </xdr:nvSpPr>
      <xdr:spPr>
        <a:xfrm>
          <a:off x="9339795" y="607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101447</xdr:rowOff>
    </xdr:from>
    <xdr:to>
      <xdr:col>45</xdr:col>
      <xdr:colOff>177800</xdr:colOff>
      <xdr:row>38</xdr:row>
      <xdr:rowOff>135932</xdr:rowOff>
    </xdr:to>
    <xdr:cxnSp macro="">
      <xdr:nvCxnSpPr>
        <xdr:cNvPr id="289" name="直線コネクタ 288"/>
        <xdr:cNvCxnSpPr/>
      </xdr:nvCxnSpPr>
      <xdr:spPr>
        <a:xfrm flipV="1">
          <a:off x="7861300" y="6616547"/>
          <a:ext cx="8890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169310</xdr:rowOff>
    </xdr:from>
    <xdr:to>
      <xdr:col>46</xdr:col>
      <xdr:colOff>38100</xdr:colOff>
      <xdr:row>37</xdr:row>
      <xdr:rowOff>99460</xdr:rowOff>
    </xdr:to>
    <xdr:sp macro="" textlink="">
      <xdr:nvSpPr>
        <xdr:cNvPr id="290" name="フローチャート: 判断 289"/>
        <xdr:cNvSpPr/>
      </xdr:nvSpPr>
      <xdr:spPr>
        <a:xfrm>
          <a:off x="8699500" y="63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115987</xdr:rowOff>
    </xdr:from>
    <xdr:ext cx="599010" cy="259045"/>
    <xdr:sp macro="" textlink="">
      <xdr:nvSpPr>
        <xdr:cNvPr id="291" name="テキスト ボックス 290"/>
        <xdr:cNvSpPr txBox="1"/>
      </xdr:nvSpPr>
      <xdr:spPr>
        <a:xfrm>
          <a:off x="8450795" y="611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135932</xdr:rowOff>
    </xdr:from>
    <xdr:to>
      <xdr:col>41</xdr:col>
      <xdr:colOff>50800</xdr:colOff>
      <xdr:row>38</xdr:row>
      <xdr:rowOff>161093</xdr:rowOff>
    </xdr:to>
    <xdr:cxnSp macro="">
      <xdr:nvCxnSpPr>
        <xdr:cNvPr id="292" name="直線コネクタ 291"/>
        <xdr:cNvCxnSpPr/>
      </xdr:nvCxnSpPr>
      <xdr:spPr>
        <a:xfrm flipV="1">
          <a:off x="6972300" y="6651032"/>
          <a:ext cx="8890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142172</xdr:rowOff>
    </xdr:from>
    <xdr:to>
      <xdr:col>41</xdr:col>
      <xdr:colOff>101600</xdr:colOff>
      <xdr:row>37</xdr:row>
      <xdr:rowOff>72322</xdr:rowOff>
    </xdr:to>
    <xdr:sp macro="" textlink="">
      <xdr:nvSpPr>
        <xdr:cNvPr id="293" name="フローチャート: 判断 292"/>
        <xdr:cNvSpPr/>
      </xdr:nvSpPr>
      <xdr:spPr>
        <a:xfrm>
          <a:off x="7810500" y="63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88849</xdr:rowOff>
    </xdr:from>
    <xdr:ext cx="599010" cy="259045"/>
    <xdr:sp macro="" textlink="">
      <xdr:nvSpPr>
        <xdr:cNvPr id="294" name="テキスト ボックス 293"/>
        <xdr:cNvSpPr txBox="1"/>
      </xdr:nvSpPr>
      <xdr:spPr>
        <a:xfrm>
          <a:off x="7561795" y="608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27273</xdr:rowOff>
    </xdr:from>
    <xdr:to>
      <xdr:col>36</xdr:col>
      <xdr:colOff>165100</xdr:colOff>
      <xdr:row>37</xdr:row>
      <xdr:rowOff>128873</xdr:rowOff>
    </xdr:to>
    <xdr:sp macro="" textlink="">
      <xdr:nvSpPr>
        <xdr:cNvPr id="295" name="フローチャート: 判断 294"/>
        <xdr:cNvSpPr/>
      </xdr:nvSpPr>
      <xdr:spPr>
        <a:xfrm>
          <a:off x="6921500" y="6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145400</xdr:rowOff>
    </xdr:from>
    <xdr:ext cx="599010" cy="259045"/>
    <xdr:sp macro="" textlink="">
      <xdr:nvSpPr>
        <xdr:cNvPr id="296" name="テキスト ボックス 295"/>
        <xdr:cNvSpPr txBox="1"/>
      </xdr:nvSpPr>
      <xdr:spPr>
        <a:xfrm>
          <a:off x="6672795" y="614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19002</xdr:rowOff>
    </xdr:from>
    <xdr:to>
      <xdr:col>55</xdr:col>
      <xdr:colOff>50800</xdr:colOff>
      <xdr:row>35</xdr:row>
      <xdr:rowOff>120602</xdr:rowOff>
    </xdr:to>
    <xdr:sp macro="" textlink="">
      <xdr:nvSpPr>
        <xdr:cNvPr id="302" name="楕円 301"/>
        <xdr:cNvSpPr/>
      </xdr:nvSpPr>
      <xdr:spPr>
        <a:xfrm>
          <a:off x="10426700" y="60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168879</xdr:rowOff>
    </xdr:from>
    <xdr:ext cx="599010" cy="259045"/>
    <xdr:sp macro="" textlink="">
      <xdr:nvSpPr>
        <xdr:cNvPr id="303" name="補助費等該当値テキスト"/>
        <xdr:cNvSpPr txBox="1"/>
      </xdr:nvSpPr>
      <xdr:spPr>
        <a:xfrm>
          <a:off x="10528300" y="599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166064</xdr:rowOff>
    </xdr:from>
    <xdr:to>
      <xdr:col>50</xdr:col>
      <xdr:colOff>165100</xdr:colOff>
      <xdr:row>38</xdr:row>
      <xdr:rowOff>96214</xdr:rowOff>
    </xdr:to>
    <xdr:sp macro="" textlink="">
      <xdr:nvSpPr>
        <xdr:cNvPr id="304" name="楕円 303"/>
        <xdr:cNvSpPr/>
      </xdr:nvSpPr>
      <xdr:spPr>
        <a:xfrm>
          <a:off x="9588500" y="65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87341</xdr:rowOff>
    </xdr:from>
    <xdr:ext cx="599010" cy="259045"/>
    <xdr:sp macro="" textlink="">
      <xdr:nvSpPr>
        <xdr:cNvPr id="305" name="テキスト ボックス 304"/>
        <xdr:cNvSpPr txBox="1"/>
      </xdr:nvSpPr>
      <xdr:spPr>
        <a:xfrm>
          <a:off x="9339795" y="66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50647</xdr:rowOff>
    </xdr:from>
    <xdr:to>
      <xdr:col>46</xdr:col>
      <xdr:colOff>38100</xdr:colOff>
      <xdr:row>38</xdr:row>
      <xdr:rowOff>152247</xdr:rowOff>
    </xdr:to>
    <xdr:sp macro="" textlink="">
      <xdr:nvSpPr>
        <xdr:cNvPr id="306" name="楕円 305"/>
        <xdr:cNvSpPr/>
      </xdr:nvSpPr>
      <xdr:spPr>
        <a:xfrm>
          <a:off x="8699500" y="65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143374</xdr:rowOff>
    </xdr:from>
    <xdr:ext cx="599010" cy="259045"/>
    <xdr:sp macro="" textlink="">
      <xdr:nvSpPr>
        <xdr:cNvPr id="307" name="テキスト ボックス 306"/>
        <xdr:cNvSpPr txBox="1"/>
      </xdr:nvSpPr>
      <xdr:spPr>
        <a:xfrm>
          <a:off x="8450795" y="665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85132</xdr:rowOff>
    </xdr:from>
    <xdr:to>
      <xdr:col>41</xdr:col>
      <xdr:colOff>101600</xdr:colOff>
      <xdr:row>39</xdr:row>
      <xdr:rowOff>15282</xdr:rowOff>
    </xdr:to>
    <xdr:sp macro="" textlink="">
      <xdr:nvSpPr>
        <xdr:cNvPr id="308" name="楕円 307"/>
        <xdr:cNvSpPr/>
      </xdr:nvSpPr>
      <xdr:spPr>
        <a:xfrm>
          <a:off x="7810500" y="66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6409</xdr:rowOff>
    </xdr:from>
    <xdr:ext cx="599010" cy="259045"/>
    <xdr:sp macro="" textlink="">
      <xdr:nvSpPr>
        <xdr:cNvPr id="309" name="テキスト ボックス 308"/>
        <xdr:cNvSpPr txBox="1"/>
      </xdr:nvSpPr>
      <xdr:spPr>
        <a:xfrm>
          <a:off x="7561795" y="669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110293</xdr:rowOff>
    </xdr:from>
    <xdr:to>
      <xdr:col>36</xdr:col>
      <xdr:colOff>165100</xdr:colOff>
      <xdr:row>39</xdr:row>
      <xdr:rowOff>40443</xdr:rowOff>
    </xdr:to>
    <xdr:sp macro="" textlink="">
      <xdr:nvSpPr>
        <xdr:cNvPr id="310" name="楕円 309"/>
        <xdr:cNvSpPr/>
      </xdr:nvSpPr>
      <xdr:spPr>
        <a:xfrm>
          <a:off x="6921500" y="66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31570</xdr:rowOff>
    </xdr:from>
    <xdr:ext cx="599010" cy="259045"/>
    <xdr:sp macro="" textlink="">
      <xdr:nvSpPr>
        <xdr:cNvPr id="311" name="テキスト ボックス 310"/>
        <xdr:cNvSpPr txBox="1"/>
      </xdr:nvSpPr>
      <xdr:spPr>
        <a:xfrm>
          <a:off x="6672795" y="671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70297</xdr:rowOff>
    </xdr:from>
    <xdr:to>
      <xdr:col>55</xdr:col>
      <xdr:colOff>0</xdr:colOff>
      <xdr:row>58</xdr:row>
      <xdr:rowOff>11713</xdr:rowOff>
    </xdr:to>
    <xdr:cxnSp macro="">
      <xdr:nvCxnSpPr>
        <xdr:cNvPr id="342" name="直線コネクタ 341"/>
        <xdr:cNvCxnSpPr/>
      </xdr:nvCxnSpPr>
      <xdr:spPr>
        <a:xfrm flipV="1">
          <a:off x="9639300" y="9500047"/>
          <a:ext cx="838200" cy="45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11713</xdr:rowOff>
    </xdr:from>
    <xdr:to>
      <xdr:col>50</xdr:col>
      <xdr:colOff>114300</xdr:colOff>
      <xdr:row>58</xdr:row>
      <xdr:rowOff>45503</xdr:rowOff>
    </xdr:to>
    <xdr:cxnSp macro="">
      <xdr:nvCxnSpPr>
        <xdr:cNvPr id="345" name="直線コネクタ 344"/>
        <xdr:cNvCxnSpPr/>
      </xdr:nvCxnSpPr>
      <xdr:spPr>
        <a:xfrm flipV="1">
          <a:off x="8750300" y="9955813"/>
          <a:ext cx="889000" cy="3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124210</xdr:rowOff>
    </xdr:from>
    <xdr:to>
      <xdr:col>50</xdr:col>
      <xdr:colOff>165100</xdr:colOff>
      <xdr:row>57</xdr:row>
      <xdr:rowOff>54360</xdr:rowOff>
    </xdr:to>
    <xdr:sp macro="" textlink="">
      <xdr:nvSpPr>
        <xdr:cNvPr id="346" name="フローチャート: 判断 345"/>
        <xdr:cNvSpPr/>
      </xdr:nvSpPr>
      <xdr:spPr>
        <a:xfrm>
          <a:off x="9588500" y="972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70887</xdr:rowOff>
    </xdr:from>
    <xdr:ext cx="599010" cy="259045"/>
    <xdr:sp macro="" textlink="">
      <xdr:nvSpPr>
        <xdr:cNvPr id="347" name="テキスト ボックス 346"/>
        <xdr:cNvSpPr txBox="1"/>
      </xdr:nvSpPr>
      <xdr:spPr>
        <a:xfrm>
          <a:off x="9339795" y="950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45503</xdr:rowOff>
    </xdr:from>
    <xdr:to>
      <xdr:col>45</xdr:col>
      <xdr:colOff>177800</xdr:colOff>
      <xdr:row>58</xdr:row>
      <xdr:rowOff>114799</xdr:rowOff>
    </xdr:to>
    <xdr:cxnSp macro="">
      <xdr:nvCxnSpPr>
        <xdr:cNvPr id="348" name="直線コネクタ 347"/>
        <xdr:cNvCxnSpPr/>
      </xdr:nvCxnSpPr>
      <xdr:spPr>
        <a:xfrm flipV="1">
          <a:off x="7861300" y="9989603"/>
          <a:ext cx="889000" cy="6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118976</xdr:rowOff>
    </xdr:from>
    <xdr:to>
      <xdr:col>46</xdr:col>
      <xdr:colOff>38100</xdr:colOff>
      <xdr:row>57</xdr:row>
      <xdr:rowOff>49126</xdr:rowOff>
    </xdr:to>
    <xdr:sp macro="" textlink="">
      <xdr:nvSpPr>
        <xdr:cNvPr id="349" name="フローチャート: 判断 348"/>
        <xdr:cNvSpPr/>
      </xdr:nvSpPr>
      <xdr:spPr>
        <a:xfrm>
          <a:off x="8699500" y="972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65653</xdr:rowOff>
    </xdr:from>
    <xdr:ext cx="599010" cy="259045"/>
    <xdr:sp macro="" textlink="">
      <xdr:nvSpPr>
        <xdr:cNvPr id="350" name="テキスト ボックス 349"/>
        <xdr:cNvSpPr txBox="1"/>
      </xdr:nvSpPr>
      <xdr:spPr>
        <a:xfrm>
          <a:off x="8450795" y="949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52973</xdr:rowOff>
    </xdr:from>
    <xdr:to>
      <xdr:col>41</xdr:col>
      <xdr:colOff>50800</xdr:colOff>
      <xdr:row>58</xdr:row>
      <xdr:rowOff>114799</xdr:rowOff>
    </xdr:to>
    <xdr:cxnSp macro="">
      <xdr:nvCxnSpPr>
        <xdr:cNvPr id="351" name="直線コネクタ 350"/>
        <xdr:cNvCxnSpPr/>
      </xdr:nvCxnSpPr>
      <xdr:spPr>
        <a:xfrm>
          <a:off x="6972300" y="9997073"/>
          <a:ext cx="889000" cy="6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86985</xdr:rowOff>
    </xdr:from>
    <xdr:to>
      <xdr:col>41</xdr:col>
      <xdr:colOff>101600</xdr:colOff>
      <xdr:row>57</xdr:row>
      <xdr:rowOff>17135</xdr:rowOff>
    </xdr:to>
    <xdr:sp macro="" textlink="">
      <xdr:nvSpPr>
        <xdr:cNvPr id="352" name="フローチャート: 判断 351"/>
        <xdr:cNvSpPr/>
      </xdr:nvSpPr>
      <xdr:spPr>
        <a:xfrm>
          <a:off x="7810500" y="9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33662</xdr:rowOff>
    </xdr:from>
    <xdr:ext cx="599010" cy="259045"/>
    <xdr:sp macro="" textlink="">
      <xdr:nvSpPr>
        <xdr:cNvPr id="353" name="テキスト ボックス 352"/>
        <xdr:cNvSpPr txBox="1"/>
      </xdr:nvSpPr>
      <xdr:spPr>
        <a:xfrm>
          <a:off x="7561795" y="946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85724</xdr:rowOff>
    </xdr:from>
    <xdr:to>
      <xdr:col>36</xdr:col>
      <xdr:colOff>165100</xdr:colOff>
      <xdr:row>57</xdr:row>
      <xdr:rowOff>15874</xdr:rowOff>
    </xdr:to>
    <xdr:sp macro="" textlink="">
      <xdr:nvSpPr>
        <xdr:cNvPr id="354" name="フローチャート: 判断 353"/>
        <xdr:cNvSpPr/>
      </xdr:nvSpPr>
      <xdr:spPr>
        <a:xfrm>
          <a:off x="6921500" y="96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32401</xdr:rowOff>
    </xdr:from>
    <xdr:ext cx="599010" cy="259045"/>
    <xdr:sp macro="" textlink="">
      <xdr:nvSpPr>
        <xdr:cNvPr id="355" name="テキスト ボックス 354"/>
        <xdr:cNvSpPr txBox="1"/>
      </xdr:nvSpPr>
      <xdr:spPr>
        <a:xfrm>
          <a:off x="6672795" y="946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19497</xdr:rowOff>
    </xdr:from>
    <xdr:to>
      <xdr:col>55</xdr:col>
      <xdr:colOff>50800</xdr:colOff>
      <xdr:row>55</xdr:row>
      <xdr:rowOff>121097</xdr:rowOff>
    </xdr:to>
    <xdr:sp macro="" textlink="">
      <xdr:nvSpPr>
        <xdr:cNvPr id="361" name="楕円 360"/>
        <xdr:cNvSpPr/>
      </xdr:nvSpPr>
      <xdr:spPr>
        <a:xfrm>
          <a:off x="10426700" y="94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42374</xdr:rowOff>
    </xdr:from>
    <xdr:ext cx="599010" cy="259045"/>
    <xdr:sp macro="" textlink="">
      <xdr:nvSpPr>
        <xdr:cNvPr id="362" name="普通建設事業費該当値テキスト"/>
        <xdr:cNvSpPr txBox="1"/>
      </xdr:nvSpPr>
      <xdr:spPr>
        <a:xfrm>
          <a:off x="10528300" y="930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132363</xdr:rowOff>
    </xdr:from>
    <xdr:to>
      <xdr:col>50</xdr:col>
      <xdr:colOff>165100</xdr:colOff>
      <xdr:row>58</xdr:row>
      <xdr:rowOff>62513</xdr:rowOff>
    </xdr:to>
    <xdr:sp macro="" textlink="">
      <xdr:nvSpPr>
        <xdr:cNvPr id="363" name="楕円 362"/>
        <xdr:cNvSpPr/>
      </xdr:nvSpPr>
      <xdr:spPr>
        <a:xfrm>
          <a:off x="9588500" y="99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53640</xdr:rowOff>
    </xdr:from>
    <xdr:ext cx="599010" cy="259045"/>
    <xdr:sp macro="" textlink="">
      <xdr:nvSpPr>
        <xdr:cNvPr id="364" name="テキスト ボックス 363"/>
        <xdr:cNvSpPr txBox="1"/>
      </xdr:nvSpPr>
      <xdr:spPr>
        <a:xfrm>
          <a:off x="9339795" y="99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166153</xdr:rowOff>
    </xdr:from>
    <xdr:to>
      <xdr:col>46</xdr:col>
      <xdr:colOff>38100</xdr:colOff>
      <xdr:row>58</xdr:row>
      <xdr:rowOff>96303</xdr:rowOff>
    </xdr:to>
    <xdr:sp macro="" textlink="">
      <xdr:nvSpPr>
        <xdr:cNvPr id="365" name="楕円 364"/>
        <xdr:cNvSpPr/>
      </xdr:nvSpPr>
      <xdr:spPr>
        <a:xfrm>
          <a:off x="8699500" y="99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87430</xdr:rowOff>
    </xdr:from>
    <xdr:ext cx="599010" cy="259045"/>
    <xdr:sp macro="" textlink="">
      <xdr:nvSpPr>
        <xdr:cNvPr id="366" name="テキスト ボックス 365"/>
        <xdr:cNvSpPr txBox="1"/>
      </xdr:nvSpPr>
      <xdr:spPr>
        <a:xfrm>
          <a:off x="8450795" y="1003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63999</xdr:rowOff>
    </xdr:from>
    <xdr:to>
      <xdr:col>41</xdr:col>
      <xdr:colOff>101600</xdr:colOff>
      <xdr:row>58</xdr:row>
      <xdr:rowOff>165599</xdr:rowOff>
    </xdr:to>
    <xdr:sp macro="" textlink="">
      <xdr:nvSpPr>
        <xdr:cNvPr id="367" name="楕円 366"/>
        <xdr:cNvSpPr/>
      </xdr:nvSpPr>
      <xdr:spPr>
        <a:xfrm>
          <a:off x="7810500" y="100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156726</xdr:rowOff>
    </xdr:from>
    <xdr:ext cx="534377" cy="259045"/>
    <xdr:sp macro="" textlink="">
      <xdr:nvSpPr>
        <xdr:cNvPr id="368" name="テキスト ボックス 367"/>
        <xdr:cNvSpPr txBox="1"/>
      </xdr:nvSpPr>
      <xdr:spPr>
        <a:xfrm>
          <a:off x="7594111" y="1010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2173</xdr:rowOff>
    </xdr:from>
    <xdr:to>
      <xdr:col>36</xdr:col>
      <xdr:colOff>165100</xdr:colOff>
      <xdr:row>58</xdr:row>
      <xdr:rowOff>103773</xdr:rowOff>
    </xdr:to>
    <xdr:sp macro="" textlink="">
      <xdr:nvSpPr>
        <xdr:cNvPr id="369" name="楕円 368"/>
        <xdr:cNvSpPr/>
      </xdr:nvSpPr>
      <xdr:spPr>
        <a:xfrm>
          <a:off x="6921500" y="99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94900</xdr:rowOff>
    </xdr:from>
    <xdr:ext cx="599010" cy="259045"/>
    <xdr:sp macro="" textlink="">
      <xdr:nvSpPr>
        <xdr:cNvPr id="370" name="テキスト ボックス 369"/>
        <xdr:cNvSpPr txBox="1"/>
      </xdr:nvSpPr>
      <xdr:spPr>
        <a:xfrm>
          <a:off x="6672795" y="100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120881</xdr:rowOff>
    </xdr:from>
    <xdr:to>
      <xdr:col>55</xdr:col>
      <xdr:colOff>0</xdr:colOff>
      <xdr:row>78</xdr:row>
      <xdr:rowOff>17776</xdr:rowOff>
    </xdr:to>
    <xdr:cxnSp macro="">
      <xdr:nvCxnSpPr>
        <xdr:cNvPr id="395" name="直線コネクタ 394"/>
        <xdr:cNvCxnSpPr/>
      </xdr:nvCxnSpPr>
      <xdr:spPr>
        <a:xfrm flipV="1">
          <a:off x="9639300" y="13322531"/>
          <a:ext cx="838200" cy="6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17776</xdr:rowOff>
    </xdr:from>
    <xdr:to>
      <xdr:col>50</xdr:col>
      <xdr:colOff>114300</xdr:colOff>
      <xdr:row>78</xdr:row>
      <xdr:rowOff>22530</xdr:rowOff>
    </xdr:to>
    <xdr:cxnSp macro="">
      <xdr:nvCxnSpPr>
        <xdr:cNvPr id="398" name="直線コネクタ 397"/>
        <xdr:cNvCxnSpPr/>
      </xdr:nvCxnSpPr>
      <xdr:spPr>
        <a:xfrm flipV="1">
          <a:off x="8750300" y="13390876"/>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46780</xdr:rowOff>
    </xdr:from>
    <xdr:to>
      <xdr:col>50</xdr:col>
      <xdr:colOff>165100</xdr:colOff>
      <xdr:row>75</xdr:row>
      <xdr:rowOff>148380</xdr:rowOff>
    </xdr:to>
    <xdr:sp macro="" textlink="">
      <xdr:nvSpPr>
        <xdr:cNvPr id="399" name="フローチャート: 判断 398"/>
        <xdr:cNvSpPr/>
      </xdr:nvSpPr>
      <xdr:spPr>
        <a:xfrm>
          <a:off x="9588500" y="129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164907</xdr:rowOff>
    </xdr:from>
    <xdr:ext cx="534377" cy="259045"/>
    <xdr:sp macro="" textlink="">
      <xdr:nvSpPr>
        <xdr:cNvPr id="400" name="テキスト ボックス 399"/>
        <xdr:cNvSpPr txBox="1"/>
      </xdr:nvSpPr>
      <xdr:spPr>
        <a:xfrm>
          <a:off x="9372111" y="126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161446</xdr:rowOff>
    </xdr:from>
    <xdr:to>
      <xdr:col>45</xdr:col>
      <xdr:colOff>177800</xdr:colOff>
      <xdr:row>78</xdr:row>
      <xdr:rowOff>22530</xdr:rowOff>
    </xdr:to>
    <xdr:cxnSp macro="">
      <xdr:nvCxnSpPr>
        <xdr:cNvPr id="401" name="直線コネクタ 400"/>
        <xdr:cNvCxnSpPr/>
      </xdr:nvCxnSpPr>
      <xdr:spPr>
        <a:xfrm>
          <a:off x="7861300" y="13363096"/>
          <a:ext cx="889000" cy="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90877</xdr:rowOff>
    </xdr:from>
    <xdr:to>
      <xdr:col>46</xdr:col>
      <xdr:colOff>38100</xdr:colOff>
      <xdr:row>76</xdr:row>
      <xdr:rowOff>21028</xdr:rowOff>
    </xdr:to>
    <xdr:sp macro="" textlink="">
      <xdr:nvSpPr>
        <xdr:cNvPr id="402" name="フローチャート: 判断 401"/>
        <xdr:cNvSpPr/>
      </xdr:nvSpPr>
      <xdr:spPr>
        <a:xfrm>
          <a:off x="8699500" y="129496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37554</xdr:rowOff>
    </xdr:from>
    <xdr:ext cx="534377" cy="259045"/>
    <xdr:sp macro="" textlink="">
      <xdr:nvSpPr>
        <xdr:cNvPr id="403" name="テキスト ボックス 402"/>
        <xdr:cNvSpPr txBox="1"/>
      </xdr:nvSpPr>
      <xdr:spPr>
        <a:xfrm>
          <a:off x="8483111" y="127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155200</xdr:rowOff>
    </xdr:from>
    <xdr:to>
      <xdr:col>41</xdr:col>
      <xdr:colOff>50800</xdr:colOff>
      <xdr:row>77</xdr:row>
      <xdr:rowOff>161446</xdr:rowOff>
    </xdr:to>
    <xdr:cxnSp macro="">
      <xdr:nvCxnSpPr>
        <xdr:cNvPr id="404" name="直線コネクタ 403"/>
        <xdr:cNvCxnSpPr/>
      </xdr:nvCxnSpPr>
      <xdr:spPr>
        <a:xfrm>
          <a:off x="6972300" y="13356850"/>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40191</xdr:rowOff>
    </xdr:from>
    <xdr:to>
      <xdr:col>41</xdr:col>
      <xdr:colOff>101600</xdr:colOff>
      <xdr:row>75</xdr:row>
      <xdr:rowOff>141791</xdr:rowOff>
    </xdr:to>
    <xdr:sp macro="" textlink="">
      <xdr:nvSpPr>
        <xdr:cNvPr id="405" name="フローチャート: 判断 404"/>
        <xdr:cNvSpPr/>
      </xdr:nvSpPr>
      <xdr:spPr>
        <a:xfrm>
          <a:off x="7810500" y="1289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158318</xdr:rowOff>
    </xdr:from>
    <xdr:ext cx="534377" cy="259045"/>
    <xdr:sp macro="" textlink="">
      <xdr:nvSpPr>
        <xdr:cNvPr id="406" name="テキスト ボックス 405"/>
        <xdr:cNvSpPr txBox="1"/>
      </xdr:nvSpPr>
      <xdr:spPr>
        <a:xfrm>
          <a:off x="7594111" y="126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117892</xdr:rowOff>
    </xdr:from>
    <xdr:to>
      <xdr:col>36</xdr:col>
      <xdr:colOff>165100</xdr:colOff>
      <xdr:row>75</xdr:row>
      <xdr:rowOff>48042</xdr:rowOff>
    </xdr:to>
    <xdr:sp macro="" textlink="">
      <xdr:nvSpPr>
        <xdr:cNvPr id="407" name="フローチャート: 判断 406"/>
        <xdr:cNvSpPr/>
      </xdr:nvSpPr>
      <xdr:spPr>
        <a:xfrm>
          <a:off x="6921500" y="1280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64569</xdr:rowOff>
    </xdr:from>
    <xdr:ext cx="534377" cy="259045"/>
    <xdr:sp macro="" textlink="">
      <xdr:nvSpPr>
        <xdr:cNvPr id="408" name="テキスト ボックス 407"/>
        <xdr:cNvSpPr txBox="1"/>
      </xdr:nvSpPr>
      <xdr:spPr>
        <a:xfrm>
          <a:off x="6705111" y="125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70081</xdr:rowOff>
    </xdr:from>
    <xdr:to>
      <xdr:col>55</xdr:col>
      <xdr:colOff>50800</xdr:colOff>
      <xdr:row>78</xdr:row>
      <xdr:rowOff>231</xdr:rowOff>
    </xdr:to>
    <xdr:sp macro="" textlink="">
      <xdr:nvSpPr>
        <xdr:cNvPr id="414" name="楕円 413"/>
        <xdr:cNvSpPr/>
      </xdr:nvSpPr>
      <xdr:spPr>
        <a:xfrm>
          <a:off x="10426700" y="132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156458</xdr:rowOff>
    </xdr:from>
    <xdr:ext cx="534377" cy="259045"/>
    <xdr:sp macro="" textlink="">
      <xdr:nvSpPr>
        <xdr:cNvPr id="415" name="普通建設事業費 （ うち新規整備　）該当値テキスト"/>
        <xdr:cNvSpPr txBox="1"/>
      </xdr:nvSpPr>
      <xdr:spPr>
        <a:xfrm>
          <a:off x="10528300" y="131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138426</xdr:rowOff>
    </xdr:from>
    <xdr:to>
      <xdr:col>50</xdr:col>
      <xdr:colOff>165100</xdr:colOff>
      <xdr:row>78</xdr:row>
      <xdr:rowOff>68576</xdr:rowOff>
    </xdr:to>
    <xdr:sp macro="" textlink="">
      <xdr:nvSpPr>
        <xdr:cNvPr id="416" name="楕円 415"/>
        <xdr:cNvSpPr/>
      </xdr:nvSpPr>
      <xdr:spPr>
        <a:xfrm>
          <a:off x="9588500" y="133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59703</xdr:rowOff>
    </xdr:from>
    <xdr:ext cx="469744" cy="259045"/>
    <xdr:sp macro="" textlink="">
      <xdr:nvSpPr>
        <xdr:cNvPr id="417" name="テキスト ボックス 416"/>
        <xdr:cNvSpPr txBox="1"/>
      </xdr:nvSpPr>
      <xdr:spPr>
        <a:xfrm>
          <a:off x="9404428" y="1343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143180</xdr:rowOff>
    </xdr:from>
    <xdr:to>
      <xdr:col>46</xdr:col>
      <xdr:colOff>38100</xdr:colOff>
      <xdr:row>78</xdr:row>
      <xdr:rowOff>73330</xdr:rowOff>
    </xdr:to>
    <xdr:sp macro="" textlink="">
      <xdr:nvSpPr>
        <xdr:cNvPr id="418" name="楕円 417"/>
        <xdr:cNvSpPr/>
      </xdr:nvSpPr>
      <xdr:spPr>
        <a:xfrm>
          <a:off x="8699500" y="133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64457</xdr:rowOff>
    </xdr:from>
    <xdr:ext cx="378565" cy="259045"/>
    <xdr:sp macro="" textlink="">
      <xdr:nvSpPr>
        <xdr:cNvPr id="419" name="テキスト ボックス 418"/>
        <xdr:cNvSpPr txBox="1"/>
      </xdr:nvSpPr>
      <xdr:spPr>
        <a:xfrm>
          <a:off x="8561017" y="1343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110646</xdr:rowOff>
    </xdr:from>
    <xdr:to>
      <xdr:col>41</xdr:col>
      <xdr:colOff>101600</xdr:colOff>
      <xdr:row>78</xdr:row>
      <xdr:rowOff>40796</xdr:rowOff>
    </xdr:to>
    <xdr:sp macro="" textlink="">
      <xdr:nvSpPr>
        <xdr:cNvPr id="420" name="楕円 419"/>
        <xdr:cNvSpPr/>
      </xdr:nvSpPr>
      <xdr:spPr>
        <a:xfrm>
          <a:off x="7810500" y="133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31923</xdr:rowOff>
    </xdr:from>
    <xdr:ext cx="469744" cy="259045"/>
    <xdr:sp macro="" textlink="">
      <xdr:nvSpPr>
        <xdr:cNvPr id="421" name="テキスト ボックス 420"/>
        <xdr:cNvSpPr txBox="1"/>
      </xdr:nvSpPr>
      <xdr:spPr>
        <a:xfrm>
          <a:off x="7626428" y="1340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104400</xdr:rowOff>
    </xdr:from>
    <xdr:to>
      <xdr:col>36</xdr:col>
      <xdr:colOff>165100</xdr:colOff>
      <xdr:row>78</xdr:row>
      <xdr:rowOff>34550</xdr:rowOff>
    </xdr:to>
    <xdr:sp macro="" textlink="">
      <xdr:nvSpPr>
        <xdr:cNvPr id="422" name="楕円 421"/>
        <xdr:cNvSpPr/>
      </xdr:nvSpPr>
      <xdr:spPr>
        <a:xfrm>
          <a:off x="6921500" y="13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25677</xdr:rowOff>
    </xdr:from>
    <xdr:ext cx="469744" cy="259045"/>
    <xdr:sp macro="" textlink="">
      <xdr:nvSpPr>
        <xdr:cNvPr id="423" name="テキスト ボックス 422"/>
        <xdr:cNvSpPr txBox="1"/>
      </xdr:nvSpPr>
      <xdr:spPr>
        <a:xfrm>
          <a:off x="6737428" y="13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100978</xdr:rowOff>
    </xdr:from>
    <xdr:to>
      <xdr:col>55</xdr:col>
      <xdr:colOff>0</xdr:colOff>
      <xdr:row>97</xdr:row>
      <xdr:rowOff>95278</xdr:rowOff>
    </xdr:to>
    <xdr:cxnSp macro="">
      <xdr:nvCxnSpPr>
        <xdr:cNvPr id="452" name="直線コネクタ 451"/>
        <xdr:cNvCxnSpPr/>
      </xdr:nvCxnSpPr>
      <xdr:spPr>
        <a:xfrm flipV="1">
          <a:off x="9639300" y="16217278"/>
          <a:ext cx="838200" cy="50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95278</xdr:rowOff>
    </xdr:from>
    <xdr:to>
      <xdr:col>50</xdr:col>
      <xdr:colOff>114300</xdr:colOff>
      <xdr:row>98</xdr:row>
      <xdr:rowOff>3814</xdr:rowOff>
    </xdr:to>
    <xdr:cxnSp macro="">
      <xdr:nvCxnSpPr>
        <xdr:cNvPr id="455" name="直線コネクタ 454"/>
        <xdr:cNvCxnSpPr/>
      </xdr:nvCxnSpPr>
      <xdr:spPr>
        <a:xfrm flipV="1">
          <a:off x="8750300" y="16725928"/>
          <a:ext cx="889000" cy="7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65318</xdr:rowOff>
    </xdr:from>
    <xdr:to>
      <xdr:col>50</xdr:col>
      <xdr:colOff>165100</xdr:colOff>
      <xdr:row>97</xdr:row>
      <xdr:rowOff>166918</xdr:rowOff>
    </xdr:to>
    <xdr:sp macro="" textlink="">
      <xdr:nvSpPr>
        <xdr:cNvPr id="456" name="フローチャート: 判断 455"/>
        <xdr:cNvSpPr/>
      </xdr:nvSpPr>
      <xdr:spPr>
        <a:xfrm>
          <a:off x="9588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158045</xdr:rowOff>
    </xdr:from>
    <xdr:ext cx="599010" cy="259045"/>
    <xdr:sp macro="" textlink="">
      <xdr:nvSpPr>
        <xdr:cNvPr id="457" name="テキスト ボックス 456"/>
        <xdr:cNvSpPr txBox="1"/>
      </xdr:nvSpPr>
      <xdr:spPr>
        <a:xfrm>
          <a:off x="9339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3814</xdr:rowOff>
    </xdr:from>
    <xdr:to>
      <xdr:col>45</xdr:col>
      <xdr:colOff>177800</xdr:colOff>
      <xdr:row>98</xdr:row>
      <xdr:rowOff>53285</xdr:rowOff>
    </xdr:to>
    <xdr:cxnSp macro="">
      <xdr:nvCxnSpPr>
        <xdr:cNvPr id="458" name="直線コネクタ 457"/>
        <xdr:cNvCxnSpPr/>
      </xdr:nvCxnSpPr>
      <xdr:spPr>
        <a:xfrm flipV="1">
          <a:off x="7861300" y="16805914"/>
          <a:ext cx="889000" cy="4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71355</xdr:rowOff>
    </xdr:from>
    <xdr:to>
      <xdr:col>46</xdr:col>
      <xdr:colOff>38100</xdr:colOff>
      <xdr:row>98</xdr:row>
      <xdr:rowOff>1505</xdr:rowOff>
    </xdr:to>
    <xdr:sp macro="" textlink="">
      <xdr:nvSpPr>
        <xdr:cNvPr id="459" name="フローチャート: 判断 458"/>
        <xdr:cNvSpPr/>
      </xdr:nvSpPr>
      <xdr:spPr>
        <a:xfrm>
          <a:off x="8699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18032</xdr:rowOff>
    </xdr:from>
    <xdr:ext cx="599010" cy="259045"/>
    <xdr:sp macro="" textlink="">
      <xdr:nvSpPr>
        <xdr:cNvPr id="460" name="テキスト ボックス 459"/>
        <xdr:cNvSpPr txBox="1"/>
      </xdr:nvSpPr>
      <xdr:spPr>
        <a:xfrm>
          <a:off x="8450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53285</xdr:rowOff>
    </xdr:from>
    <xdr:to>
      <xdr:col>41</xdr:col>
      <xdr:colOff>50800</xdr:colOff>
      <xdr:row>98</xdr:row>
      <xdr:rowOff>69670</xdr:rowOff>
    </xdr:to>
    <xdr:cxnSp macro="">
      <xdr:nvCxnSpPr>
        <xdr:cNvPr id="461" name="直線コネクタ 460"/>
        <xdr:cNvCxnSpPr/>
      </xdr:nvCxnSpPr>
      <xdr:spPr>
        <a:xfrm flipV="1">
          <a:off x="6972300" y="16855385"/>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38050</xdr:rowOff>
    </xdr:from>
    <xdr:to>
      <xdr:col>41</xdr:col>
      <xdr:colOff>101600</xdr:colOff>
      <xdr:row>97</xdr:row>
      <xdr:rowOff>139650</xdr:rowOff>
    </xdr:to>
    <xdr:sp macro="" textlink="">
      <xdr:nvSpPr>
        <xdr:cNvPr id="462" name="フローチャート: 判断 461"/>
        <xdr:cNvSpPr/>
      </xdr:nvSpPr>
      <xdr:spPr>
        <a:xfrm>
          <a:off x="7810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156177</xdr:rowOff>
    </xdr:from>
    <xdr:ext cx="599010" cy="259045"/>
    <xdr:sp macro="" textlink="">
      <xdr:nvSpPr>
        <xdr:cNvPr id="463" name="テキスト ボックス 462"/>
        <xdr:cNvSpPr txBox="1"/>
      </xdr:nvSpPr>
      <xdr:spPr>
        <a:xfrm>
          <a:off x="7561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57362</xdr:rowOff>
    </xdr:from>
    <xdr:to>
      <xdr:col>36</xdr:col>
      <xdr:colOff>165100</xdr:colOff>
      <xdr:row>97</xdr:row>
      <xdr:rowOff>158962</xdr:rowOff>
    </xdr:to>
    <xdr:sp macro="" textlink="">
      <xdr:nvSpPr>
        <xdr:cNvPr id="464" name="フローチャート: 判断 463"/>
        <xdr:cNvSpPr/>
      </xdr:nvSpPr>
      <xdr:spPr>
        <a:xfrm>
          <a:off x="6921500" y="1668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4039</xdr:rowOff>
    </xdr:from>
    <xdr:ext cx="599010" cy="259045"/>
    <xdr:sp macro="" textlink="">
      <xdr:nvSpPr>
        <xdr:cNvPr id="465" name="テキスト ボックス 464"/>
        <xdr:cNvSpPr txBox="1"/>
      </xdr:nvSpPr>
      <xdr:spPr>
        <a:xfrm>
          <a:off x="6672795" y="1646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50178</xdr:rowOff>
    </xdr:from>
    <xdr:to>
      <xdr:col>55</xdr:col>
      <xdr:colOff>50800</xdr:colOff>
      <xdr:row>94</xdr:row>
      <xdr:rowOff>151778</xdr:rowOff>
    </xdr:to>
    <xdr:sp macro="" textlink="">
      <xdr:nvSpPr>
        <xdr:cNvPr id="471" name="楕円 470"/>
        <xdr:cNvSpPr/>
      </xdr:nvSpPr>
      <xdr:spPr>
        <a:xfrm>
          <a:off x="10426700" y="161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73055</xdr:rowOff>
    </xdr:from>
    <xdr:ext cx="599010" cy="259045"/>
    <xdr:sp macro="" textlink="">
      <xdr:nvSpPr>
        <xdr:cNvPr id="472" name="普通建設事業費 （ うち更新整備　）該当値テキスト"/>
        <xdr:cNvSpPr txBox="1"/>
      </xdr:nvSpPr>
      <xdr:spPr>
        <a:xfrm>
          <a:off x="10528300" y="160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44478</xdr:rowOff>
    </xdr:from>
    <xdr:to>
      <xdr:col>50</xdr:col>
      <xdr:colOff>165100</xdr:colOff>
      <xdr:row>97</xdr:row>
      <xdr:rowOff>146078</xdr:rowOff>
    </xdr:to>
    <xdr:sp macro="" textlink="">
      <xdr:nvSpPr>
        <xdr:cNvPr id="473" name="楕円 472"/>
        <xdr:cNvSpPr/>
      </xdr:nvSpPr>
      <xdr:spPr>
        <a:xfrm>
          <a:off x="9588500" y="166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162605</xdr:rowOff>
    </xdr:from>
    <xdr:ext cx="599010" cy="259045"/>
    <xdr:sp macro="" textlink="">
      <xdr:nvSpPr>
        <xdr:cNvPr id="474" name="テキスト ボックス 473"/>
        <xdr:cNvSpPr txBox="1"/>
      </xdr:nvSpPr>
      <xdr:spPr>
        <a:xfrm>
          <a:off x="9339795" y="1645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124464</xdr:rowOff>
    </xdr:from>
    <xdr:to>
      <xdr:col>46</xdr:col>
      <xdr:colOff>38100</xdr:colOff>
      <xdr:row>98</xdr:row>
      <xdr:rowOff>54614</xdr:rowOff>
    </xdr:to>
    <xdr:sp macro="" textlink="">
      <xdr:nvSpPr>
        <xdr:cNvPr id="475" name="楕円 474"/>
        <xdr:cNvSpPr/>
      </xdr:nvSpPr>
      <xdr:spPr>
        <a:xfrm>
          <a:off x="8699500" y="167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45741</xdr:rowOff>
    </xdr:from>
    <xdr:ext cx="599010" cy="259045"/>
    <xdr:sp macro="" textlink="">
      <xdr:nvSpPr>
        <xdr:cNvPr id="476" name="テキスト ボックス 475"/>
        <xdr:cNvSpPr txBox="1"/>
      </xdr:nvSpPr>
      <xdr:spPr>
        <a:xfrm>
          <a:off x="8450795" y="1684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2485</xdr:rowOff>
    </xdr:from>
    <xdr:to>
      <xdr:col>41</xdr:col>
      <xdr:colOff>101600</xdr:colOff>
      <xdr:row>98</xdr:row>
      <xdr:rowOff>104085</xdr:rowOff>
    </xdr:to>
    <xdr:sp macro="" textlink="">
      <xdr:nvSpPr>
        <xdr:cNvPr id="477" name="楕円 476"/>
        <xdr:cNvSpPr/>
      </xdr:nvSpPr>
      <xdr:spPr>
        <a:xfrm>
          <a:off x="7810500" y="168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95212</xdr:rowOff>
    </xdr:from>
    <xdr:ext cx="534377" cy="259045"/>
    <xdr:sp macro="" textlink="">
      <xdr:nvSpPr>
        <xdr:cNvPr id="478" name="テキスト ボックス 477"/>
        <xdr:cNvSpPr txBox="1"/>
      </xdr:nvSpPr>
      <xdr:spPr>
        <a:xfrm>
          <a:off x="7594111" y="168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18870</xdr:rowOff>
    </xdr:from>
    <xdr:to>
      <xdr:col>36</xdr:col>
      <xdr:colOff>165100</xdr:colOff>
      <xdr:row>98</xdr:row>
      <xdr:rowOff>120470</xdr:rowOff>
    </xdr:to>
    <xdr:sp macro="" textlink="">
      <xdr:nvSpPr>
        <xdr:cNvPr id="479" name="楕円 478"/>
        <xdr:cNvSpPr/>
      </xdr:nvSpPr>
      <xdr:spPr>
        <a:xfrm>
          <a:off x="6921500" y="168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111597</xdr:rowOff>
    </xdr:from>
    <xdr:ext cx="534377" cy="259045"/>
    <xdr:sp macro="" textlink="">
      <xdr:nvSpPr>
        <xdr:cNvPr id="480" name="テキスト ボックス 479"/>
        <xdr:cNvSpPr txBox="1"/>
      </xdr:nvSpPr>
      <xdr:spPr>
        <a:xfrm>
          <a:off x="6705111" y="169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9547</xdr:rowOff>
    </xdr:from>
    <xdr:to>
      <xdr:col>85</xdr:col>
      <xdr:colOff>127000</xdr:colOff>
      <xdr:row>38</xdr:row>
      <xdr:rowOff>23782</xdr:rowOff>
    </xdr:to>
    <xdr:cxnSp macro="">
      <xdr:nvCxnSpPr>
        <xdr:cNvPr id="505" name="直線コネクタ 504"/>
        <xdr:cNvCxnSpPr/>
      </xdr:nvCxnSpPr>
      <xdr:spPr>
        <a:xfrm flipV="1">
          <a:off x="15481300" y="6524647"/>
          <a:ext cx="8382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162834</xdr:rowOff>
    </xdr:from>
    <xdr:to>
      <xdr:col>81</xdr:col>
      <xdr:colOff>50800</xdr:colOff>
      <xdr:row>38</xdr:row>
      <xdr:rowOff>23782</xdr:rowOff>
    </xdr:to>
    <xdr:cxnSp macro="">
      <xdr:nvCxnSpPr>
        <xdr:cNvPr id="508" name="直線コネクタ 507"/>
        <xdr:cNvCxnSpPr/>
      </xdr:nvCxnSpPr>
      <xdr:spPr>
        <a:xfrm>
          <a:off x="14592300" y="6506484"/>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14331</xdr:rowOff>
    </xdr:from>
    <xdr:to>
      <xdr:col>81</xdr:col>
      <xdr:colOff>101600</xdr:colOff>
      <xdr:row>37</xdr:row>
      <xdr:rowOff>115931</xdr:rowOff>
    </xdr:to>
    <xdr:sp macro="" textlink="">
      <xdr:nvSpPr>
        <xdr:cNvPr id="509" name="フローチャート: 判断 508"/>
        <xdr:cNvSpPr/>
      </xdr:nvSpPr>
      <xdr:spPr>
        <a:xfrm>
          <a:off x="15430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132458</xdr:rowOff>
    </xdr:from>
    <xdr:ext cx="534377" cy="259045"/>
    <xdr:sp macro="" textlink="">
      <xdr:nvSpPr>
        <xdr:cNvPr id="510" name="テキスト ボックス 509"/>
        <xdr:cNvSpPr txBox="1"/>
      </xdr:nvSpPr>
      <xdr:spPr>
        <a:xfrm>
          <a:off x="15214111" y="613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162834</xdr:rowOff>
    </xdr:from>
    <xdr:to>
      <xdr:col>76</xdr:col>
      <xdr:colOff>114300</xdr:colOff>
      <xdr:row>38</xdr:row>
      <xdr:rowOff>9672</xdr:rowOff>
    </xdr:to>
    <xdr:cxnSp macro="">
      <xdr:nvCxnSpPr>
        <xdr:cNvPr id="511" name="直線コネクタ 510"/>
        <xdr:cNvCxnSpPr/>
      </xdr:nvCxnSpPr>
      <xdr:spPr>
        <a:xfrm flipV="1">
          <a:off x="13703300" y="6506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36408</xdr:rowOff>
    </xdr:from>
    <xdr:to>
      <xdr:col>76</xdr:col>
      <xdr:colOff>165100</xdr:colOff>
      <xdr:row>37</xdr:row>
      <xdr:rowOff>138008</xdr:rowOff>
    </xdr:to>
    <xdr:sp macro="" textlink="">
      <xdr:nvSpPr>
        <xdr:cNvPr id="512" name="フローチャート: 判断 511"/>
        <xdr:cNvSpPr/>
      </xdr:nvSpPr>
      <xdr:spPr>
        <a:xfrm>
          <a:off x="14541500" y="638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154535</xdr:rowOff>
    </xdr:from>
    <xdr:ext cx="534377" cy="259045"/>
    <xdr:sp macro="" textlink="">
      <xdr:nvSpPr>
        <xdr:cNvPr id="513" name="テキスト ボックス 512"/>
        <xdr:cNvSpPr txBox="1"/>
      </xdr:nvSpPr>
      <xdr:spPr>
        <a:xfrm>
          <a:off x="14325111" y="61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9672</xdr:rowOff>
    </xdr:from>
    <xdr:to>
      <xdr:col>71</xdr:col>
      <xdr:colOff>177800</xdr:colOff>
      <xdr:row>38</xdr:row>
      <xdr:rowOff>17302</xdr:rowOff>
    </xdr:to>
    <xdr:cxnSp macro="">
      <xdr:nvCxnSpPr>
        <xdr:cNvPr id="514" name="直線コネクタ 513"/>
        <xdr:cNvCxnSpPr/>
      </xdr:nvCxnSpPr>
      <xdr:spPr>
        <a:xfrm flipV="1">
          <a:off x="12814300" y="6524772"/>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49198</xdr:rowOff>
    </xdr:from>
    <xdr:to>
      <xdr:col>72</xdr:col>
      <xdr:colOff>38100</xdr:colOff>
      <xdr:row>37</xdr:row>
      <xdr:rowOff>150798</xdr:rowOff>
    </xdr:to>
    <xdr:sp macro="" textlink="">
      <xdr:nvSpPr>
        <xdr:cNvPr id="515" name="フローチャート: 判断 514"/>
        <xdr:cNvSpPr/>
      </xdr:nvSpPr>
      <xdr:spPr>
        <a:xfrm>
          <a:off x="13652500" y="639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167325</xdr:rowOff>
    </xdr:from>
    <xdr:ext cx="534377" cy="259045"/>
    <xdr:sp macro="" textlink="">
      <xdr:nvSpPr>
        <xdr:cNvPr id="516" name="テキスト ボックス 515"/>
        <xdr:cNvSpPr txBox="1"/>
      </xdr:nvSpPr>
      <xdr:spPr>
        <a:xfrm>
          <a:off x="13436111" y="616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39705</xdr:rowOff>
    </xdr:from>
    <xdr:to>
      <xdr:col>67</xdr:col>
      <xdr:colOff>101600</xdr:colOff>
      <xdr:row>37</xdr:row>
      <xdr:rowOff>141305</xdr:rowOff>
    </xdr:to>
    <xdr:sp macro="" textlink="">
      <xdr:nvSpPr>
        <xdr:cNvPr id="517" name="フローチャート: 判断 516"/>
        <xdr:cNvSpPr/>
      </xdr:nvSpPr>
      <xdr:spPr>
        <a:xfrm>
          <a:off x="12763500" y="638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157832</xdr:rowOff>
    </xdr:from>
    <xdr:ext cx="534377" cy="259045"/>
    <xdr:sp macro="" textlink="">
      <xdr:nvSpPr>
        <xdr:cNvPr id="518" name="テキスト ボックス 517"/>
        <xdr:cNvSpPr txBox="1"/>
      </xdr:nvSpPr>
      <xdr:spPr>
        <a:xfrm>
          <a:off x="12547111" y="61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130197</xdr:rowOff>
    </xdr:from>
    <xdr:to>
      <xdr:col>85</xdr:col>
      <xdr:colOff>177800</xdr:colOff>
      <xdr:row>38</xdr:row>
      <xdr:rowOff>60347</xdr:rowOff>
    </xdr:to>
    <xdr:sp macro="" textlink="">
      <xdr:nvSpPr>
        <xdr:cNvPr id="524" name="楕円 523"/>
        <xdr:cNvSpPr/>
      </xdr:nvSpPr>
      <xdr:spPr>
        <a:xfrm>
          <a:off x="16268700" y="64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45124</xdr:rowOff>
    </xdr:from>
    <xdr:ext cx="469744" cy="259045"/>
    <xdr:sp macro="" textlink="">
      <xdr:nvSpPr>
        <xdr:cNvPr id="525" name="災害復旧事業費該当値テキスト"/>
        <xdr:cNvSpPr txBox="1"/>
      </xdr:nvSpPr>
      <xdr:spPr>
        <a:xfrm>
          <a:off x="16370300" y="638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144433</xdr:rowOff>
    </xdr:from>
    <xdr:to>
      <xdr:col>81</xdr:col>
      <xdr:colOff>101600</xdr:colOff>
      <xdr:row>38</xdr:row>
      <xdr:rowOff>74583</xdr:rowOff>
    </xdr:to>
    <xdr:sp macro="" textlink="">
      <xdr:nvSpPr>
        <xdr:cNvPr id="526" name="楕円 525"/>
        <xdr:cNvSpPr/>
      </xdr:nvSpPr>
      <xdr:spPr>
        <a:xfrm>
          <a:off x="15430500" y="64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65709</xdr:rowOff>
    </xdr:from>
    <xdr:ext cx="378565" cy="259045"/>
    <xdr:sp macro="" textlink="">
      <xdr:nvSpPr>
        <xdr:cNvPr id="527" name="テキスト ボックス 526"/>
        <xdr:cNvSpPr txBox="1"/>
      </xdr:nvSpPr>
      <xdr:spPr>
        <a:xfrm>
          <a:off x="15292017" y="658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112034</xdr:rowOff>
    </xdr:from>
    <xdr:to>
      <xdr:col>76</xdr:col>
      <xdr:colOff>165100</xdr:colOff>
      <xdr:row>38</xdr:row>
      <xdr:rowOff>42184</xdr:rowOff>
    </xdr:to>
    <xdr:sp macro="" textlink="">
      <xdr:nvSpPr>
        <xdr:cNvPr id="528" name="楕円 527"/>
        <xdr:cNvSpPr/>
      </xdr:nvSpPr>
      <xdr:spPr>
        <a:xfrm>
          <a:off x="14541500" y="64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33311</xdr:rowOff>
    </xdr:from>
    <xdr:ext cx="469744" cy="259045"/>
    <xdr:sp macro="" textlink="">
      <xdr:nvSpPr>
        <xdr:cNvPr id="529" name="テキスト ボックス 528"/>
        <xdr:cNvSpPr txBox="1"/>
      </xdr:nvSpPr>
      <xdr:spPr>
        <a:xfrm>
          <a:off x="14357428" y="654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130322</xdr:rowOff>
    </xdr:from>
    <xdr:to>
      <xdr:col>72</xdr:col>
      <xdr:colOff>38100</xdr:colOff>
      <xdr:row>38</xdr:row>
      <xdr:rowOff>60472</xdr:rowOff>
    </xdr:to>
    <xdr:sp macro="" textlink="">
      <xdr:nvSpPr>
        <xdr:cNvPr id="530" name="楕円 529"/>
        <xdr:cNvSpPr/>
      </xdr:nvSpPr>
      <xdr:spPr>
        <a:xfrm>
          <a:off x="13652500" y="64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51599</xdr:rowOff>
    </xdr:from>
    <xdr:ext cx="469744" cy="259045"/>
    <xdr:sp macro="" textlink="">
      <xdr:nvSpPr>
        <xdr:cNvPr id="531" name="テキスト ボックス 530"/>
        <xdr:cNvSpPr txBox="1"/>
      </xdr:nvSpPr>
      <xdr:spPr>
        <a:xfrm>
          <a:off x="13468428" y="65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137952</xdr:rowOff>
    </xdr:from>
    <xdr:to>
      <xdr:col>67</xdr:col>
      <xdr:colOff>101600</xdr:colOff>
      <xdr:row>38</xdr:row>
      <xdr:rowOff>68101</xdr:rowOff>
    </xdr:to>
    <xdr:sp macro="" textlink="">
      <xdr:nvSpPr>
        <xdr:cNvPr id="532" name="楕円 531"/>
        <xdr:cNvSpPr/>
      </xdr:nvSpPr>
      <xdr:spPr>
        <a:xfrm>
          <a:off x="12763500" y="6481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59229</xdr:rowOff>
    </xdr:from>
    <xdr:ext cx="469744" cy="259045"/>
    <xdr:sp macro="" textlink="">
      <xdr:nvSpPr>
        <xdr:cNvPr id="533" name="テキスト ボックス 532"/>
        <xdr:cNvSpPr txBox="1"/>
      </xdr:nvSpPr>
      <xdr:spPr>
        <a:xfrm>
          <a:off x="12579428" y="65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4" name="フローチャート: 判断 563"/>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5" name="テキスト ボックス 56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7" name="フローチャート: 判断 566"/>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8" name="テキスト ボックス 567"/>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40894</xdr:rowOff>
    </xdr:from>
    <xdr:to>
      <xdr:col>72</xdr:col>
      <xdr:colOff>38100</xdr:colOff>
      <xdr:row>58</xdr:row>
      <xdr:rowOff>142494</xdr:rowOff>
    </xdr:to>
    <xdr:sp macro="" textlink="">
      <xdr:nvSpPr>
        <xdr:cNvPr id="570" name="フローチャート: 判断 569"/>
        <xdr:cNvSpPr/>
      </xdr:nvSpPr>
      <xdr:spPr>
        <a:xfrm>
          <a:off x="13652500" y="998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159021</xdr:rowOff>
    </xdr:from>
    <xdr:ext cx="313932" cy="259045"/>
    <xdr:sp macro="" textlink="">
      <xdr:nvSpPr>
        <xdr:cNvPr id="571" name="テキスト ボックス 570"/>
        <xdr:cNvSpPr txBox="1"/>
      </xdr:nvSpPr>
      <xdr:spPr>
        <a:xfrm>
          <a:off x="13546333" y="9760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43180</xdr:rowOff>
    </xdr:from>
    <xdr:to>
      <xdr:col>67</xdr:col>
      <xdr:colOff>101600</xdr:colOff>
      <xdr:row>57</xdr:row>
      <xdr:rowOff>144780</xdr:rowOff>
    </xdr:to>
    <xdr:sp macro="" textlink="">
      <xdr:nvSpPr>
        <xdr:cNvPr id="572" name="フローチャート: 判断 571"/>
        <xdr:cNvSpPr/>
      </xdr:nvSpPr>
      <xdr:spPr>
        <a:xfrm>
          <a:off x="12763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55</xdr:row>
      <xdr:rowOff>161307</xdr:rowOff>
    </xdr:from>
    <xdr:ext cx="313932" cy="259045"/>
    <xdr:sp macro="" textlink="">
      <xdr:nvSpPr>
        <xdr:cNvPr id="573" name="テキスト ボックス 572"/>
        <xdr:cNvSpPr txBox="1"/>
      </xdr:nvSpPr>
      <xdr:spPr>
        <a:xfrm>
          <a:off x="12657333" y="9591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2" name="テキスト ボックス 581"/>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4" name="テキスト ボックス 583"/>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138992</xdr:rowOff>
    </xdr:from>
    <xdr:to>
      <xdr:col>85</xdr:col>
      <xdr:colOff>127000</xdr:colOff>
      <xdr:row>74</xdr:row>
      <xdr:rowOff>25491</xdr:rowOff>
    </xdr:to>
    <xdr:cxnSp macro="">
      <xdr:nvCxnSpPr>
        <xdr:cNvPr id="613" name="直線コネクタ 612"/>
        <xdr:cNvCxnSpPr/>
      </xdr:nvCxnSpPr>
      <xdr:spPr>
        <a:xfrm flipV="1">
          <a:off x="15481300" y="12654842"/>
          <a:ext cx="838200" cy="5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143883</xdr:rowOff>
    </xdr:from>
    <xdr:to>
      <xdr:col>81</xdr:col>
      <xdr:colOff>50800</xdr:colOff>
      <xdr:row>74</xdr:row>
      <xdr:rowOff>25491</xdr:rowOff>
    </xdr:to>
    <xdr:cxnSp macro="">
      <xdr:nvCxnSpPr>
        <xdr:cNvPr id="616" name="直線コネクタ 615"/>
        <xdr:cNvCxnSpPr/>
      </xdr:nvCxnSpPr>
      <xdr:spPr>
        <a:xfrm>
          <a:off x="14592300" y="12659733"/>
          <a:ext cx="8890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170538</xdr:rowOff>
    </xdr:from>
    <xdr:to>
      <xdr:col>81</xdr:col>
      <xdr:colOff>101600</xdr:colOff>
      <xdr:row>73</xdr:row>
      <xdr:rowOff>100688</xdr:rowOff>
    </xdr:to>
    <xdr:sp macro="" textlink="">
      <xdr:nvSpPr>
        <xdr:cNvPr id="617" name="フローチャート: 判断 616"/>
        <xdr:cNvSpPr/>
      </xdr:nvSpPr>
      <xdr:spPr>
        <a:xfrm>
          <a:off x="15430500" y="1251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117215</xdr:rowOff>
    </xdr:from>
    <xdr:ext cx="599010" cy="259045"/>
    <xdr:sp macro="" textlink="">
      <xdr:nvSpPr>
        <xdr:cNvPr id="618" name="テキスト ボックス 617"/>
        <xdr:cNvSpPr txBox="1"/>
      </xdr:nvSpPr>
      <xdr:spPr>
        <a:xfrm>
          <a:off x="15181795" y="1229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93311</xdr:rowOff>
    </xdr:from>
    <xdr:to>
      <xdr:col>76</xdr:col>
      <xdr:colOff>114300</xdr:colOff>
      <xdr:row>73</xdr:row>
      <xdr:rowOff>143883</xdr:rowOff>
    </xdr:to>
    <xdr:cxnSp macro="">
      <xdr:nvCxnSpPr>
        <xdr:cNvPr id="619" name="直線コネクタ 618"/>
        <xdr:cNvCxnSpPr/>
      </xdr:nvCxnSpPr>
      <xdr:spPr>
        <a:xfrm>
          <a:off x="13703300" y="12609161"/>
          <a:ext cx="889000" cy="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10753</xdr:rowOff>
    </xdr:from>
    <xdr:to>
      <xdr:col>76</xdr:col>
      <xdr:colOff>165100</xdr:colOff>
      <xdr:row>73</xdr:row>
      <xdr:rowOff>112353</xdr:rowOff>
    </xdr:to>
    <xdr:sp macro="" textlink="">
      <xdr:nvSpPr>
        <xdr:cNvPr id="620" name="フローチャート: 判断 619"/>
        <xdr:cNvSpPr/>
      </xdr:nvSpPr>
      <xdr:spPr>
        <a:xfrm>
          <a:off x="14541500" y="1252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128880</xdr:rowOff>
    </xdr:from>
    <xdr:ext cx="599010" cy="259045"/>
    <xdr:sp macro="" textlink="">
      <xdr:nvSpPr>
        <xdr:cNvPr id="621" name="テキスト ボックス 620"/>
        <xdr:cNvSpPr txBox="1"/>
      </xdr:nvSpPr>
      <xdr:spPr>
        <a:xfrm>
          <a:off x="14292795" y="1230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74057</xdr:rowOff>
    </xdr:from>
    <xdr:to>
      <xdr:col>71</xdr:col>
      <xdr:colOff>177800</xdr:colOff>
      <xdr:row>73</xdr:row>
      <xdr:rowOff>93311</xdr:rowOff>
    </xdr:to>
    <xdr:cxnSp macro="">
      <xdr:nvCxnSpPr>
        <xdr:cNvPr id="622" name="直線コネクタ 621"/>
        <xdr:cNvCxnSpPr/>
      </xdr:nvCxnSpPr>
      <xdr:spPr>
        <a:xfrm>
          <a:off x="12814300" y="12589907"/>
          <a:ext cx="889000" cy="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154868</xdr:rowOff>
    </xdr:from>
    <xdr:to>
      <xdr:col>72</xdr:col>
      <xdr:colOff>38100</xdr:colOff>
      <xdr:row>73</xdr:row>
      <xdr:rowOff>85018</xdr:rowOff>
    </xdr:to>
    <xdr:sp macro="" textlink="">
      <xdr:nvSpPr>
        <xdr:cNvPr id="623" name="フローチャート: 判断 622"/>
        <xdr:cNvSpPr/>
      </xdr:nvSpPr>
      <xdr:spPr>
        <a:xfrm>
          <a:off x="13652500" y="1249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101545</xdr:rowOff>
    </xdr:from>
    <xdr:ext cx="599010" cy="259045"/>
    <xdr:sp macro="" textlink="">
      <xdr:nvSpPr>
        <xdr:cNvPr id="624" name="テキスト ボックス 623"/>
        <xdr:cNvSpPr txBox="1"/>
      </xdr:nvSpPr>
      <xdr:spPr>
        <a:xfrm>
          <a:off x="13403795" y="122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167807</xdr:rowOff>
    </xdr:from>
    <xdr:to>
      <xdr:col>67</xdr:col>
      <xdr:colOff>101600</xdr:colOff>
      <xdr:row>73</xdr:row>
      <xdr:rowOff>97957</xdr:rowOff>
    </xdr:to>
    <xdr:sp macro="" textlink="">
      <xdr:nvSpPr>
        <xdr:cNvPr id="625" name="フローチャート: 判断 624"/>
        <xdr:cNvSpPr/>
      </xdr:nvSpPr>
      <xdr:spPr>
        <a:xfrm>
          <a:off x="12763500" y="1251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114484</xdr:rowOff>
    </xdr:from>
    <xdr:ext cx="599010" cy="259045"/>
    <xdr:sp macro="" textlink="">
      <xdr:nvSpPr>
        <xdr:cNvPr id="626" name="テキスト ボックス 625"/>
        <xdr:cNvSpPr txBox="1"/>
      </xdr:nvSpPr>
      <xdr:spPr>
        <a:xfrm>
          <a:off x="12514795" y="1228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88192</xdr:rowOff>
    </xdr:from>
    <xdr:to>
      <xdr:col>85</xdr:col>
      <xdr:colOff>177800</xdr:colOff>
      <xdr:row>74</xdr:row>
      <xdr:rowOff>18342</xdr:rowOff>
    </xdr:to>
    <xdr:sp macro="" textlink="">
      <xdr:nvSpPr>
        <xdr:cNvPr id="632" name="楕円 631"/>
        <xdr:cNvSpPr/>
      </xdr:nvSpPr>
      <xdr:spPr>
        <a:xfrm>
          <a:off x="16268700" y="126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111069</xdr:rowOff>
    </xdr:from>
    <xdr:ext cx="599010" cy="259045"/>
    <xdr:sp macro="" textlink="">
      <xdr:nvSpPr>
        <xdr:cNvPr id="633" name="公債費該当値テキスト"/>
        <xdr:cNvSpPr txBox="1"/>
      </xdr:nvSpPr>
      <xdr:spPr>
        <a:xfrm>
          <a:off x="16370300" y="124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146141</xdr:rowOff>
    </xdr:from>
    <xdr:to>
      <xdr:col>81</xdr:col>
      <xdr:colOff>101600</xdr:colOff>
      <xdr:row>74</xdr:row>
      <xdr:rowOff>76291</xdr:rowOff>
    </xdr:to>
    <xdr:sp macro="" textlink="">
      <xdr:nvSpPr>
        <xdr:cNvPr id="634" name="楕円 633"/>
        <xdr:cNvSpPr/>
      </xdr:nvSpPr>
      <xdr:spPr>
        <a:xfrm>
          <a:off x="15430500" y="126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67418</xdr:rowOff>
    </xdr:from>
    <xdr:ext cx="599010" cy="259045"/>
    <xdr:sp macro="" textlink="">
      <xdr:nvSpPr>
        <xdr:cNvPr id="635" name="テキスト ボックス 634"/>
        <xdr:cNvSpPr txBox="1"/>
      </xdr:nvSpPr>
      <xdr:spPr>
        <a:xfrm>
          <a:off x="15181795" y="1275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93083</xdr:rowOff>
    </xdr:from>
    <xdr:to>
      <xdr:col>76</xdr:col>
      <xdr:colOff>165100</xdr:colOff>
      <xdr:row>74</xdr:row>
      <xdr:rowOff>23233</xdr:rowOff>
    </xdr:to>
    <xdr:sp macro="" textlink="">
      <xdr:nvSpPr>
        <xdr:cNvPr id="636" name="楕円 635"/>
        <xdr:cNvSpPr/>
      </xdr:nvSpPr>
      <xdr:spPr>
        <a:xfrm>
          <a:off x="14541500" y="126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14360</xdr:rowOff>
    </xdr:from>
    <xdr:ext cx="599010" cy="259045"/>
    <xdr:sp macro="" textlink="">
      <xdr:nvSpPr>
        <xdr:cNvPr id="637" name="テキスト ボックス 636"/>
        <xdr:cNvSpPr txBox="1"/>
      </xdr:nvSpPr>
      <xdr:spPr>
        <a:xfrm>
          <a:off x="14292795" y="127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42511</xdr:rowOff>
    </xdr:from>
    <xdr:to>
      <xdr:col>72</xdr:col>
      <xdr:colOff>38100</xdr:colOff>
      <xdr:row>73</xdr:row>
      <xdr:rowOff>144111</xdr:rowOff>
    </xdr:to>
    <xdr:sp macro="" textlink="">
      <xdr:nvSpPr>
        <xdr:cNvPr id="638" name="楕円 637"/>
        <xdr:cNvSpPr/>
      </xdr:nvSpPr>
      <xdr:spPr>
        <a:xfrm>
          <a:off x="13652500" y="125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135238</xdr:rowOff>
    </xdr:from>
    <xdr:ext cx="599010" cy="259045"/>
    <xdr:sp macro="" textlink="">
      <xdr:nvSpPr>
        <xdr:cNvPr id="639" name="テキスト ボックス 638"/>
        <xdr:cNvSpPr txBox="1"/>
      </xdr:nvSpPr>
      <xdr:spPr>
        <a:xfrm>
          <a:off x="13403795" y="1265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23257</xdr:rowOff>
    </xdr:from>
    <xdr:to>
      <xdr:col>67</xdr:col>
      <xdr:colOff>101600</xdr:colOff>
      <xdr:row>73</xdr:row>
      <xdr:rowOff>124857</xdr:rowOff>
    </xdr:to>
    <xdr:sp macro="" textlink="">
      <xdr:nvSpPr>
        <xdr:cNvPr id="640" name="楕円 639"/>
        <xdr:cNvSpPr/>
      </xdr:nvSpPr>
      <xdr:spPr>
        <a:xfrm>
          <a:off x="12763500" y="125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115984</xdr:rowOff>
    </xdr:from>
    <xdr:ext cx="599010" cy="259045"/>
    <xdr:sp macro="" textlink="">
      <xdr:nvSpPr>
        <xdr:cNvPr id="641" name="テキスト ボックス 640"/>
        <xdr:cNvSpPr txBox="1"/>
      </xdr:nvSpPr>
      <xdr:spPr>
        <a:xfrm>
          <a:off x="12514795" y="1263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21685</xdr:rowOff>
    </xdr:from>
    <xdr:to>
      <xdr:col>85</xdr:col>
      <xdr:colOff>127000</xdr:colOff>
      <xdr:row>99</xdr:row>
      <xdr:rowOff>32486</xdr:rowOff>
    </xdr:to>
    <xdr:cxnSp macro="">
      <xdr:nvCxnSpPr>
        <xdr:cNvPr id="670" name="直線コネクタ 669"/>
        <xdr:cNvCxnSpPr/>
      </xdr:nvCxnSpPr>
      <xdr:spPr>
        <a:xfrm flipV="1">
          <a:off x="15481300" y="16995235"/>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2820</xdr:rowOff>
    </xdr:from>
    <xdr:to>
      <xdr:col>81</xdr:col>
      <xdr:colOff>50800</xdr:colOff>
      <xdr:row>99</xdr:row>
      <xdr:rowOff>32486</xdr:rowOff>
    </xdr:to>
    <xdr:cxnSp macro="">
      <xdr:nvCxnSpPr>
        <xdr:cNvPr id="673" name="直線コネクタ 672"/>
        <xdr:cNvCxnSpPr/>
      </xdr:nvCxnSpPr>
      <xdr:spPr>
        <a:xfrm>
          <a:off x="14592300" y="16976370"/>
          <a:ext cx="889000" cy="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79389</xdr:rowOff>
    </xdr:from>
    <xdr:to>
      <xdr:col>81</xdr:col>
      <xdr:colOff>101600</xdr:colOff>
      <xdr:row>99</xdr:row>
      <xdr:rowOff>9539</xdr:rowOff>
    </xdr:to>
    <xdr:sp macro="" textlink="">
      <xdr:nvSpPr>
        <xdr:cNvPr id="674" name="フローチャート: 判断 673"/>
        <xdr:cNvSpPr/>
      </xdr:nvSpPr>
      <xdr:spPr>
        <a:xfrm>
          <a:off x="15430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26066</xdr:rowOff>
    </xdr:from>
    <xdr:ext cx="534377" cy="259045"/>
    <xdr:sp macro="" textlink="">
      <xdr:nvSpPr>
        <xdr:cNvPr id="675" name="テキスト ボックス 674"/>
        <xdr:cNvSpPr txBox="1"/>
      </xdr:nvSpPr>
      <xdr:spPr>
        <a:xfrm>
          <a:off x="15214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2820</xdr:rowOff>
    </xdr:from>
    <xdr:to>
      <xdr:col>76</xdr:col>
      <xdr:colOff>114300</xdr:colOff>
      <xdr:row>99</xdr:row>
      <xdr:rowOff>23613</xdr:rowOff>
    </xdr:to>
    <xdr:cxnSp macro="">
      <xdr:nvCxnSpPr>
        <xdr:cNvPr id="676" name="直線コネクタ 675"/>
        <xdr:cNvCxnSpPr/>
      </xdr:nvCxnSpPr>
      <xdr:spPr>
        <a:xfrm flipV="1">
          <a:off x="13703300" y="16976370"/>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74349</xdr:rowOff>
    </xdr:from>
    <xdr:to>
      <xdr:col>76</xdr:col>
      <xdr:colOff>165100</xdr:colOff>
      <xdr:row>99</xdr:row>
      <xdr:rowOff>4499</xdr:rowOff>
    </xdr:to>
    <xdr:sp macro="" textlink="">
      <xdr:nvSpPr>
        <xdr:cNvPr id="677" name="フローチャート: 判断 676"/>
        <xdr:cNvSpPr/>
      </xdr:nvSpPr>
      <xdr:spPr>
        <a:xfrm>
          <a:off x="14541500" y="168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21026</xdr:rowOff>
    </xdr:from>
    <xdr:ext cx="534377" cy="259045"/>
    <xdr:sp macro="" textlink="">
      <xdr:nvSpPr>
        <xdr:cNvPr id="678" name="テキスト ボックス 677"/>
        <xdr:cNvSpPr txBox="1"/>
      </xdr:nvSpPr>
      <xdr:spPr>
        <a:xfrm>
          <a:off x="14325111" y="166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7507</xdr:rowOff>
    </xdr:from>
    <xdr:to>
      <xdr:col>71</xdr:col>
      <xdr:colOff>177800</xdr:colOff>
      <xdr:row>99</xdr:row>
      <xdr:rowOff>23613</xdr:rowOff>
    </xdr:to>
    <xdr:cxnSp macro="">
      <xdr:nvCxnSpPr>
        <xdr:cNvPr id="679" name="直線コネクタ 678"/>
        <xdr:cNvCxnSpPr/>
      </xdr:nvCxnSpPr>
      <xdr:spPr>
        <a:xfrm>
          <a:off x="12814300" y="16981057"/>
          <a:ext cx="8890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61877</xdr:rowOff>
    </xdr:from>
    <xdr:to>
      <xdr:col>72</xdr:col>
      <xdr:colOff>38100</xdr:colOff>
      <xdr:row>98</xdr:row>
      <xdr:rowOff>163477</xdr:rowOff>
    </xdr:to>
    <xdr:sp macro="" textlink="">
      <xdr:nvSpPr>
        <xdr:cNvPr id="680" name="フローチャート: 判断 679"/>
        <xdr:cNvSpPr/>
      </xdr:nvSpPr>
      <xdr:spPr>
        <a:xfrm>
          <a:off x="13652500" y="168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8554</xdr:rowOff>
    </xdr:from>
    <xdr:ext cx="534377" cy="259045"/>
    <xdr:sp macro="" textlink="">
      <xdr:nvSpPr>
        <xdr:cNvPr id="681" name="テキスト ボックス 680"/>
        <xdr:cNvSpPr txBox="1"/>
      </xdr:nvSpPr>
      <xdr:spPr>
        <a:xfrm>
          <a:off x="13436111" y="166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74518</xdr:rowOff>
    </xdr:from>
    <xdr:to>
      <xdr:col>67</xdr:col>
      <xdr:colOff>101600</xdr:colOff>
      <xdr:row>99</xdr:row>
      <xdr:rowOff>4668</xdr:rowOff>
    </xdr:to>
    <xdr:sp macro="" textlink="">
      <xdr:nvSpPr>
        <xdr:cNvPr id="682" name="フローチャート: 判断 681"/>
        <xdr:cNvSpPr/>
      </xdr:nvSpPr>
      <xdr:spPr>
        <a:xfrm>
          <a:off x="12763500" y="1687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21195</xdr:rowOff>
    </xdr:from>
    <xdr:ext cx="534377" cy="259045"/>
    <xdr:sp macro="" textlink="">
      <xdr:nvSpPr>
        <xdr:cNvPr id="683" name="テキスト ボックス 682"/>
        <xdr:cNvSpPr txBox="1"/>
      </xdr:nvSpPr>
      <xdr:spPr>
        <a:xfrm>
          <a:off x="12547111" y="166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142335</xdr:rowOff>
    </xdr:from>
    <xdr:to>
      <xdr:col>85</xdr:col>
      <xdr:colOff>177800</xdr:colOff>
      <xdr:row>99</xdr:row>
      <xdr:rowOff>72485</xdr:rowOff>
    </xdr:to>
    <xdr:sp macro="" textlink="">
      <xdr:nvSpPr>
        <xdr:cNvPr id="689" name="楕円 688"/>
        <xdr:cNvSpPr/>
      </xdr:nvSpPr>
      <xdr:spPr>
        <a:xfrm>
          <a:off x="16268700" y="169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57262</xdr:rowOff>
    </xdr:from>
    <xdr:ext cx="534377" cy="259045"/>
    <xdr:sp macro="" textlink="">
      <xdr:nvSpPr>
        <xdr:cNvPr id="690" name="積立金該当値テキスト"/>
        <xdr:cNvSpPr txBox="1"/>
      </xdr:nvSpPr>
      <xdr:spPr>
        <a:xfrm>
          <a:off x="16370300" y="1685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153136</xdr:rowOff>
    </xdr:from>
    <xdr:to>
      <xdr:col>81</xdr:col>
      <xdr:colOff>101600</xdr:colOff>
      <xdr:row>99</xdr:row>
      <xdr:rowOff>83286</xdr:rowOff>
    </xdr:to>
    <xdr:sp macro="" textlink="">
      <xdr:nvSpPr>
        <xdr:cNvPr id="691" name="楕円 690"/>
        <xdr:cNvSpPr/>
      </xdr:nvSpPr>
      <xdr:spPr>
        <a:xfrm>
          <a:off x="15430500" y="169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74413</xdr:rowOff>
    </xdr:from>
    <xdr:ext cx="469744" cy="259045"/>
    <xdr:sp macro="" textlink="">
      <xdr:nvSpPr>
        <xdr:cNvPr id="692" name="テキスト ボックス 691"/>
        <xdr:cNvSpPr txBox="1"/>
      </xdr:nvSpPr>
      <xdr:spPr>
        <a:xfrm>
          <a:off x="15246428" y="1704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123470</xdr:rowOff>
    </xdr:from>
    <xdr:to>
      <xdr:col>76</xdr:col>
      <xdr:colOff>165100</xdr:colOff>
      <xdr:row>99</xdr:row>
      <xdr:rowOff>53620</xdr:rowOff>
    </xdr:to>
    <xdr:sp macro="" textlink="">
      <xdr:nvSpPr>
        <xdr:cNvPr id="693" name="楕円 692"/>
        <xdr:cNvSpPr/>
      </xdr:nvSpPr>
      <xdr:spPr>
        <a:xfrm>
          <a:off x="14541500" y="169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44747</xdr:rowOff>
    </xdr:from>
    <xdr:ext cx="534377" cy="259045"/>
    <xdr:sp macro="" textlink="">
      <xdr:nvSpPr>
        <xdr:cNvPr id="694" name="テキスト ボックス 693"/>
        <xdr:cNvSpPr txBox="1"/>
      </xdr:nvSpPr>
      <xdr:spPr>
        <a:xfrm>
          <a:off x="14325111" y="170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144263</xdr:rowOff>
    </xdr:from>
    <xdr:to>
      <xdr:col>72</xdr:col>
      <xdr:colOff>38100</xdr:colOff>
      <xdr:row>99</xdr:row>
      <xdr:rowOff>74413</xdr:rowOff>
    </xdr:to>
    <xdr:sp macro="" textlink="">
      <xdr:nvSpPr>
        <xdr:cNvPr id="695" name="楕円 694"/>
        <xdr:cNvSpPr/>
      </xdr:nvSpPr>
      <xdr:spPr>
        <a:xfrm>
          <a:off x="13652500" y="169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65540</xdr:rowOff>
    </xdr:from>
    <xdr:ext cx="534377" cy="259045"/>
    <xdr:sp macro="" textlink="">
      <xdr:nvSpPr>
        <xdr:cNvPr id="696" name="テキスト ボックス 695"/>
        <xdr:cNvSpPr txBox="1"/>
      </xdr:nvSpPr>
      <xdr:spPr>
        <a:xfrm>
          <a:off x="13436111" y="170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128157</xdr:rowOff>
    </xdr:from>
    <xdr:to>
      <xdr:col>67</xdr:col>
      <xdr:colOff>101600</xdr:colOff>
      <xdr:row>99</xdr:row>
      <xdr:rowOff>58307</xdr:rowOff>
    </xdr:to>
    <xdr:sp macro="" textlink="">
      <xdr:nvSpPr>
        <xdr:cNvPr id="697" name="楕円 696"/>
        <xdr:cNvSpPr/>
      </xdr:nvSpPr>
      <xdr:spPr>
        <a:xfrm>
          <a:off x="12763500" y="169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49434</xdr:rowOff>
    </xdr:from>
    <xdr:ext cx="534377" cy="259045"/>
    <xdr:sp macro="" textlink="">
      <xdr:nvSpPr>
        <xdr:cNvPr id="698" name="テキスト ボックス 697"/>
        <xdr:cNvSpPr txBox="1"/>
      </xdr:nvSpPr>
      <xdr:spPr>
        <a:xfrm>
          <a:off x="12547111" y="170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121282</xdr:rowOff>
    </xdr:from>
    <xdr:to>
      <xdr:col>116</xdr:col>
      <xdr:colOff>63500</xdr:colOff>
      <xdr:row>39</xdr:row>
      <xdr:rowOff>98878</xdr:rowOff>
    </xdr:to>
    <xdr:cxnSp macro="">
      <xdr:nvCxnSpPr>
        <xdr:cNvPr id="729" name="直線コネクタ 728"/>
        <xdr:cNvCxnSpPr/>
      </xdr:nvCxnSpPr>
      <xdr:spPr>
        <a:xfrm flipV="1">
          <a:off x="21323300" y="6636382"/>
          <a:ext cx="838200" cy="1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12972</xdr:rowOff>
    </xdr:from>
    <xdr:to>
      <xdr:col>112</xdr:col>
      <xdr:colOff>38100</xdr:colOff>
      <xdr:row>39</xdr:row>
      <xdr:rowOff>114572</xdr:rowOff>
    </xdr:to>
    <xdr:sp macro="" textlink="">
      <xdr:nvSpPr>
        <xdr:cNvPr id="733" name="フローチャート: 判断 732"/>
        <xdr:cNvSpPr/>
      </xdr:nvSpPr>
      <xdr:spPr>
        <a:xfrm>
          <a:off x="21272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131099</xdr:rowOff>
    </xdr:from>
    <xdr:ext cx="469744" cy="259045"/>
    <xdr:sp macro="" textlink="">
      <xdr:nvSpPr>
        <xdr:cNvPr id="734" name="テキスト ボックス 733"/>
        <xdr:cNvSpPr txBox="1"/>
      </xdr:nvSpPr>
      <xdr:spPr>
        <a:xfrm>
          <a:off x="21088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5592</xdr:rowOff>
    </xdr:from>
    <xdr:to>
      <xdr:col>107</xdr:col>
      <xdr:colOff>101600</xdr:colOff>
      <xdr:row>39</xdr:row>
      <xdr:rowOff>107192</xdr:rowOff>
    </xdr:to>
    <xdr:sp macro="" textlink="">
      <xdr:nvSpPr>
        <xdr:cNvPr id="736" name="フローチャート: 判断 735"/>
        <xdr:cNvSpPr/>
      </xdr:nvSpPr>
      <xdr:spPr>
        <a:xfrm>
          <a:off x="20383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123719</xdr:rowOff>
    </xdr:from>
    <xdr:ext cx="469744" cy="259045"/>
    <xdr:sp macro="" textlink="">
      <xdr:nvSpPr>
        <xdr:cNvPr id="737" name="テキスト ボックス 736"/>
        <xdr:cNvSpPr txBox="1"/>
      </xdr:nvSpPr>
      <xdr:spPr>
        <a:xfrm>
          <a:off x="20199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17349</xdr:rowOff>
    </xdr:from>
    <xdr:to>
      <xdr:col>102</xdr:col>
      <xdr:colOff>165100</xdr:colOff>
      <xdr:row>39</xdr:row>
      <xdr:rowOff>118949</xdr:rowOff>
    </xdr:to>
    <xdr:sp macro="" textlink="">
      <xdr:nvSpPr>
        <xdr:cNvPr id="739" name="フローチャート: 判断 738"/>
        <xdr:cNvSpPr/>
      </xdr:nvSpPr>
      <xdr:spPr>
        <a:xfrm>
          <a:off x="19494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135476</xdr:rowOff>
    </xdr:from>
    <xdr:ext cx="378565" cy="259045"/>
    <xdr:sp macro="" textlink="">
      <xdr:nvSpPr>
        <xdr:cNvPr id="740" name="テキスト ボックス 739"/>
        <xdr:cNvSpPr txBox="1"/>
      </xdr:nvSpPr>
      <xdr:spPr>
        <a:xfrm>
          <a:off x="19356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41" name="フローチャート: 判断 740"/>
        <xdr:cNvSpPr/>
      </xdr:nvSpPr>
      <xdr:spPr>
        <a:xfrm>
          <a:off x="18605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111015</xdr:rowOff>
    </xdr:from>
    <xdr:ext cx="469744" cy="259045"/>
    <xdr:sp macro="" textlink="">
      <xdr:nvSpPr>
        <xdr:cNvPr id="742" name="テキスト ボックス 741"/>
        <xdr:cNvSpPr txBox="1"/>
      </xdr:nvSpPr>
      <xdr:spPr>
        <a:xfrm>
          <a:off x="18421428" y="64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70482</xdr:rowOff>
    </xdr:from>
    <xdr:to>
      <xdr:col>116</xdr:col>
      <xdr:colOff>114300</xdr:colOff>
      <xdr:row>39</xdr:row>
      <xdr:rowOff>632</xdr:rowOff>
    </xdr:to>
    <xdr:sp macro="" textlink="">
      <xdr:nvSpPr>
        <xdr:cNvPr id="748" name="楕円 747"/>
        <xdr:cNvSpPr/>
      </xdr:nvSpPr>
      <xdr:spPr>
        <a:xfrm>
          <a:off x="22110700" y="65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93358</xdr:rowOff>
    </xdr:from>
    <xdr:ext cx="469744" cy="259045"/>
    <xdr:sp macro="" textlink="">
      <xdr:nvSpPr>
        <xdr:cNvPr id="749" name="投資及び出資金該当値テキスト"/>
        <xdr:cNvSpPr txBox="1"/>
      </xdr:nvSpPr>
      <xdr:spPr>
        <a:xfrm>
          <a:off x="22212300" y="643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154883</xdr:rowOff>
    </xdr:from>
    <xdr:to>
      <xdr:col>116</xdr:col>
      <xdr:colOff>63500</xdr:colOff>
      <xdr:row>59</xdr:row>
      <xdr:rowOff>5664</xdr:rowOff>
    </xdr:to>
    <xdr:cxnSp macro="">
      <xdr:nvCxnSpPr>
        <xdr:cNvPr id="786" name="直線コネクタ 785"/>
        <xdr:cNvCxnSpPr/>
      </xdr:nvCxnSpPr>
      <xdr:spPr>
        <a:xfrm flipV="1">
          <a:off x="21323300" y="10098983"/>
          <a:ext cx="8382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3816</xdr:rowOff>
    </xdr:from>
    <xdr:to>
      <xdr:col>111</xdr:col>
      <xdr:colOff>177800</xdr:colOff>
      <xdr:row>59</xdr:row>
      <xdr:rowOff>5664</xdr:rowOff>
    </xdr:to>
    <xdr:cxnSp macro="">
      <xdr:nvCxnSpPr>
        <xdr:cNvPr id="789" name="直線コネクタ 788"/>
        <xdr:cNvCxnSpPr/>
      </xdr:nvCxnSpPr>
      <xdr:spPr>
        <a:xfrm>
          <a:off x="20434300" y="10119366"/>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12891</xdr:rowOff>
    </xdr:from>
    <xdr:to>
      <xdr:col>112</xdr:col>
      <xdr:colOff>38100</xdr:colOff>
      <xdr:row>58</xdr:row>
      <xdr:rowOff>114491</xdr:rowOff>
    </xdr:to>
    <xdr:sp macro="" textlink="">
      <xdr:nvSpPr>
        <xdr:cNvPr id="790" name="フローチャート: 判断 789"/>
        <xdr:cNvSpPr/>
      </xdr:nvSpPr>
      <xdr:spPr>
        <a:xfrm>
          <a:off x="212725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131018</xdr:rowOff>
    </xdr:from>
    <xdr:ext cx="469744" cy="259045"/>
    <xdr:sp macro="" textlink="">
      <xdr:nvSpPr>
        <xdr:cNvPr id="791" name="テキスト ボックス 790"/>
        <xdr:cNvSpPr txBox="1"/>
      </xdr:nvSpPr>
      <xdr:spPr>
        <a:xfrm>
          <a:off x="21088428" y="973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1987</xdr:rowOff>
    </xdr:from>
    <xdr:to>
      <xdr:col>107</xdr:col>
      <xdr:colOff>50800</xdr:colOff>
      <xdr:row>59</xdr:row>
      <xdr:rowOff>3816</xdr:rowOff>
    </xdr:to>
    <xdr:cxnSp macro="">
      <xdr:nvCxnSpPr>
        <xdr:cNvPr id="792" name="直線コネクタ 791"/>
        <xdr:cNvCxnSpPr/>
      </xdr:nvCxnSpPr>
      <xdr:spPr>
        <a:xfrm>
          <a:off x="19545300" y="101175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17900</xdr:rowOff>
    </xdr:from>
    <xdr:to>
      <xdr:col>107</xdr:col>
      <xdr:colOff>101600</xdr:colOff>
      <xdr:row>58</xdr:row>
      <xdr:rowOff>119500</xdr:rowOff>
    </xdr:to>
    <xdr:sp macro="" textlink="">
      <xdr:nvSpPr>
        <xdr:cNvPr id="793" name="フローチャート: 判断 792"/>
        <xdr:cNvSpPr/>
      </xdr:nvSpPr>
      <xdr:spPr>
        <a:xfrm>
          <a:off x="20383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136027</xdr:rowOff>
    </xdr:from>
    <xdr:ext cx="469744" cy="259045"/>
    <xdr:sp macro="" textlink="">
      <xdr:nvSpPr>
        <xdr:cNvPr id="794" name="テキスト ボックス 793"/>
        <xdr:cNvSpPr txBox="1"/>
      </xdr:nvSpPr>
      <xdr:spPr>
        <a:xfrm>
          <a:off x="20199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1987</xdr:rowOff>
    </xdr:from>
    <xdr:to>
      <xdr:col>102</xdr:col>
      <xdr:colOff>114300</xdr:colOff>
      <xdr:row>59</xdr:row>
      <xdr:rowOff>13703</xdr:rowOff>
    </xdr:to>
    <xdr:cxnSp macro="">
      <xdr:nvCxnSpPr>
        <xdr:cNvPr id="795" name="直線コネクタ 794"/>
        <xdr:cNvCxnSpPr/>
      </xdr:nvCxnSpPr>
      <xdr:spPr>
        <a:xfrm flipV="1">
          <a:off x="18656300" y="10117537"/>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3632</xdr:rowOff>
    </xdr:from>
    <xdr:to>
      <xdr:col>102</xdr:col>
      <xdr:colOff>165100</xdr:colOff>
      <xdr:row>58</xdr:row>
      <xdr:rowOff>105232</xdr:rowOff>
    </xdr:to>
    <xdr:sp macro="" textlink="">
      <xdr:nvSpPr>
        <xdr:cNvPr id="796" name="フローチャート: 判断 795"/>
        <xdr:cNvSpPr/>
      </xdr:nvSpPr>
      <xdr:spPr>
        <a:xfrm>
          <a:off x="19494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121759</xdr:rowOff>
    </xdr:from>
    <xdr:ext cx="469744" cy="259045"/>
    <xdr:sp macro="" textlink="">
      <xdr:nvSpPr>
        <xdr:cNvPr id="797" name="テキスト ボックス 796"/>
        <xdr:cNvSpPr txBox="1"/>
      </xdr:nvSpPr>
      <xdr:spPr>
        <a:xfrm>
          <a:off x="19310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2718</xdr:rowOff>
    </xdr:from>
    <xdr:to>
      <xdr:col>98</xdr:col>
      <xdr:colOff>38100</xdr:colOff>
      <xdr:row>58</xdr:row>
      <xdr:rowOff>104318</xdr:rowOff>
    </xdr:to>
    <xdr:sp macro="" textlink="">
      <xdr:nvSpPr>
        <xdr:cNvPr id="798" name="フローチャート: 判断 797"/>
        <xdr:cNvSpPr/>
      </xdr:nvSpPr>
      <xdr:spPr>
        <a:xfrm>
          <a:off x="18605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120845</xdr:rowOff>
    </xdr:from>
    <xdr:ext cx="469744" cy="259045"/>
    <xdr:sp macro="" textlink="">
      <xdr:nvSpPr>
        <xdr:cNvPr id="799" name="テキスト ボックス 798"/>
        <xdr:cNvSpPr txBox="1"/>
      </xdr:nvSpPr>
      <xdr:spPr>
        <a:xfrm>
          <a:off x="18421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104083</xdr:rowOff>
    </xdr:from>
    <xdr:to>
      <xdr:col>116</xdr:col>
      <xdr:colOff>114300</xdr:colOff>
      <xdr:row>59</xdr:row>
      <xdr:rowOff>34233</xdr:rowOff>
    </xdr:to>
    <xdr:sp macro="" textlink="">
      <xdr:nvSpPr>
        <xdr:cNvPr id="805" name="楕円 804"/>
        <xdr:cNvSpPr/>
      </xdr:nvSpPr>
      <xdr:spPr>
        <a:xfrm>
          <a:off x="22110700" y="100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35018</xdr:rowOff>
    </xdr:from>
    <xdr:ext cx="469744" cy="259045"/>
    <xdr:sp macro="" textlink="">
      <xdr:nvSpPr>
        <xdr:cNvPr id="806" name="貸付金該当値テキスト"/>
        <xdr:cNvSpPr txBox="1"/>
      </xdr:nvSpPr>
      <xdr:spPr>
        <a:xfrm>
          <a:off x="22212300" y="9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126314</xdr:rowOff>
    </xdr:from>
    <xdr:to>
      <xdr:col>112</xdr:col>
      <xdr:colOff>38100</xdr:colOff>
      <xdr:row>59</xdr:row>
      <xdr:rowOff>56464</xdr:rowOff>
    </xdr:to>
    <xdr:sp macro="" textlink="">
      <xdr:nvSpPr>
        <xdr:cNvPr id="807" name="楕円 806"/>
        <xdr:cNvSpPr/>
      </xdr:nvSpPr>
      <xdr:spPr>
        <a:xfrm>
          <a:off x="21272500" y="100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47591</xdr:rowOff>
    </xdr:from>
    <xdr:ext cx="469744" cy="259045"/>
    <xdr:sp macro="" textlink="">
      <xdr:nvSpPr>
        <xdr:cNvPr id="808" name="テキスト ボックス 807"/>
        <xdr:cNvSpPr txBox="1"/>
      </xdr:nvSpPr>
      <xdr:spPr>
        <a:xfrm>
          <a:off x="21088428" y="101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124466</xdr:rowOff>
    </xdr:from>
    <xdr:to>
      <xdr:col>107</xdr:col>
      <xdr:colOff>101600</xdr:colOff>
      <xdr:row>59</xdr:row>
      <xdr:rowOff>54616</xdr:rowOff>
    </xdr:to>
    <xdr:sp macro="" textlink="">
      <xdr:nvSpPr>
        <xdr:cNvPr id="809" name="楕円 808"/>
        <xdr:cNvSpPr/>
      </xdr:nvSpPr>
      <xdr:spPr>
        <a:xfrm>
          <a:off x="20383500" y="10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45743</xdr:rowOff>
    </xdr:from>
    <xdr:ext cx="469744" cy="259045"/>
    <xdr:sp macro="" textlink="">
      <xdr:nvSpPr>
        <xdr:cNvPr id="810" name="テキスト ボックス 809"/>
        <xdr:cNvSpPr txBox="1"/>
      </xdr:nvSpPr>
      <xdr:spPr>
        <a:xfrm>
          <a:off x="20199428" y="10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122637</xdr:rowOff>
    </xdr:from>
    <xdr:to>
      <xdr:col>102</xdr:col>
      <xdr:colOff>165100</xdr:colOff>
      <xdr:row>59</xdr:row>
      <xdr:rowOff>52787</xdr:rowOff>
    </xdr:to>
    <xdr:sp macro="" textlink="">
      <xdr:nvSpPr>
        <xdr:cNvPr id="811" name="楕円 810"/>
        <xdr:cNvSpPr/>
      </xdr:nvSpPr>
      <xdr:spPr>
        <a:xfrm>
          <a:off x="19494500" y="100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43914</xdr:rowOff>
    </xdr:from>
    <xdr:ext cx="469744" cy="259045"/>
    <xdr:sp macro="" textlink="">
      <xdr:nvSpPr>
        <xdr:cNvPr id="812" name="テキスト ボックス 811"/>
        <xdr:cNvSpPr txBox="1"/>
      </xdr:nvSpPr>
      <xdr:spPr>
        <a:xfrm>
          <a:off x="19310428" y="1015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134353</xdr:rowOff>
    </xdr:from>
    <xdr:to>
      <xdr:col>98</xdr:col>
      <xdr:colOff>38100</xdr:colOff>
      <xdr:row>59</xdr:row>
      <xdr:rowOff>64503</xdr:rowOff>
    </xdr:to>
    <xdr:sp macro="" textlink="">
      <xdr:nvSpPr>
        <xdr:cNvPr id="813" name="楕円 812"/>
        <xdr:cNvSpPr/>
      </xdr:nvSpPr>
      <xdr:spPr>
        <a:xfrm>
          <a:off x="18605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55630</xdr:rowOff>
    </xdr:from>
    <xdr:ext cx="469744" cy="259045"/>
    <xdr:sp macro="" textlink="">
      <xdr:nvSpPr>
        <xdr:cNvPr id="814" name="テキスト ボックス 813"/>
        <xdr:cNvSpPr txBox="1"/>
      </xdr:nvSpPr>
      <xdr:spPr>
        <a:xfrm>
          <a:off x="18421428" y="1017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156744</xdr:rowOff>
    </xdr:from>
    <xdr:to>
      <xdr:col>116</xdr:col>
      <xdr:colOff>63500</xdr:colOff>
      <xdr:row>76</xdr:row>
      <xdr:rowOff>71082</xdr:rowOff>
    </xdr:to>
    <xdr:cxnSp macro="">
      <xdr:nvCxnSpPr>
        <xdr:cNvPr id="844" name="直線コネクタ 843"/>
        <xdr:cNvCxnSpPr/>
      </xdr:nvCxnSpPr>
      <xdr:spPr>
        <a:xfrm flipV="1">
          <a:off x="21323300" y="13015494"/>
          <a:ext cx="838200" cy="8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71082</xdr:rowOff>
    </xdr:from>
    <xdr:to>
      <xdr:col>111</xdr:col>
      <xdr:colOff>177800</xdr:colOff>
      <xdr:row>76</xdr:row>
      <xdr:rowOff>123901</xdr:rowOff>
    </xdr:to>
    <xdr:cxnSp macro="">
      <xdr:nvCxnSpPr>
        <xdr:cNvPr id="847" name="直線コネクタ 846"/>
        <xdr:cNvCxnSpPr/>
      </xdr:nvCxnSpPr>
      <xdr:spPr>
        <a:xfrm flipV="1">
          <a:off x="20434300" y="13101282"/>
          <a:ext cx="889000" cy="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1740</xdr:rowOff>
    </xdr:from>
    <xdr:to>
      <xdr:col>112</xdr:col>
      <xdr:colOff>38100</xdr:colOff>
      <xdr:row>73</xdr:row>
      <xdr:rowOff>103340</xdr:rowOff>
    </xdr:to>
    <xdr:sp macro="" textlink="">
      <xdr:nvSpPr>
        <xdr:cNvPr id="848" name="フローチャート: 判断 847"/>
        <xdr:cNvSpPr/>
      </xdr:nvSpPr>
      <xdr:spPr>
        <a:xfrm>
          <a:off x="21272500" y="125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119867</xdr:rowOff>
    </xdr:from>
    <xdr:ext cx="599010" cy="259045"/>
    <xdr:sp macro="" textlink="">
      <xdr:nvSpPr>
        <xdr:cNvPr id="849" name="テキスト ボックス 848"/>
        <xdr:cNvSpPr txBox="1"/>
      </xdr:nvSpPr>
      <xdr:spPr>
        <a:xfrm>
          <a:off x="21023795" y="1229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53163</xdr:rowOff>
    </xdr:from>
    <xdr:to>
      <xdr:col>107</xdr:col>
      <xdr:colOff>50800</xdr:colOff>
      <xdr:row>76</xdr:row>
      <xdr:rowOff>123901</xdr:rowOff>
    </xdr:to>
    <xdr:cxnSp macro="">
      <xdr:nvCxnSpPr>
        <xdr:cNvPr id="850" name="直線コネクタ 849"/>
        <xdr:cNvCxnSpPr/>
      </xdr:nvCxnSpPr>
      <xdr:spPr>
        <a:xfrm>
          <a:off x="19545300" y="13083363"/>
          <a:ext cx="889000" cy="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35776</xdr:rowOff>
    </xdr:from>
    <xdr:to>
      <xdr:col>107</xdr:col>
      <xdr:colOff>101600</xdr:colOff>
      <xdr:row>73</xdr:row>
      <xdr:rowOff>137376</xdr:rowOff>
    </xdr:to>
    <xdr:sp macro="" textlink="">
      <xdr:nvSpPr>
        <xdr:cNvPr id="851" name="フローチャート: 判断 850"/>
        <xdr:cNvSpPr/>
      </xdr:nvSpPr>
      <xdr:spPr>
        <a:xfrm>
          <a:off x="20383500" y="125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153903</xdr:rowOff>
    </xdr:from>
    <xdr:ext cx="599010" cy="259045"/>
    <xdr:sp macro="" textlink="">
      <xdr:nvSpPr>
        <xdr:cNvPr id="852" name="テキスト ボックス 851"/>
        <xdr:cNvSpPr txBox="1"/>
      </xdr:nvSpPr>
      <xdr:spPr>
        <a:xfrm>
          <a:off x="20134795" y="1232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27051</xdr:rowOff>
    </xdr:from>
    <xdr:to>
      <xdr:col>102</xdr:col>
      <xdr:colOff>114300</xdr:colOff>
      <xdr:row>76</xdr:row>
      <xdr:rowOff>53163</xdr:rowOff>
    </xdr:to>
    <xdr:cxnSp macro="">
      <xdr:nvCxnSpPr>
        <xdr:cNvPr id="853" name="直線コネクタ 852"/>
        <xdr:cNvCxnSpPr/>
      </xdr:nvCxnSpPr>
      <xdr:spPr>
        <a:xfrm>
          <a:off x="18656300" y="13057251"/>
          <a:ext cx="889000" cy="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6172</xdr:rowOff>
    </xdr:from>
    <xdr:to>
      <xdr:col>102</xdr:col>
      <xdr:colOff>165100</xdr:colOff>
      <xdr:row>73</xdr:row>
      <xdr:rowOff>107772</xdr:rowOff>
    </xdr:to>
    <xdr:sp macro="" textlink="">
      <xdr:nvSpPr>
        <xdr:cNvPr id="854" name="フローチャート: 判断 853"/>
        <xdr:cNvSpPr/>
      </xdr:nvSpPr>
      <xdr:spPr>
        <a:xfrm>
          <a:off x="19494500" y="125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124299</xdr:rowOff>
    </xdr:from>
    <xdr:ext cx="599010" cy="259045"/>
    <xdr:sp macro="" textlink="">
      <xdr:nvSpPr>
        <xdr:cNvPr id="855" name="テキスト ボックス 854"/>
        <xdr:cNvSpPr txBox="1"/>
      </xdr:nvSpPr>
      <xdr:spPr>
        <a:xfrm>
          <a:off x="19245795" y="122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37808</xdr:rowOff>
    </xdr:from>
    <xdr:to>
      <xdr:col>98</xdr:col>
      <xdr:colOff>38100</xdr:colOff>
      <xdr:row>73</xdr:row>
      <xdr:rowOff>139408</xdr:rowOff>
    </xdr:to>
    <xdr:sp macro="" textlink="">
      <xdr:nvSpPr>
        <xdr:cNvPr id="856" name="フローチャート: 判断 855"/>
        <xdr:cNvSpPr/>
      </xdr:nvSpPr>
      <xdr:spPr>
        <a:xfrm>
          <a:off x="18605500" y="125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155935</xdr:rowOff>
    </xdr:from>
    <xdr:ext cx="599010" cy="259045"/>
    <xdr:sp macro="" textlink="">
      <xdr:nvSpPr>
        <xdr:cNvPr id="857" name="テキスト ボックス 856"/>
        <xdr:cNvSpPr txBox="1"/>
      </xdr:nvSpPr>
      <xdr:spPr>
        <a:xfrm>
          <a:off x="18356795" y="1232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105943</xdr:rowOff>
    </xdr:from>
    <xdr:to>
      <xdr:col>116</xdr:col>
      <xdr:colOff>114300</xdr:colOff>
      <xdr:row>76</xdr:row>
      <xdr:rowOff>36094</xdr:rowOff>
    </xdr:to>
    <xdr:sp macro="" textlink="">
      <xdr:nvSpPr>
        <xdr:cNvPr id="863" name="楕円 862"/>
        <xdr:cNvSpPr/>
      </xdr:nvSpPr>
      <xdr:spPr>
        <a:xfrm>
          <a:off x="22110700" y="12964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84370</xdr:rowOff>
    </xdr:from>
    <xdr:ext cx="534377" cy="259045"/>
    <xdr:sp macro="" textlink="">
      <xdr:nvSpPr>
        <xdr:cNvPr id="864" name="繰出金該当値テキスト"/>
        <xdr:cNvSpPr txBox="1"/>
      </xdr:nvSpPr>
      <xdr:spPr>
        <a:xfrm>
          <a:off x="22212300" y="129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20282</xdr:rowOff>
    </xdr:from>
    <xdr:to>
      <xdr:col>112</xdr:col>
      <xdr:colOff>38100</xdr:colOff>
      <xdr:row>76</xdr:row>
      <xdr:rowOff>121882</xdr:rowOff>
    </xdr:to>
    <xdr:sp macro="" textlink="">
      <xdr:nvSpPr>
        <xdr:cNvPr id="865" name="楕円 864"/>
        <xdr:cNvSpPr/>
      </xdr:nvSpPr>
      <xdr:spPr>
        <a:xfrm>
          <a:off x="21272500" y="130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113009</xdr:rowOff>
    </xdr:from>
    <xdr:ext cx="534377" cy="259045"/>
    <xdr:sp macro="" textlink="">
      <xdr:nvSpPr>
        <xdr:cNvPr id="866" name="テキスト ボックス 865"/>
        <xdr:cNvSpPr txBox="1"/>
      </xdr:nvSpPr>
      <xdr:spPr>
        <a:xfrm>
          <a:off x="21056111" y="131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73101</xdr:rowOff>
    </xdr:from>
    <xdr:to>
      <xdr:col>107</xdr:col>
      <xdr:colOff>101600</xdr:colOff>
      <xdr:row>77</xdr:row>
      <xdr:rowOff>3251</xdr:rowOff>
    </xdr:to>
    <xdr:sp macro="" textlink="">
      <xdr:nvSpPr>
        <xdr:cNvPr id="867" name="楕円 866"/>
        <xdr:cNvSpPr/>
      </xdr:nvSpPr>
      <xdr:spPr>
        <a:xfrm>
          <a:off x="20383500" y="131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165828</xdr:rowOff>
    </xdr:from>
    <xdr:ext cx="534377" cy="259045"/>
    <xdr:sp macro="" textlink="">
      <xdr:nvSpPr>
        <xdr:cNvPr id="868" name="テキスト ボックス 867"/>
        <xdr:cNvSpPr txBox="1"/>
      </xdr:nvSpPr>
      <xdr:spPr>
        <a:xfrm>
          <a:off x="20167111" y="131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2363</xdr:rowOff>
    </xdr:from>
    <xdr:to>
      <xdr:col>102</xdr:col>
      <xdr:colOff>165100</xdr:colOff>
      <xdr:row>76</xdr:row>
      <xdr:rowOff>103963</xdr:rowOff>
    </xdr:to>
    <xdr:sp macro="" textlink="">
      <xdr:nvSpPr>
        <xdr:cNvPr id="869" name="楕円 868"/>
        <xdr:cNvSpPr/>
      </xdr:nvSpPr>
      <xdr:spPr>
        <a:xfrm>
          <a:off x="19494500" y="130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95090</xdr:rowOff>
    </xdr:from>
    <xdr:ext cx="534377" cy="259045"/>
    <xdr:sp macro="" textlink="">
      <xdr:nvSpPr>
        <xdr:cNvPr id="870" name="テキスト ボックス 869"/>
        <xdr:cNvSpPr txBox="1"/>
      </xdr:nvSpPr>
      <xdr:spPr>
        <a:xfrm>
          <a:off x="19278111" y="131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147701</xdr:rowOff>
    </xdr:from>
    <xdr:to>
      <xdr:col>98</xdr:col>
      <xdr:colOff>38100</xdr:colOff>
      <xdr:row>76</xdr:row>
      <xdr:rowOff>77851</xdr:rowOff>
    </xdr:to>
    <xdr:sp macro="" textlink="">
      <xdr:nvSpPr>
        <xdr:cNvPr id="871" name="楕円 870"/>
        <xdr:cNvSpPr/>
      </xdr:nvSpPr>
      <xdr:spPr>
        <a:xfrm>
          <a:off x="18605500" y="130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68978</xdr:rowOff>
    </xdr:from>
    <xdr:ext cx="534377" cy="259045"/>
    <xdr:sp macro="" textlink="">
      <xdr:nvSpPr>
        <xdr:cNvPr id="872" name="テキスト ボックス 871"/>
        <xdr:cNvSpPr txBox="1"/>
      </xdr:nvSpPr>
      <xdr:spPr>
        <a:xfrm>
          <a:off x="18389111" y="130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3" name="直線コネクタ 88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4" name="テキスト ボックス 88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5" name="直線コネクタ 88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6" name="テキスト ボックス 88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7" name="直線コネクタ 88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8" name="テキスト ボックス 88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9" name="直線コネクタ 88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0" name="テキスト ボックス 88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4" name="直線コネクタ 89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9" name="直線コネクタ 89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1" name="フローチャート: 判断 90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2" name="直線コネクタ 90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3" name="フローチャート: 判断 90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4" name="テキスト ボックス 90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5" name="直線コネクタ 90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06" name="フローチャート: 判断 90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07" name="テキスト ボックス 90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8" name="直線コネクタ 90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9" name="フローチャート: 判断 908"/>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0" name="テキスト ボックス 909"/>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1" name="フローチャート: 判断 910"/>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2" name="テキスト ボックス 911"/>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8" name="楕円 91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0" name="楕円 91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1" name="テキスト ボックス 92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2" name="楕円 92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4" name="楕円 92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5" name="テキスト ボックス 924"/>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6" name="楕円 92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7" name="テキスト ボックス 926"/>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全体として、全国平均、北海道平均、類似団体平均に比べて、高い数値となっている。</a:t>
          </a:r>
        </a:p>
        <a:p>
          <a:r>
            <a:rPr kumimoji="1" lang="ja-JP" altLang="en-US" sz="1300">
              <a:latin typeface="ＭＳ Ｐゴシック" panose="020B0600070205080204" pitchFamily="50" charset="-128"/>
              <a:ea typeface="ＭＳ Ｐゴシック" panose="020B0600070205080204" pitchFamily="50" charset="-128"/>
            </a:rPr>
            <a:t>　その中で、類似団体平均との差がある「人件費」、「維持補修費」、「普通建設事業費」が特に一人当たりのコストが大きい区分と言える。</a:t>
          </a:r>
        </a:p>
        <a:p>
          <a:r>
            <a:rPr kumimoji="1" lang="ja-JP" altLang="en-US" sz="1300">
              <a:latin typeface="ＭＳ Ｐゴシック" panose="020B0600070205080204" pitchFamily="50" charset="-128"/>
              <a:ea typeface="ＭＳ Ｐゴシック" panose="020B0600070205080204" pitchFamily="50" charset="-128"/>
            </a:rPr>
            <a:t>　人件費は、職員のほか、ＪＥＴ プログラムによる国際交流員や外国語指導助手、それから地域おこし協力隊や集落支援員の配置など、多様な人材活用によるまちづくりの推進によるもので、維持補修費については、除雪経費のほか、各公共施設の老朽化に伴う維持管理費の増加が挙げられる。普通建設事業費の増加も顕著に示されることから、今後は施設の長寿命化や除却、対処療法型から予防保全型への補修に転換するなど、ライフサイクルコストを軽減させ、まちづくりと財政運営のバランスを図っていく必要がある。</a:t>
          </a:r>
        </a:p>
        <a:p>
          <a:r>
            <a:rPr kumimoji="1" lang="ja-JP" altLang="en-US" sz="1300">
              <a:latin typeface="ＭＳ Ｐゴシック" panose="020B0600070205080204" pitchFamily="50" charset="-128"/>
              <a:ea typeface="ＭＳ Ｐゴシック" panose="020B0600070205080204" pitchFamily="50" charset="-128"/>
            </a:rPr>
            <a:t>　また、類似団体平均より少し上に位置する公債費については、過去の投資的経費の大きさや、懸案事業の集中実施となったことに伴うものであるが、公債費は財政圧迫の要因となることから、計画的な投資的事業の展開による借入額の調整を進めており、着実な地方債残高の減少と将来的な公債費抑制の取り組みを継続して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4,697
197.13
7,258,434
7,086,508
169,361
2,922,091
7,255,893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43053</xdr:rowOff>
    </xdr:from>
    <xdr:to>
      <xdr:col>24</xdr:col>
      <xdr:colOff>63500</xdr:colOff>
      <xdr:row>35</xdr:row>
      <xdr:rowOff>157734</xdr:rowOff>
    </xdr:to>
    <xdr:cxnSp macro="">
      <xdr:nvCxnSpPr>
        <xdr:cNvPr id="61" name="直線コネクタ 60"/>
        <xdr:cNvCxnSpPr/>
      </xdr:nvCxnSpPr>
      <xdr:spPr>
        <a:xfrm flipV="1">
          <a:off x="3797300" y="6043803"/>
          <a:ext cx="8382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134747</xdr:rowOff>
    </xdr:from>
    <xdr:to>
      <xdr:col>19</xdr:col>
      <xdr:colOff>177800</xdr:colOff>
      <xdr:row>35</xdr:row>
      <xdr:rowOff>157734</xdr:rowOff>
    </xdr:to>
    <xdr:cxnSp macro="">
      <xdr:nvCxnSpPr>
        <xdr:cNvPr id="64" name="直線コネクタ 63"/>
        <xdr:cNvCxnSpPr/>
      </xdr:nvCxnSpPr>
      <xdr:spPr>
        <a:xfrm>
          <a:off x="2908300" y="6135497"/>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30</xdr:row>
      <xdr:rowOff>46228</xdr:rowOff>
    </xdr:from>
    <xdr:to>
      <xdr:col>20</xdr:col>
      <xdr:colOff>38100</xdr:colOff>
      <xdr:row>30</xdr:row>
      <xdr:rowOff>147828</xdr:rowOff>
    </xdr:to>
    <xdr:sp macro="" textlink="">
      <xdr:nvSpPr>
        <xdr:cNvPr id="65" name="フローチャート: 判断 64"/>
        <xdr:cNvSpPr/>
      </xdr:nvSpPr>
      <xdr:spPr>
        <a:xfrm>
          <a:off x="3746500" y="51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164355</xdr:rowOff>
    </xdr:from>
    <xdr:ext cx="534377" cy="259045"/>
    <xdr:sp macro="" textlink="">
      <xdr:nvSpPr>
        <xdr:cNvPr id="66" name="テキスト ボックス 65"/>
        <xdr:cNvSpPr txBox="1"/>
      </xdr:nvSpPr>
      <xdr:spPr>
        <a:xfrm>
          <a:off x="3530111" y="4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93218</xdr:rowOff>
    </xdr:from>
    <xdr:to>
      <xdr:col>15</xdr:col>
      <xdr:colOff>50800</xdr:colOff>
      <xdr:row>35</xdr:row>
      <xdr:rowOff>134747</xdr:rowOff>
    </xdr:to>
    <xdr:cxnSp macro="">
      <xdr:nvCxnSpPr>
        <xdr:cNvPr id="67" name="直線コネクタ 66"/>
        <xdr:cNvCxnSpPr/>
      </xdr:nvCxnSpPr>
      <xdr:spPr>
        <a:xfrm>
          <a:off x="2019300" y="609396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90043</xdr:rowOff>
    </xdr:from>
    <xdr:to>
      <xdr:col>15</xdr:col>
      <xdr:colOff>101600</xdr:colOff>
      <xdr:row>31</xdr:row>
      <xdr:rowOff>20193</xdr:rowOff>
    </xdr:to>
    <xdr:sp macro="" textlink="">
      <xdr:nvSpPr>
        <xdr:cNvPr id="68" name="フローチャート: 判断 67"/>
        <xdr:cNvSpPr/>
      </xdr:nvSpPr>
      <xdr:spPr>
        <a:xfrm>
          <a:off x="2857500" y="523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36720</xdr:rowOff>
    </xdr:from>
    <xdr:ext cx="534377" cy="259045"/>
    <xdr:sp macro="" textlink="">
      <xdr:nvSpPr>
        <xdr:cNvPr id="69" name="テキスト ボックス 68"/>
        <xdr:cNvSpPr txBox="1"/>
      </xdr:nvSpPr>
      <xdr:spPr>
        <a:xfrm>
          <a:off x="2641111" y="500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89916</xdr:rowOff>
    </xdr:from>
    <xdr:to>
      <xdr:col>10</xdr:col>
      <xdr:colOff>114300</xdr:colOff>
      <xdr:row>35</xdr:row>
      <xdr:rowOff>93218</xdr:rowOff>
    </xdr:to>
    <xdr:cxnSp macro="">
      <xdr:nvCxnSpPr>
        <xdr:cNvPr id="70" name="直線コネクタ 69"/>
        <xdr:cNvCxnSpPr/>
      </xdr:nvCxnSpPr>
      <xdr:spPr>
        <a:xfrm>
          <a:off x="1130300" y="6090666"/>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74930</xdr:rowOff>
    </xdr:from>
    <xdr:to>
      <xdr:col>10</xdr:col>
      <xdr:colOff>165100</xdr:colOff>
      <xdr:row>31</xdr:row>
      <xdr:rowOff>5080</xdr:rowOff>
    </xdr:to>
    <xdr:sp macro="" textlink="">
      <xdr:nvSpPr>
        <xdr:cNvPr id="71" name="フローチャート: 判断 70"/>
        <xdr:cNvSpPr/>
      </xdr:nvSpPr>
      <xdr:spPr>
        <a:xfrm>
          <a:off x="1968500" y="52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21607</xdr:rowOff>
    </xdr:from>
    <xdr:ext cx="534377" cy="259045"/>
    <xdr:sp macro="" textlink="">
      <xdr:nvSpPr>
        <xdr:cNvPr id="72" name="テキスト ボックス 71"/>
        <xdr:cNvSpPr txBox="1"/>
      </xdr:nvSpPr>
      <xdr:spPr>
        <a:xfrm>
          <a:off x="1752111" y="499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76835</xdr:rowOff>
    </xdr:from>
    <xdr:to>
      <xdr:col>6</xdr:col>
      <xdr:colOff>38100</xdr:colOff>
      <xdr:row>31</xdr:row>
      <xdr:rowOff>6985</xdr:rowOff>
    </xdr:to>
    <xdr:sp macro="" textlink="">
      <xdr:nvSpPr>
        <xdr:cNvPr id="73" name="フローチャート: 判断 72"/>
        <xdr:cNvSpPr/>
      </xdr:nvSpPr>
      <xdr:spPr>
        <a:xfrm>
          <a:off x="1079500" y="522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23512</xdr:rowOff>
    </xdr:from>
    <xdr:ext cx="534377" cy="259045"/>
    <xdr:sp macro="" textlink="">
      <xdr:nvSpPr>
        <xdr:cNvPr id="74" name="テキスト ボックス 73"/>
        <xdr:cNvSpPr txBox="1"/>
      </xdr:nvSpPr>
      <xdr:spPr>
        <a:xfrm>
          <a:off x="863111" y="499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163703</xdr:rowOff>
    </xdr:from>
    <xdr:to>
      <xdr:col>24</xdr:col>
      <xdr:colOff>114300</xdr:colOff>
      <xdr:row>35</xdr:row>
      <xdr:rowOff>93853</xdr:rowOff>
    </xdr:to>
    <xdr:sp macro="" textlink="">
      <xdr:nvSpPr>
        <xdr:cNvPr id="80" name="楕円 79"/>
        <xdr:cNvSpPr/>
      </xdr:nvSpPr>
      <xdr:spPr>
        <a:xfrm>
          <a:off x="4584700" y="59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15130</xdr:rowOff>
    </xdr:from>
    <xdr:ext cx="534377" cy="259045"/>
    <xdr:sp macro="" textlink="">
      <xdr:nvSpPr>
        <xdr:cNvPr id="81" name="議会費該当値テキスト"/>
        <xdr:cNvSpPr txBox="1"/>
      </xdr:nvSpPr>
      <xdr:spPr>
        <a:xfrm>
          <a:off x="4686300" y="58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106934</xdr:rowOff>
    </xdr:from>
    <xdr:to>
      <xdr:col>20</xdr:col>
      <xdr:colOff>38100</xdr:colOff>
      <xdr:row>36</xdr:row>
      <xdr:rowOff>37084</xdr:rowOff>
    </xdr:to>
    <xdr:sp macro="" textlink="">
      <xdr:nvSpPr>
        <xdr:cNvPr id="82" name="楕円 81"/>
        <xdr:cNvSpPr/>
      </xdr:nvSpPr>
      <xdr:spPr>
        <a:xfrm>
          <a:off x="3746500" y="61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28211</xdr:rowOff>
    </xdr:from>
    <xdr:ext cx="534377" cy="259045"/>
    <xdr:sp macro="" textlink="">
      <xdr:nvSpPr>
        <xdr:cNvPr id="83" name="テキスト ボックス 82"/>
        <xdr:cNvSpPr txBox="1"/>
      </xdr:nvSpPr>
      <xdr:spPr>
        <a:xfrm>
          <a:off x="3530111" y="62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83947</xdr:rowOff>
    </xdr:from>
    <xdr:to>
      <xdr:col>15</xdr:col>
      <xdr:colOff>101600</xdr:colOff>
      <xdr:row>36</xdr:row>
      <xdr:rowOff>14097</xdr:rowOff>
    </xdr:to>
    <xdr:sp macro="" textlink="">
      <xdr:nvSpPr>
        <xdr:cNvPr id="84" name="楕円 83"/>
        <xdr:cNvSpPr/>
      </xdr:nvSpPr>
      <xdr:spPr>
        <a:xfrm>
          <a:off x="2857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5224</xdr:rowOff>
    </xdr:from>
    <xdr:ext cx="534377" cy="259045"/>
    <xdr:sp macro="" textlink="">
      <xdr:nvSpPr>
        <xdr:cNvPr id="85" name="テキスト ボックス 84"/>
        <xdr:cNvSpPr txBox="1"/>
      </xdr:nvSpPr>
      <xdr:spPr>
        <a:xfrm>
          <a:off x="2641111" y="61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42418</xdr:rowOff>
    </xdr:from>
    <xdr:to>
      <xdr:col>10</xdr:col>
      <xdr:colOff>165100</xdr:colOff>
      <xdr:row>35</xdr:row>
      <xdr:rowOff>144018</xdr:rowOff>
    </xdr:to>
    <xdr:sp macro="" textlink="">
      <xdr:nvSpPr>
        <xdr:cNvPr id="86" name="楕円 85"/>
        <xdr:cNvSpPr/>
      </xdr:nvSpPr>
      <xdr:spPr>
        <a:xfrm>
          <a:off x="1968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135145</xdr:rowOff>
    </xdr:from>
    <xdr:ext cx="534377" cy="259045"/>
    <xdr:sp macro="" textlink="">
      <xdr:nvSpPr>
        <xdr:cNvPr id="87" name="テキスト ボックス 86"/>
        <xdr:cNvSpPr txBox="1"/>
      </xdr:nvSpPr>
      <xdr:spPr>
        <a:xfrm>
          <a:off x="1752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39116</xdr:rowOff>
    </xdr:from>
    <xdr:to>
      <xdr:col>6</xdr:col>
      <xdr:colOff>38100</xdr:colOff>
      <xdr:row>35</xdr:row>
      <xdr:rowOff>140716</xdr:rowOff>
    </xdr:to>
    <xdr:sp macro="" textlink="">
      <xdr:nvSpPr>
        <xdr:cNvPr id="88" name="楕円 87"/>
        <xdr:cNvSpPr/>
      </xdr:nvSpPr>
      <xdr:spPr>
        <a:xfrm>
          <a:off x="1079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131843</xdr:rowOff>
    </xdr:from>
    <xdr:ext cx="534377" cy="259045"/>
    <xdr:sp macro="" textlink="">
      <xdr:nvSpPr>
        <xdr:cNvPr id="89" name="テキスト ボックス 88"/>
        <xdr:cNvSpPr txBox="1"/>
      </xdr:nvSpPr>
      <xdr:spPr>
        <a:xfrm>
          <a:off x="863111" y="61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83864</xdr:rowOff>
    </xdr:from>
    <xdr:to>
      <xdr:col>24</xdr:col>
      <xdr:colOff>63500</xdr:colOff>
      <xdr:row>58</xdr:row>
      <xdr:rowOff>55887</xdr:rowOff>
    </xdr:to>
    <xdr:cxnSp macro="">
      <xdr:nvCxnSpPr>
        <xdr:cNvPr id="118" name="直線コネクタ 117"/>
        <xdr:cNvCxnSpPr/>
      </xdr:nvCxnSpPr>
      <xdr:spPr>
        <a:xfrm flipV="1">
          <a:off x="3797300" y="9685064"/>
          <a:ext cx="838200" cy="3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55887</xdr:rowOff>
    </xdr:from>
    <xdr:to>
      <xdr:col>19</xdr:col>
      <xdr:colOff>177800</xdr:colOff>
      <xdr:row>58</xdr:row>
      <xdr:rowOff>71589</xdr:rowOff>
    </xdr:to>
    <xdr:cxnSp macro="">
      <xdr:nvCxnSpPr>
        <xdr:cNvPr id="121" name="直線コネクタ 120"/>
        <xdr:cNvCxnSpPr/>
      </xdr:nvCxnSpPr>
      <xdr:spPr>
        <a:xfrm flipV="1">
          <a:off x="2908300" y="9999987"/>
          <a:ext cx="889000"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120739</xdr:rowOff>
    </xdr:from>
    <xdr:to>
      <xdr:col>20</xdr:col>
      <xdr:colOff>38100</xdr:colOff>
      <xdr:row>58</xdr:row>
      <xdr:rowOff>50889</xdr:rowOff>
    </xdr:to>
    <xdr:sp macro="" textlink="">
      <xdr:nvSpPr>
        <xdr:cNvPr id="122" name="フローチャート: 判断 121"/>
        <xdr:cNvSpPr/>
      </xdr:nvSpPr>
      <xdr:spPr>
        <a:xfrm>
          <a:off x="3746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67416</xdr:rowOff>
    </xdr:from>
    <xdr:ext cx="599010" cy="259045"/>
    <xdr:sp macro="" textlink="">
      <xdr:nvSpPr>
        <xdr:cNvPr id="123" name="テキスト ボックス 122"/>
        <xdr:cNvSpPr txBox="1"/>
      </xdr:nvSpPr>
      <xdr:spPr>
        <a:xfrm>
          <a:off x="3497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71589</xdr:rowOff>
    </xdr:from>
    <xdr:to>
      <xdr:col>15</xdr:col>
      <xdr:colOff>50800</xdr:colOff>
      <xdr:row>58</xdr:row>
      <xdr:rowOff>110281</xdr:rowOff>
    </xdr:to>
    <xdr:cxnSp macro="">
      <xdr:nvCxnSpPr>
        <xdr:cNvPr id="124" name="直線コネクタ 123"/>
        <xdr:cNvCxnSpPr/>
      </xdr:nvCxnSpPr>
      <xdr:spPr>
        <a:xfrm flipV="1">
          <a:off x="2019300" y="10015689"/>
          <a:ext cx="889000" cy="3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121438</xdr:rowOff>
    </xdr:from>
    <xdr:to>
      <xdr:col>15</xdr:col>
      <xdr:colOff>101600</xdr:colOff>
      <xdr:row>58</xdr:row>
      <xdr:rowOff>51588</xdr:rowOff>
    </xdr:to>
    <xdr:sp macro="" textlink="">
      <xdr:nvSpPr>
        <xdr:cNvPr id="125" name="フローチャート: 判断 124"/>
        <xdr:cNvSpPr/>
      </xdr:nvSpPr>
      <xdr:spPr>
        <a:xfrm>
          <a:off x="2857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68115</xdr:rowOff>
    </xdr:from>
    <xdr:ext cx="599010" cy="259045"/>
    <xdr:sp macro="" textlink="">
      <xdr:nvSpPr>
        <xdr:cNvPr id="126" name="テキスト ボックス 125"/>
        <xdr:cNvSpPr txBox="1"/>
      </xdr:nvSpPr>
      <xdr:spPr>
        <a:xfrm>
          <a:off x="2608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100528</xdr:rowOff>
    </xdr:from>
    <xdr:to>
      <xdr:col>10</xdr:col>
      <xdr:colOff>114300</xdr:colOff>
      <xdr:row>58</xdr:row>
      <xdr:rowOff>110281</xdr:rowOff>
    </xdr:to>
    <xdr:cxnSp macro="">
      <xdr:nvCxnSpPr>
        <xdr:cNvPr id="127" name="直線コネクタ 126"/>
        <xdr:cNvCxnSpPr/>
      </xdr:nvCxnSpPr>
      <xdr:spPr>
        <a:xfrm>
          <a:off x="1130300" y="1004462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120306</xdr:rowOff>
    </xdr:from>
    <xdr:to>
      <xdr:col>10</xdr:col>
      <xdr:colOff>165100</xdr:colOff>
      <xdr:row>58</xdr:row>
      <xdr:rowOff>50456</xdr:rowOff>
    </xdr:to>
    <xdr:sp macro="" textlink="">
      <xdr:nvSpPr>
        <xdr:cNvPr id="128" name="フローチャート: 判断 127"/>
        <xdr:cNvSpPr/>
      </xdr:nvSpPr>
      <xdr:spPr>
        <a:xfrm>
          <a:off x="1968500" y="989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66983</xdr:rowOff>
    </xdr:from>
    <xdr:ext cx="599010" cy="259045"/>
    <xdr:sp macro="" textlink="">
      <xdr:nvSpPr>
        <xdr:cNvPr id="129" name="テキスト ボックス 128"/>
        <xdr:cNvSpPr txBox="1"/>
      </xdr:nvSpPr>
      <xdr:spPr>
        <a:xfrm>
          <a:off x="1719795" y="966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133130</xdr:rowOff>
    </xdr:from>
    <xdr:to>
      <xdr:col>6</xdr:col>
      <xdr:colOff>38100</xdr:colOff>
      <xdr:row>58</xdr:row>
      <xdr:rowOff>63280</xdr:rowOff>
    </xdr:to>
    <xdr:sp macro="" textlink="">
      <xdr:nvSpPr>
        <xdr:cNvPr id="130" name="フローチャート: 判断 129"/>
        <xdr:cNvSpPr/>
      </xdr:nvSpPr>
      <xdr:spPr>
        <a:xfrm>
          <a:off x="10795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79807</xdr:rowOff>
    </xdr:from>
    <xdr:ext cx="599010" cy="259045"/>
    <xdr:sp macro="" textlink="">
      <xdr:nvSpPr>
        <xdr:cNvPr id="131" name="テキスト ボックス 130"/>
        <xdr:cNvSpPr txBox="1"/>
      </xdr:nvSpPr>
      <xdr:spPr>
        <a:xfrm>
          <a:off x="830795" y="968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33064</xdr:rowOff>
    </xdr:from>
    <xdr:to>
      <xdr:col>24</xdr:col>
      <xdr:colOff>114300</xdr:colOff>
      <xdr:row>56</xdr:row>
      <xdr:rowOff>134664</xdr:rowOff>
    </xdr:to>
    <xdr:sp macro="" textlink="">
      <xdr:nvSpPr>
        <xdr:cNvPr id="137" name="楕円 136"/>
        <xdr:cNvSpPr/>
      </xdr:nvSpPr>
      <xdr:spPr>
        <a:xfrm>
          <a:off x="4584700" y="96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55941</xdr:rowOff>
    </xdr:from>
    <xdr:ext cx="599010" cy="259045"/>
    <xdr:sp macro="" textlink="">
      <xdr:nvSpPr>
        <xdr:cNvPr id="138" name="総務費該当値テキスト"/>
        <xdr:cNvSpPr txBox="1"/>
      </xdr:nvSpPr>
      <xdr:spPr>
        <a:xfrm>
          <a:off x="4686300" y="948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5087</xdr:rowOff>
    </xdr:from>
    <xdr:to>
      <xdr:col>20</xdr:col>
      <xdr:colOff>38100</xdr:colOff>
      <xdr:row>58</xdr:row>
      <xdr:rowOff>106687</xdr:rowOff>
    </xdr:to>
    <xdr:sp macro="" textlink="">
      <xdr:nvSpPr>
        <xdr:cNvPr id="139" name="楕円 138"/>
        <xdr:cNvSpPr/>
      </xdr:nvSpPr>
      <xdr:spPr>
        <a:xfrm>
          <a:off x="3746500" y="99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97814</xdr:rowOff>
    </xdr:from>
    <xdr:ext cx="599010" cy="259045"/>
    <xdr:sp macro="" textlink="">
      <xdr:nvSpPr>
        <xdr:cNvPr id="140" name="テキスト ボックス 139"/>
        <xdr:cNvSpPr txBox="1"/>
      </xdr:nvSpPr>
      <xdr:spPr>
        <a:xfrm>
          <a:off x="3497795" y="1004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20789</xdr:rowOff>
    </xdr:from>
    <xdr:to>
      <xdr:col>15</xdr:col>
      <xdr:colOff>101600</xdr:colOff>
      <xdr:row>58</xdr:row>
      <xdr:rowOff>122389</xdr:rowOff>
    </xdr:to>
    <xdr:sp macro="" textlink="">
      <xdr:nvSpPr>
        <xdr:cNvPr id="141" name="楕円 140"/>
        <xdr:cNvSpPr/>
      </xdr:nvSpPr>
      <xdr:spPr>
        <a:xfrm>
          <a:off x="2857500" y="99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113516</xdr:rowOff>
    </xdr:from>
    <xdr:ext cx="599010" cy="259045"/>
    <xdr:sp macro="" textlink="">
      <xdr:nvSpPr>
        <xdr:cNvPr id="142" name="テキスト ボックス 141"/>
        <xdr:cNvSpPr txBox="1"/>
      </xdr:nvSpPr>
      <xdr:spPr>
        <a:xfrm>
          <a:off x="2608795" y="1005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59481</xdr:rowOff>
    </xdr:from>
    <xdr:to>
      <xdr:col>10</xdr:col>
      <xdr:colOff>165100</xdr:colOff>
      <xdr:row>58</xdr:row>
      <xdr:rowOff>161081</xdr:rowOff>
    </xdr:to>
    <xdr:sp macro="" textlink="">
      <xdr:nvSpPr>
        <xdr:cNvPr id="143" name="楕円 142"/>
        <xdr:cNvSpPr/>
      </xdr:nvSpPr>
      <xdr:spPr>
        <a:xfrm>
          <a:off x="1968500" y="10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152208</xdr:rowOff>
    </xdr:from>
    <xdr:ext cx="599010" cy="259045"/>
    <xdr:sp macro="" textlink="">
      <xdr:nvSpPr>
        <xdr:cNvPr id="144" name="テキスト ボックス 143"/>
        <xdr:cNvSpPr txBox="1"/>
      </xdr:nvSpPr>
      <xdr:spPr>
        <a:xfrm>
          <a:off x="1719795" y="1009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49728</xdr:rowOff>
    </xdr:from>
    <xdr:to>
      <xdr:col>6</xdr:col>
      <xdr:colOff>38100</xdr:colOff>
      <xdr:row>58</xdr:row>
      <xdr:rowOff>151328</xdr:rowOff>
    </xdr:to>
    <xdr:sp macro="" textlink="">
      <xdr:nvSpPr>
        <xdr:cNvPr id="145" name="楕円 144"/>
        <xdr:cNvSpPr/>
      </xdr:nvSpPr>
      <xdr:spPr>
        <a:xfrm>
          <a:off x="1079500" y="99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142455</xdr:rowOff>
    </xdr:from>
    <xdr:ext cx="599010" cy="259045"/>
    <xdr:sp macro="" textlink="">
      <xdr:nvSpPr>
        <xdr:cNvPr id="146" name="テキスト ボックス 145"/>
        <xdr:cNvSpPr txBox="1"/>
      </xdr:nvSpPr>
      <xdr:spPr>
        <a:xfrm>
          <a:off x="830795" y="1008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83770</xdr:rowOff>
    </xdr:from>
    <xdr:to>
      <xdr:col>24</xdr:col>
      <xdr:colOff>63500</xdr:colOff>
      <xdr:row>78</xdr:row>
      <xdr:rowOff>36209</xdr:rowOff>
    </xdr:to>
    <xdr:cxnSp macro="">
      <xdr:nvCxnSpPr>
        <xdr:cNvPr id="174" name="直線コネクタ 173"/>
        <xdr:cNvCxnSpPr/>
      </xdr:nvCxnSpPr>
      <xdr:spPr>
        <a:xfrm flipV="1">
          <a:off x="3797300" y="13285420"/>
          <a:ext cx="838200" cy="1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36209</xdr:rowOff>
    </xdr:from>
    <xdr:to>
      <xdr:col>19</xdr:col>
      <xdr:colOff>177800</xdr:colOff>
      <xdr:row>78</xdr:row>
      <xdr:rowOff>42518</xdr:rowOff>
    </xdr:to>
    <xdr:cxnSp macro="">
      <xdr:nvCxnSpPr>
        <xdr:cNvPr id="177" name="直線コネクタ 176"/>
        <xdr:cNvCxnSpPr/>
      </xdr:nvCxnSpPr>
      <xdr:spPr>
        <a:xfrm flipV="1">
          <a:off x="2908300" y="13409309"/>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64321</xdr:rowOff>
    </xdr:from>
    <xdr:to>
      <xdr:col>20</xdr:col>
      <xdr:colOff>38100</xdr:colOff>
      <xdr:row>75</xdr:row>
      <xdr:rowOff>165922</xdr:rowOff>
    </xdr:to>
    <xdr:sp macro="" textlink="">
      <xdr:nvSpPr>
        <xdr:cNvPr id="178" name="フローチャート: 判断 177"/>
        <xdr:cNvSpPr/>
      </xdr:nvSpPr>
      <xdr:spPr>
        <a:xfrm>
          <a:off x="3746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10998</xdr:rowOff>
    </xdr:from>
    <xdr:ext cx="599010" cy="259045"/>
    <xdr:sp macro="" textlink="">
      <xdr:nvSpPr>
        <xdr:cNvPr id="179" name="テキスト ボックス 178"/>
        <xdr:cNvSpPr txBox="1"/>
      </xdr:nvSpPr>
      <xdr:spPr>
        <a:xfrm>
          <a:off x="3497795" y="12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42518</xdr:rowOff>
    </xdr:from>
    <xdr:to>
      <xdr:col>15</xdr:col>
      <xdr:colOff>50800</xdr:colOff>
      <xdr:row>78</xdr:row>
      <xdr:rowOff>49910</xdr:rowOff>
    </xdr:to>
    <xdr:cxnSp macro="">
      <xdr:nvCxnSpPr>
        <xdr:cNvPr id="180" name="直線コネクタ 179"/>
        <xdr:cNvCxnSpPr/>
      </xdr:nvCxnSpPr>
      <xdr:spPr>
        <a:xfrm flipV="1">
          <a:off x="2019300" y="13415618"/>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106776</xdr:rowOff>
    </xdr:from>
    <xdr:to>
      <xdr:col>15</xdr:col>
      <xdr:colOff>101600</xdr:colOff>
      <xdr:row>76</xdr:row>
      <xdr:rowOff>36926</xdr:rowOff>
    </xdr:to>
    <xdr:sp macro="" textlink="">
      <xdr:nvSpPr>
        <xdr:cNvPr id="181" name="フローチャート: 判断 180"/>
        <xdr:cNvSpPr/>
      </xdr:nvSpPr>
      <xdr:spPr>
        <a:xfrm>
          <a:off x="2857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53453</xdr:rowOff>
    </xdr:from>
    <xdr:ext cx="599010" cy="259045"/>
    <xdr:sp macro="" textlink="">
      <xdr:nvSpPr>
        <xdr:cNvPr id="182" name="テキスト ボックス 181"/>
        <xdr:cNvSpPr txBox="1"/>
      </xdr:nvSpPr>
      <xdr:spPr>
        <a:xfrm>
          <a:off x="2608795" y="127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40016</xdr:rowOff>
    </xdr:from>
    <xdr:to>
      <xdr:col>10</xdr:col>
      <xdr:colOff>114300</xdr:colOff>
      <xdr:row>78</xdr:row>
      <xdr:rowOff>49910</xdr:rowOff>
    </xdr:to>
    <xdr:cxnSp macro="">
      <xdr:nvCxnSpPr>
        <xdr:cNvPr id="183" name="直線コネクタ 182"/>
        <xdr:cNvCxnSpPr/>
      </xdr:nvCxnSpPr>
      <xdr:spPr>
        <a:xfrm>
          <a:off x="1130300" y="13413116"/>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57577</xdr:rowOff>
    </xdr:from>
    <xdr:to>
      <xdr:col>10</xdr:col>
      <xdr:colOff>165100</xdr:colOff>
      <xdr:row>75</xdr:row>
      <xdr:rowOff>159178</xdr:rowOff>
    </xdr:to>
    <xdr:sp macro="" textlink="">
      <xdr:nvSpPr>
        <xdr:cNvPr id="184" name="フローチャート: 判断 183"/>
        <xdr:cNvSpPr/>
      </xdr:nvSpPr>
      <xdr:spPr>
        <a:xfrm>
          <a:off x="1968500" y="129163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4254</xdr:rowOff>
    </xdr:from>
    <xdr:ext cx="599010" cy="259045"/>
    <xdr:sp macro="" textlink="">
      <xdr:nvSpPr>
        <xdr:cNvPr id="185" name="テキスト ボックス 184"/>
        <xdr:cNvSpPr txBox="1"/>
      </xdr:nvSpPr>
      <xdr:spPr>
        <a:xfrm>
          <a:off x="1719795" y="1269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72299</xdr:rowOff>
    </xdr:from>
    <xdr:to>
      <xdr:col>6</xdr:col>
      <xdr:colOff>38100</xdr:colOff>
      <xdr:row>76</xdr:row>
      <xdr:rowOff>2449</xdr:rowOff>
    </xdr:to>
    <xdr:sp macro="" textlink="">
      <xdr:nvSpPr>
        <xdr:cNvPr id="186" name="フローチャート: 判断 185"/>
        <xdr:cNvSpPr/>
      </xdr:nvSpPr>
      <xdr:spPr>
        <a:xfrm>
          <a:off x="1079500" y="129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18976</xdr:rowOff>
    </xdr:from>
    <xdr:ext cx="599010" cy="259045"/>
    <xdr:sp macro="" textlink="">
      <xdr:nvSpPr>
        <xdr:cNvPr id="187" name="テキスト ボックス 186"/>
        <xdr:cNvSpPr txBox="1"/>
      </xdr:nvSpPr>
      <xdr:spPr>
        <a:xfrm>
          <a:off x="830795" y="127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32970</xdr:rowOff>
    </xdr:from>
    <xdr:to>
      <xdr:col>24</xdr:col>
      <xdr:colOff>114300</xdr:colOff>
      <xdr:row>77</xdr:row>
      <xdr:rowOff>134570</xdr:rowOff>
    </xdr:to>
    <xdr:sp macro="" textlink="">
      <xdr:nvSpPr>
        <xdr:cNvPr id="193" name="楕円 192"/>
        <xdr:cNvSpPr/>
      </xdr:nvSpPr>
      <xdr:spPr>
        <a:xfrm>
          <a:off x="4584700" y="132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11397</xdr:rowOff>
    </xdr:from>
    <xdr:ext cx="599010" cy="259045"/>
    <xdr:sp macro="" textlink="">
      <xdr:nvSpPr>
        <xdr:cNvPr id="194" name="民生費該当値テキスト"/>
        <xdr:cNvSpPr txBox="1"/>
      </xdr:nvSpPr>
      <xdr:spPr>
        <a:xfrm>
          <a:off x="4686300" y="1321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156859</xdr:rowOff>
    </xdr:from>
    <xdr:to>
      <xdr:col>20</xdr:col>
      <xdr:colOff>38100</xdr:colOff>
      <xdr:row>78</xdr:row>
      <xdr:rowOff>87009</xdr:rowOff>
    </xdr:to>
    <xdr:sp macro="" textlink="">
      <xdr:nvSpPr>
        <xdr:cNvPr id="195" name="楕円 194"/>
        <xdr:cNvSpPr/>
      </xdr:nvSpPr>
      <xdr:spPr>
        <a:xfrm>
          <a:off x="3746500" y="133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78136</xdr:rowOff>
    </xdr:from>
    <xdr:ext cx="599010" cy="259045"/>
    <xdr:sp macro="" textlink="">
      <xdr:nvSpPr>
        <xdr:cNvPr id="196" name="テキスト ボックス 195"/>
        <xdr:cNvSpPr txBox="1"/>
      </xdr:nvSpPr>
      <xdr:spPr>
        <a:xfrm>
          <a:off x="3497795" y="1345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163168</xdr:rowOff>
    </xdr:from>
    <xdr:to>
      <xdr:col>15</xdr:col>
      <xdr:colOff>101600</xdr:colOff>
      <xdr:row>78</xdr:row>
      <xdr:rowOff>93318</xdr:rowOff>
    </xdr:to>
    <xdr:sp macro="" textlink="">
      <xdr:nvSpPr>
        <xdr:cNvPr id="197" name="楕円 196"/>
        <xdr:cNvSpPr/>
      </xdr:nvSpPr>
      <xdr:spPr>
        <a:xfrm>
          <a:off x="2857500" y="133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84445</xdr:rowOff>
    </xdr:from>
    <xdr:ext cx="599010" cy="259045"/>
    <xdr:sp macro="" textlink="">
      <xdr:nvSpPr>
        <xdr:cNvPr id="198" name="テキスト ボックス 197"/>
        <xdr:cNvSpPr txBox="1"/>
      </xdr:nvSpPr>
      <xdr:spPr>
        <a:xfrm>
          <a:off x="2608795" y="1345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170560</xdr:rowOff>
    </xdr:from>
    <xdr:to>
      <xdr:col>10</xdr:col>
      <xdr:colOff>165100</xdr:colOff>
      <xdr:row>78</xdr:row>
      <xdr:rowOff>100710</xdr:rowOff>
    </xdr:to>
    <xdr:sp macro="" textlink="">
      <xdr:nvSpPr>
        <xdr:cNvPr id="199" name="楕円 198"/>
        <xdr:cNvSpPr/>
      </xdr:nvSpPr>
      <xdr:spPr>
        <a:xfrm>
          <a:off x="1968500" y="133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91837</xdr:rowOff>
    </xdr:from>
    <xdr:ext cx="599010" cy="259045"/>
    <xdr:sp macro="" textlink="">
      <xdr:nvSpPr>
        <xdr:cNvPr id="200" name="テキスト ボックス 199"/>
        <xdr:cNvSpPr txBox="1"/>
      </xdr:nvSpPr>
      <xdr:spPr>
        <a:xfrm>
          <a:off x="1719795" y="1346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160666</xdr:rowOff>
    </xdr:from>
    <xdr:to>
      <xdr:col>6</xdr:col>
      <xdr:colOff>38100</xdr:colOff>
      <xdr:row>78</xdr:row>
      <xdr:rowOff>90816</xdr:rowOff>
    </xdr:to>
    <xdr:sp macro="" textlink="">
      <xdr:nvSpPr>
        <xdr:cNvPr id="201" name="楕円 200"/>
        <xdr:cNvSpPr/>
      </xdr:nvSpPr>
      <xdr:spPr>
        <a:xfrm>
          <a:off x="1079500" y="133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81943</xdr:rowOff>
    </xdr:from>
    <xdr:ext cx="599010" cy="259045"/>
    <xdr:sp macro="" textlink="">
      <xdr:nvSpPr>
        <xdr:cNvPr id="202" name="テキスト ボックス 201"/>
        <xdr:cNvSpPr txBox="1"/>
      </xdr:nvSpPr>
      <xdr:spPr>
        <a:xfrm>
          <a:off x="830795" y="1345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158569</xdr:rowOff>
    </xdr:from>
    <xdr:to>
      <xdr:col>24</xdr:col>
      <xdr:colOff>63500</xdr:colOff>
      <xdr:row>97</xdr:row>
      <xdr:rowOff>8959</xdr:rowOff>
    </xdr:to>
    <xdr:cxnSp macro="">
      <xdr:nvCxnSpPr>
        <xdr:cNvPr id="229" name="直線コネクタ 228"/>
        <xdr:cNvCxnSpPr/>
      </xdr:nvCxnSpPr>
      <xdr:spPr>
        <a:xfrm flipV="1">
          <a:off x="3797300" y="16617769"/>
          <a:ext cx="838200" cy="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144281</xdr:rowOff>
    </xdr:from>
    <xdr:to>
      <xdr:col>19</xdr:col>
      <xdr:colOff>177800</xdr:colOff>
      <xdr:row>97</xdr:row>
      <xdr:rowOff>8959</xdr:rowOff>
    </xdr:to>
    <xdr:cxnSp macro="">
      <xdr:nvCxnSpPr>
        <xdr:cNvPr id="232" name="直線コネクタ 231"/>
        <xdr:cNvCxnSpPr/>
      </xdr:nvCxnSpPr>
      <xdr:spPr>
        <a:xfrm>
          <a:off x="2908300" y="16603481"/>
          <a:ext cx="889000" cy="3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87300</xdr:rowOff>
    </xdr:from>
    <xdr:to>
      <xdr:col>20</xdr:col>
      <xdr:colOff>38100</xdr:colOff>
      <xdr:row>96</xdr:row>
      <xdr:rowOff>17450</xdr:rowOff>
    </xdr:to>
    <xdr:sp macro="" textlink="">
      <xdr:nvSpPr>
        <xdr:cNvPr id="233" name="フローチャート: 判断 232"/>
        <xdr:cNvSpPr/>
      </xdr:nvSpPr>
      <xdr:spPr>
        <a:xfrm>
          <a:off x="37465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33977</xdr:rowOff>
    </xdr:from>
    <xdr:ext cx="599010" cy="259045"/>
    <xdr:sp macro="" textlink="">
      <xdr:nvSpPr>
        <xdr:cNvPr id="234" name="テキスト ボックス 233"/>
        <xdr:cNvSpPr txBox="1"/>
      </xdr:nvSpPr>
      <xdr:spPr>
        <a:xfrm>
          <a:off x="3497795" y="161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110480</xdr:rowOff>
    </xdr:from>
    <xdr:to>
      <xdr:col>15</xdr:col>
      <xdr:colOff>50800</xdr:colOff>
      <xdr:row>96</xdr:row>
      <xdr:rowOff>144281</xdr:rowOff>
    </xdr:to>
    <xdr:cxnSp macro="">
      <xdr:nvCxnSpPr>
        <xdr:cNvPr id="235" name="直線コネクタ 234"/>
        <xdr:cNvCxnSpPr/>
      </xdr:nvCxnSpPr>
      <xdr:spPr>
        <a:xfrm>
          <a:off x="2019300" y="16569680"/>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126848</xdr:rowOff>
    </xdr:from>
    <xdr:to>
      <xdr:col>15</xdr:col>
      <xdr:colOff>101600</xdr:colOff>
      <xdr:row>96</xdr:row>
      <xdr:rowOff>56998</xdr:rowOff>
    </xdr:to>
    <xdr:sp macro="" textlink="">
      <xdr:nvSpPr>
        <xdr:cNvPr id="236" name="フローチャート: 判断 235"/>
        <xdr:cNvSpPr/>
      </xdr:nvSpPr>
      <xdr:spPr>
        <a:xfrm>
          <a:off x="2857500" y="164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73525</xdr:rowOff>
    </xdr:from>
    <xdr:ext cx="599010" cy="259045"/>
    <xdr:sp macro="" textlink="">
      <xdr:nvSpPr>
        <xdr:cNvPr id="237" name="テキスト ボックス 236"/>
        <xdr:cNvSpPr txBox="1"/>
      </xdr:nvSpPr>
      <xdr:spPr>
        <a:xfrm>
          <a:off x="2608795" y="161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110480</xdr:rowOff>
    </xdr:from>
    <xdr:to>
      <xdr:col>10</xdr:col>
      <xdr:colOff>114300</xdr:colOff>
      <xdr:row>97</xdr:row>
      <xdr:rowOff>7062</xdr:rowOff>
    </xdr:to>
    <xdr:cxnSp macro="">
      <xdr:nvCxnSpPr>
        <xdr:cNvPr id="238" name="直線コネクタ 237"/>
        <xdr:cNvCxnSpPr/>
      </xdr:nvCxnSpPr>
      <xdr:spPr>
        <a:xfrm flipV="1">
          <a:off x="1130300" y="16569680"/>
          <a:ext cx="8890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94044</xdr:rowOff>
    </xdr:from>
    <xdr:to>
      <xdr:col>10</xdr:col>
      <xdr:colOff>165100</xdr:colOff>
      <xdr:row>96</xdr:row>
      <xdr:rowOff>24194</xdr:rowOff>
    </xdr:to>
    <xdr:sp macro="" textlink="">
      <xdr:nvSpPr>
        <xdr:cNvPr id="239" name="フローチャート: 判断 238"/>
        <xdr:cNvSpPr/>
      </xdr:nvSpPr>
      <xdr:spPr>
        <a:xfrm>
          <a:off x="1968500" y="163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40721</xdr:rowOff>
    </xdr:from>
    <xdr:ext cx="599010" cy="259045"/>
    <xdr:sp macro="" textlink="">
      <xdr:nvSpPr>
        <xdr:cNvPr id="240" name="テキスト ボックス 239"/>
        <xdr:cNvSpPr txBox="1"/>
      </xdr:nvSpPr>
      <xdr:spPr>
        <a:xfrm>
          <a:off x="1719795" y="161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102456</xdr:rowOff>
    </xdr:from>
    <xdr:to>
      <xdr:col>6</xdr:col>
      <xdr:colOff>38100</xdr:colOff>
      <xdr:row>96</xdr:row>
      <xdr:rowOff>32606</xdr:rowOff>
    </xdr:to>
    <xdr:sp macro="" textlink="">
      <xdr:nvSpPr>
        <xdr:cNvPr id="241" name="フローチャート: 判断 240"/>
        <xdr:cNvSpPr/>
      </xdr:nvSpPr>
      <xdr:spPr>
        <a:xfrm>
          <a:off x="1079500" y="1639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49133</xdr:rowOff>
    </xdr:from>
    <xdr:ext cx="599010" cy="259045"/>
    <xdr:sp macro="" textlink="">
      <xdr:nvSpPr>
        <xdr:cNvPr id="242" name="テキスト ボックス 241"/>
        <xdr:cNvSpPr txBox="1"/>
      </xdr:nvSpPr>
      <xdr:spPr>
        <a:xfrm>
          <a:off x="830795" y="1616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107769</xdr:rowOff>
    </xdr:from>
    <xdr:to>
      <xdr:col>24</xdr:col>
      <xdr:colOff>114300</xdr:colOff>
      <xdr:row>97</xdr:row>
      <xdr:rowOff>37919</xdr:rowOff>
    </xdr:to>
    <xdr:sp macro="" textlink="">
      <xdr:nvSpPr>
        <xdr:cNvPr id="248" name="楕円 247"/>
        <xdr:cNvSpPr/>
      </xdr:nvSpPr>
      <xdr:spPr>
        <a:xfrm>
          <a:off x="4584700" y="165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86196</xdr:rowOff>
    </xdr:from>
    <xdr:ext cx="534377" cy="259045"/>
    <xdr:sp macro="" textlink="">
      <xdr:nvSpPr>
        <xdr:cNvPr id="249" name="衛生費該当値テキスト"/>
        <xdr:cNvSpPr txBox="1"/>
      </xdr:nvSpPr>
      <xdr:spPr>
        <a:xfrm>
          <a:off x="4686300" y="1654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129609</xdr:rowOff>
    </xdr:from>
    <xdr:to>
      <xdr:col>20</xdr:col>
      <xdr:colOff>38100</xdr:colOff>
      <xdr:row>97</xdr:row>
      <xdr:rowOff>59759</xdr:rowOff>
    </xdr:to>
    <xdr:sp macro="" textlink="">
      <xdr:nvSpPr>
        <xdr:cNvPr id="250" name="楕円 249"/>
        <xdr:cNvSpPr/>
      </xdr:nvSpPr>
      <xdr:spPr>
        <a:xfrm>
          <a:off x="3746500" y="165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50886</xdr:rowOff>
    </xdr:from>
    <xdr:ext cx="534377" cy="259045"/>
    <xdr:sp macro="" textlink="">
      <xdr:nvSpPr>
        <xdr:cNvPr id="251" name="テキスト ボックス 250"/>
        <xdr:cNvSpPr txBox="1"/>
      </xdr:nvSpPr>
      <xdr:spPr>
        <a:xfrm>
          <a:off x="3530111" y="166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93481</xdr:rowOff>
    </xdr:from>
    <xdr:to>
      <xdr:col>15</xdr:col>
      <xdr:colOff>101600</xdr:colOff>
      <xdr:row>97</xdr:row>
      <xdr:rowOff>23631</xdr:rowOff>
    </xdr:to>
    <xdr:sp macro="" textlink="">
      <xdr:nvSpPr>
        <xdr:cNvPr id="252" name="楕円 251"/>
        <xdr:cNvSpPr/>
      </xdr:nvSpPr>
      <xdr:spPr>
        <a:xfrm>
          <a:off x="2857500" y="165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14758</xdr:rowOff>
    </xdr:from>
    <xdr:ext cx="534377" cy="259045"/>
    <xdr:sp macro="" textlink="">
      <xdr:nvSpPr>
        <xdr:cNvPr id="253" name="テキスト ボックス 252"/>
        <xdr:cNvSpPr txBox="1"/>
      </xdr:nvSpPr>
      <xdr:spPr>
        <a:xfrm>
          <a:off x="2641111" y="166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59680</xdr:rowOff>
    </xdr:from>
    <xdr:to>
      <xdr:col>10</xdr:col>
      <xdr:colOff>165100</xdr:colOff>
      <xdr:row>96</xdr:row>
      <xdr:rowOff>161280</xdr:rowOff>
    </xdr:to>
    <xdr:sp macro="" textlink="">
      <xdr:nvSpPr>
        <xdr:cNvPr id="254" name="楕円 253"/>
        <xdr:cNvSpPr/>
      </xdr:nvSpPr>
      <xdr:spPr>
        <a:xfrm>
          <a:off x="1968500" y="165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152407</xdr:rowOff>
    </xdr:from>
    <xdr:ext cx="534377" cy="259045"/>
    <xdr:sp macro="" textlink="">
      <xdr:nvSpPr>
        <xdr:cNvPr id="255" name="テキスト ボックス 254"/>
        <xdr:cNvSpPr txBox="1"/>
      </xdr:nvSpPr>
      <xdr:spPr>
        <a:xfrm>
          <a:off x="1752111" y="1661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127712</xdr:rowOff>
    </xdr:from>
    <xdr:to>
      <xdr:col>6</xdr:col>
      <xdr:colOff>38100</xdr:colOff>
      <xdr:row>97</xdr:row>
      <xdr:rowOff>57862</xdr:rowOff>
    </xdr:to>
    <xdr:sp macro="" textlink="">
      <xdr:nvSpPr>
        <xdr:cNvPr id="256" name="楕円 255"/>
        <xdr:cNvSpPr/>
      </xdr:nvSpPr>
      <xdr:spPr>
        <a:xfrm>
          <a:off x="1079500" y="165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48989</xdr:rowOff>
    </xdr:from>
    <xdr:ext cx="534377" cy="259045"/>
    <xdr:sp macro="" textlink="">
      <xdr:nvSpPr>
        <xdr:cNvPr id="257" name="テキスト ボックス 256"/>
        <xdr:cNvSpPr txBox="1"/>
      </xdr:nvSpPr>
      <xdr:spPr>
        <a:xfrm>
          <a:off x="863111" y="166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103581</xdr:rowOff>
    </xdr:from>
    <xdr:to>
      <xdr:col>55</xdr:col>
      <xdr:colOff>0</xdr:colOff>
      <xdr:row>37</xdr:row>
      <xdr:rowOff>131013</xdr:rowOff>
    </xdr:to>
    <xdr:cxnSp macro="">
      <xdr:nvCxnSpPr>
        <xdr:cNvPr id="284" name="直線コネクタ 283"/>
        <xdr:cNvCxnSpPr/>
      </xdr:nvCxnSpPr>
      <xdr:spPr>
        <a:xfrm flipV="1">
          <a:off x="9639300" y="6275781"/>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125984</xdr:rowOff>
    </xdr:from>
    <xdr:to>
      <xdr:col>50</xdr:col>
      <xdr:colOff>114300</xdr:colOff>
      <xdr:row>37</xdr:row>
      <xdr:rowOff>131013</xdr:rowOff>
    </xdr:to>
    <xdr:cxnSp macro="">
      <xdr:nvCxnSpPr>
        <xdr:cNvPr id="287" name="直線コネクタ 286"/>
        <xdr:cNvCxnSpPr/>
      </xdr:nvCxnSpPr>
      <xdr:spPr>
        <a:xfrm>
          <a:off x="8750300" y="646963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2489</xdr:rowOff>
    </xdr:from>
    <xdr:to>
      <xdr:col>50</xdr:col>
      <xdr:colOff>165100</xdr:colOff>
      <xdr:row>37</xdr:row>
      <xdr:rowOff>104089</xdr:rowOff>
    </xdr:to>
    <xdr:sp macro="" textlink="">
      <xdr:nvSpPr>
        <xdr:cNvPr id="288" name="フローチャート: 判断 287"/>
        <xdr:cNvSpPr/>
      </xdr:nvSpPr>
      <xdr:spPr>
        <a:xfrm>
          <a:off x="9588500" y="634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120616</xdr:rowOff>
    </xdr:from>
    <xdr:ext cx="378565" cy="259045"/>
    <xdr:sp macro="" textlink="">
      <xdr:nvSpPr>
        <xdr:cNvPr id="289" name="テキスト ボックス 288"/>
        <xdr:cNvSpPr txBox="1"/>
      </xdr:nvSpPr>
      <xdr:spPr>
        <a:xfrm>
          <a:off x="9450017" y="612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125984</xdr:rowOff>
    </xdr:from>
    <xdr:to>
      <xdr:col>45</xdr:col>
      <xdr:colOff>177800</xdr:colOff>
      <xdr:row>37</xdr:row>
      <xdr:rowOff>131928</xdr:rowOff>
    </xdr:to>
    <xdr:cxnSp macro="">
      <xdr:nvCxnSpPr>
        <xdr:cNvPr id="290" name="直線コネクタ 289"/>
        <xdr:cNvCxnSpPr/>
      </xdr:nvCxnSpPr>
      <xdr:spPr>
        <a:xfrm flipV="1">
          <a:off x="7861300" y="646963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19406</xdr:rowOff>
    </xdr:from>
    <xdr:to>
      <xdr:col>46</xdr:col>
      <xdr:colOff>38100</xdr:colOff>
      <xdr:row>37</xdr:row>
      <xdr:rowOff>121006</xdr:rowOff>
    </xdr:to>
    <xdr:sp macro="" textlink="">
      <xdr:nvSpPr>
        <xdr:cNvPr id="291" name="フローチャート: 判断 290"/>
        <xdr:cNvSpPr/>
      </xdr:nvSpPr>
      <xdr:spPr>
        <a:xfrm>
          <a:off x="86995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137533</xdr:rowOff>
    </xdr:from>
    <xdr:ext cx="378565" cy="259045"/>
    <xdr:sp macro="" textlink="">
      <xdr:nvSpPr>
        <xdr:cNvPr id="292" name="テキスト ボックス 291"/>
        <xdr:cNvSpPr txBox="1"/>
      </xdr:nvSpPr>
      <xdr:spPr>
        <a:xfrm>
          <a:off x="8561017" y="613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130099</xdr:rowOff>
    </xdr:from>
    <xdr:to>
      <xdr:col>41</xdr:col>
      <xdr:colOff>50800</xdr:colOff>
      <xdr:row>37</xdr:row>
      <xdr:rowOff>131928</xdr:rowOff>
    </xdr:to>
    <xdr:cxnSp macro="">
      <xdr:nvCxnSpPr>
        <xdr:cNvPr id="293" name="直線コネクタ 292"/>
        <xdr:cNvCxnSpPr/>
      </xdr:nvCxnSpPr>
      <xdr:spPr>
        <a:xfrm>
          <a:off x="6972300" y="647374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17577</xdr:rowOff>
    </xdr:from>
    <xdr:to>
      <xdr:col>41</xdr:col>
      <xdr:colOff>101600</xdr:colOff>
      <xdr:row>37</xdr:row>
      <xdr:rowOff>119177</xdr:rowOff>
    </xdr:to>
    <xdr:sp macro="" textlink="">
      <xdr:nvSpPr>
        <xdr:cNvPr id="294" name="フローチャート: 判断 293"/>
        <xdr:cNvSpPr/>
      </xdr:nvSpPr>
      <xdr:spPr>
        <a:xfrm>
          <a:off x="7810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135704</xdr:rowOff>
    </xdr:from>
    <xdr:ext cx="378565" cy="259045"/>
    <xdr:sp macro="" textlink="">
      <xdr:nvSpPr>
        <xdr:cNvPr id="295" name="テキスト ボックス 294"/>
        <xdr:cNvSpPr txBox="1"/>
      </xdr:nvSpPr>
      <xdr:spPr>
        <a:xfrm>
          <a:off x="7672017" y="613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152908</xdr:rowOff>
    </xdr:from>
    <xdr:to>
      <xdr:col>36</xdr:col>
      <xdr:colOff>165100</xdr:colOff>
      <xdr:row>35</xdr:row>
      <xdr:rowOff>83058</xdr:rowOff>
    </xdr:to>
    <xdr:sp macro="" textlink="">
      <xdr:nvSpPr>
        <xdr:cNvPr id="296" name="フローチャート: 判断 295"/>
        <xdr:cNvSpPr/>
      </xdr:nvSpPr>
      <xdr:spPr>
        <a:xfrm>
          <a:off x="6921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99585</xdr:rowOff>
    </xdr:from>
    <xdr:ext cx="469744" cy="259045"/>
    <xdr:sp macro="" textlink="">
      <xdr:nvSpPr>
        <xdr:cNvPr id="297" name="テキスト ボックス 296"/>
        <xdr:cNvSpPr txBox="1"/>
      </xdr:nvSpPr>
      <xdr:spPr>
        <a:xfrm>
          <a:off x="6737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52781</xdr:rowOff>
    </xdr:from>
    <xdr:to>
      <xdr:col>55</xdr:col>
      <xdr:colOff>50800</xdr:colOff>
      <xdr:row>36</xdr:row>
      <xdr:rowOff>154381</xdr:rowOff>
    </xdr:to>
    <xdr:sp macro="" textlink="">
      <xdr:nvSpPr>
        <xdr:cNvPr id="303" name="楕円 302"/>
        <xdr:cNvSpPr/>
      </xdr:nvSpPr>
      <xdr:spPr>
        <a:xfrm>
          <a:off x="104267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75658</xdr:rowOff>
    </xdr:from>
    <xdr:ext cx="378565" cy="259045"/>
    <xdr:sp macro="" textlink="">
      <xdr:nvSpPr>
        <xdr:cNvPr id="304" name="労働費該当値テキスト"/>
        <xdr:cNvSpPr txBox="1"/>
      </xdr:nvSpPr>
      <xdr:spPr>
        <a:xfrm>
          <a:off x="10528300" y="607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80213</xdr:rowOff>
    </xdr:from>
    <xdr:to>
      <xdr:col>50</xdr:col>
      <xdr:colOff>165100</xdr:colOff>
      <xdr:row>38</xdr:row>
      <xdr:rowOff>10364</xdr:rowOff>
    </xdr:to>
    <xdr:sp macro="" textlink="">
      <xdr:nvSpPr>
        <xdr:cNvPr id="305" name="楕円 304"/>
        <xdr:cNvSpPr/>
      </xdr:nvSpPr>
      <xdr:spPr>
        <a:xfrm>
          <a:off x="9588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1490</xdr:rowOff>
    </xdr:from>
    <xdr:ext cx="378565" cy="259045"/>
    <xdr:sp macro="" textlink="">
      <xdr:nvSpPr>
        <xdr:cNvPr id="306" name="テキスト ボックス 305"/>
        <xdr:cNvSpPr txBox="1"/>
      </xdr:nvSpPr>
      <xdr:spPr>
        <a:xfrm>
          <a:off x="9450017" y="6516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75184</xdr:rowOff>
    </xdr:from>
    <xdr:to>
      <xdr:col>46</xdr:col>
      <xdr:colOff>38100</xdr:colOff>
      <xdr:row>38</xdr:row>
      <xdr:rowOff>5335</xdr:rowOff>
    </xdr:to>
    <xdr:sp macro="" textlink="">
      <xdr:nvSpPr>
        <xdr:cNvPr id="307" name="楕円 306"/>
        <xdr:cNvSpPr/>
      </xdr:nvSpPr>
      <xdr:spPr>
        <a:xfrm>
          <a:off x="8699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167911</xdr:rowOff>
    </xdr:from>
    <xdr:ext cx="378565" cy="259045"/>
    <xdr:sp macro="" textlink="">
      <xdr:nvSpPr>
        <xdr:cNvPr id="308" name="テキスト ボックス 307"/>
        <xdr:cNvSpPr txBox="1"/>
      </xdr:nvSpPr>
      <xdr:spPr>
        <a:xfrm>
          <a:off x="8561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81128</xdr:rowOff>
    </xdr:from>
    <xdr:to>
      <xdr:col>41</xdr:col>
      <xdr:colOff>101600</xdr:colOff>
      <xdr:row>38</xdr:row>
      <xdr:rowOff>11278</xdr:rowOff>
    </xdr:to>
    <xdr:sp macro="" textlink="">
      <xdr:nvSpPr>
        <xdr:cNvPr id="309" name="楕円 308"/>
        <xdr:cNvSpPr/>
      </xdr:nvSpPr>
      <xdr:spPr>
        <a:xfrm>
          <a:off x="7810500" y="64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2405</xdr:rowOff>
    </xdr:from>
    <xdr:ext cx="378565" cy="259045"/>
    <xdr:sp macro="" textlink="">
      <xdr:nvSpPr>
        <xdr:cNvPr id="310" name="テキスト ボックス 309"/>
        <xdr:cNvSpPr txBox="1"/>
      </xdr:nvSpPr>
      <xdr:spPr>
        <a:xfrm>
          <a:off x="7672017" y="65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79299</xdr:rowOff>
    </xdr:from>
    <xdr:to>
      <xdr:col>36</xdr:col>
      <xdr:colOff>165100</xdr:colOff>
      <xdr:row>38</xdr:row>
      <xdr:rowOff>9449</xdr:rowOff>
    </xdr:to>
    <xdr:sp macro="" textlink="">
      <xdr:nvSpPr>
        <xdr:cNvPr id="311" name="楕円 310"/>
        <xdr:cNvSpPr/>
      </xdr:nvSpPr>
      <xdr:spPr>
        <a:xfrm>
          <a:off x="6921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576</xdr:rowOff>
    </xdr:from>
    <xdr:ext cx="378565" cy="259045"/>
    <xdr:sp macro="" textlink="">
      <xdr:nvSpPr>
        <xdr:cNvPr id="312" name="テキスト ボックス 311"/>
        <xdr:cNvSpPr txBox="1"/>
      </xdr:nvSpPr>
      <xdr:spPr>
        <a:xfrm>
          <a:off x="6783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11561</xdr:rowOff>
    </xdr:from>
    <xdr:to>
      <xdr:col>55</xdr:col>
      <xdr:colOff>0</xdr:colOff>
      <xdr:row>57</xdr:row>
      <xdr:rowOff>41891</xdr:rowOff>
    </xdr:to>
    <xdr:cxnSp macro="">
      <xdr:nvCxnSpPr>
        <xdr:cNvPr id="339" name="直線コネクタ 338"/>
        <xdr:cNvCxnSpPr/>
      </xdr:nvCxnSpPr>
      <xdr:spPr>
        <a:xfrm flipV="1">
          <a:off x="9639300" y="9784211"/>
          <a:ext cx="8382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38540</xdr:rowOff>
    </xdr:from>
    <xdr:to>
      <xdr:col>50</xdr:col>
      <xdr:colOff>114300</xdr:colOff>
      <xdr:row>57</xdr:row>
      <xdr:rowOff>41891</xdr:rowOff>
    </xdr:to>
    <xdr:cxnSp macro="">
      <xdr:nvCxnSpPr>
        <xdr:cNvPr id="342" name="直線コネクタ 341"/>
        <xdr:cNvCxnSpPr/>
      </xdr:nvCxnSpPr>
      <xdr:spPr>
        <a:xfrm>
          <a:off x="8750300" y="9811190"/>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55168</xdr:rowOff>
    </xdr:from>
    <xdr:to>
      <xdr:col>50</xdr:col>
      <xdr:colOff>165100</xdr:colOff>
      <xdr:row>54</xdr:row>
      <xdr:rowOff>156768</xdr:rowOff>
    </xdr:to>
    <xdr:sp macro="" textlink="">
      <xdr:nvSpPr>
        <xdr:cNvPr id="343" name="フローチャート: 判断 342"/>
        <xdr:cNvSpPr/>
      </xdr:nvSpPr>
      <xdr:spPr>
        <a:xfrm>
          <a:off x="9588500" y="93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1845</xdr:rowOff>
    </xdr:from>
    <xdr:ext cx="599010" cy="259045"/>
    <xdr:sp macro="" textlink="">
      <xdr:nvSpPr>
        <xdr:cNvPr id="344" name="テキスト ボックス 343"/>
        <xdr:cNvSpPr txBox="1"/>
      </xdr:nvSpPr>
      <xdr:spPr>
        <a:xfrm>
          <a:off x="9339795" y="90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38540</xdr:rowOff>
    </xdr:from>
    <xdr:to>
      <xdr:col>45</xdr:col>
      <xdr:colOff>177800</xdr:colOff>
      <xdr:row>57</xdr:row>
      <xdr:rowOff>60380</xdr:rowOff>
    </xdr:to>
    <xdr:cxnSp macro="">
      <xdr:nvCxnSpPr>
        <xdr:cNvPr id="345" name="直線コネクタ 344"/>
        <xdr:cNvCxnSpPr/>
      </xdr:nvCxnSpPr>
      <xdr:spPr>
        <a:xfrm flipV="1">
          <a:off x="7861300" y="9811190"/>
          <a:ext cx="889000" cy="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31952</xdr:rowOff>
    </xdr:from>
    <xdr:to>
      <xdr:col>46</xdr:col>
      <xdr:colOff>38100</xdr:colOff>
      <xdr:row>54</xdr:row>
      <xdr:rowOff>133552</xdr:rowOff>
    </xdr:to>
    <xdr:sp macro="" textlink="">
      <xdr:nvSpPr>
        <xdr:cNvPr id="346" name="フローチャート: 判断 345"/>
        <xdr:cNvSpPr/>
      </xdr:nvSpPr>
      <xdr:spPr>
        <a:xfrm>
          <a:off x="8699500" y="929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150079</xdr:rowOff>
    </xdr:from>
    <xdr:ext cx="599010" cy="259045"/>
    <xdr:sp macro="" textlink="">
      <xdr:nvSpPr>
        <xdr:cNvPr id="347" name="テキスト ボックス 346"/>
        <xdr:cNvSpPr txBox="1"/>
      </xdr:nvSpPr>
      <xdr:spPr>
        <a:xfrm>
          <a:off x="8450795" y="906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54510</xdr:rowOff>
    </xdr:from>
    <xdr:to>
      <xdr:col>41</xdr:col>
      <xdr:colOff>50800</xdr:colOff>
      <xdr:row>57</xdr:row>
      <xdr:rowOff>60380</xdr:rowOff>
    </xdr:to>
    <xdr:cxnSp macro="">
      <xdr:nvCxnSpPr>
        <xdr:cNvPr id="348" name="直線コネクタ 347"/>
        <xdr:cNvCxnSpPr/>
      </xdr:nvCxnSpPr>
      <xdr:spPr>
        <a:xfrm>
          <a:off x="6972300" y="9655710"/>
          <a:ext cx="889000" cy="17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162199</xdr:rowOff>
    </xdr:from>
    <xdr:to>
      <xdr:col>41</xdr:col>
      <xdr:colOff>101600</xdr:colOff>
      <xdr:row>54</xdr:row>
      <xdr:rowOff>92349</xdr:rowOff>
    </xdr:to>
    <xdr:sp macro="" textlink="">
      <xdr:nvSpPr>
        <xdr:cNvPr id="349" name="フローチャート: 判断 348"/>
        <xdr:cNvSpPr/>
      </xdr:nvSpPr>
      <xdr:spPr>
        <a:xfrm>
          <a:off x="7810500" y="924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108876</xdr:rowOff>
    </xdr:from>
    <xdr:ext cx="599010" cy="259045"/>
    <xdr:sp macro="" textlink="">
      <xdr:nvSpPr>
        <xdr:cNvPr id="350" name="テキスト ボックス 349"/>
        <xdr:cNvSpPr txBox="1"/>
      </xdr:nvSpPr>
      <xdr:spPr>
        <a:xfrm>
          <a:off x="7561795" y="90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167241</xdr:rowOff>
    </xdr:from>
    <xdr:to>
      <xdr:col>36</xdr:col>
      <xdr:colOff>165100</xdr:colOff>
      <xdr:row>54</xdr:row>
      <xdr:rowOff>97391</xdr:rowOff>
    </xdr:to>
    <xdr:sp macro="" textlink="">
      <xdr:nvSpPr>
        <xdr:cNvPr id="351" name="フローチャート: 判断 350"/>
        <xdr:cNvSpPr/>
      </xdr:nvSpPr>
      <xdr:spPr>
        <a:xfrm>
          <a:off x="6921500" y="92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113918</xdr:rowOff>
    </xdr:from>
    <xdr:ext cx="599010" cy="259045"/>
    <xdr:sp macro="" textlink="">
      <xdr:nvSpPr>
        <xdr:cNvPr id="352" name="テキスト ボックス 351"/>
        <xdr:cNvSpPr txBox="1"/>
      </xdr:nvSpPr>
      <xdr:spPr>
        <a:xfrm>
          <a:off x="6672795" y="902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132211</xdr:rowOff>
    </xdr:from>
    <xdr:to>
      <xdr:col>55</xdr:col>
      <xdr:colOff>50800</xdr:colOff>
      <xdr:row>57</xdr:row>
      <xdr:rowOff>62361</xdr:rowOff>
    </xdr:to>
    <xdr:sp macro="" textlink="">
      <xdr:nvSpPr>
        <xdr:cNvPr id="358" name="楕円 357"/>
        <xdr:cNvSpPr/>
      </xdr:nvSpPr>
      <xdr:spPr>
        <a:xfrm>
          <a:off x="10426700" y="97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110638</xdr:rowOff>
    </xdr:from>
    <xdr:ext cx="534377" cy="259045"/>
    <xdr:sp macro="" textlink="">
      <xdr:nvSpPr>
        <xdr:cNvPr id="359" name="農林水産業費該当値テキスト"/>
        <xdr:cNvSpPr txBox="1"/>
      </xdr:nvSpPr>
      <xdr:spPr>
        <a:xfrm>
          <a:off x="10528300" y="97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162541</xdr:rowOff>
    </xdr:from>
    <xdr:to>
      <xdr:col>50</xdr:col>
      <xdr:colOff>165100</xdr:colOff>
      <xdr:row>57</xdr:row>
      <xdr:rowOff>92691</xdr:rowOff>
    </xdr:to>
    <xdr:sp macro="" textlink="">
      <xdr:nvSpPr>
        <xdr:cNvPr id="360" name="楕円 359"/>
        <xdr:cNvSpPr/>
      </xdr:nvSpPr>
      <xdr:spPr>
        <a:xfrm>
          <a:off x="9588500" y="97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83818</xdr:rowOff>
    </xdr:from>
    <xdr:ext cx="534377" cy="259045"/>
    <xdr:sp macro="" textlink="">
      <xdr:nvSpPr>
        <xdr:cNvPr id="361" name="テキスト ボックス 360"/>
        <xdr:cNvSpPr txBox="1"/>
      </xdr:nvSpPr>
      <xdr:spPr>
        <a:xfrm>
          <a:off x="9372111" y="98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159190</xdr:rowOff>
    </xdr:from>
    <xdr:to>
      <xdr:col>46</xdr:col>
      <xdr:colOff>38100</xdr:colOff>
      <xdr:row>57</xdr:row>
      <xdr:rowOff>89340</xdr:rowOff>
    </xdr:to>
    <xdr:sp macro="" textlink="">
      <xdr:nvSpPr>
        <xdr:cNvPr id="362" name="楕円 361"/>
        <xdr:cNvSpPr/>
      </xdr:nvSpPr>
      <xdr:spPr>
        <a:xfrm>
          <a:off x="8699500" y="97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80467</xdr:rowOff>
    </xdr:from>
    <xdr:ext cx="534377" cy="259045"/>
    <xdr:sp macro="" textlink="">
      <xdr:nvSpPr>
        <xdr:cNvPr id="363" name="テキスト ボックス 362"/>
        <xdr:cNvSpPr txBox="1"/>
      </xdr:nvSpPr>
      <xdr:spPr>
        <a:xfrm>
          <a:off x="8483111" y="98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9580</xdr:rowOff>
    </xdr:from>
    <xdr:to>
      <xdr:col>41</xdr:col>
      <xdr:colOff>101600</xdr:colOff>
      <xdr:row>57</xdr:row>
      <xdr:rowOff>111180</xdr:rowOff>
    </xdr:to>
    <xdr:sp macro="" textlink="">
      <xdr:nvSpPr>
        <xdr:cNvPr id="364" name="楕円 363"/>
        <xdr:cNvSpPr/>
      </xdr:nvSpPr>
      <xdr:spPr>
        <a:xfrm>
          <a:off x="7810500" y="97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102307</xdr:rowOff>
    </xdr:from>
    <xdr:ext cx="534377" cy="259045"/>
    <xdr:sp macro="" textlink="">
      <xdr:nvSpPr>
        <xdr:cNvPr id="365" name="テキスト ボックス 364"/>
        <xdr:cNvSpPr txBox="1"/>
      </xdr:nvSpPr>
      <xdr:spPr>
        <a:xfrm>
          <a:off x="7594111" y="987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3710</xdr:rowOff>
    </xdr:from>
    <xdr:to>
      <xdr:col>36</xdr:col>
      <xdr:colOff>165100</xdr:colOff>
      <xdr:row>56</xdr:row>
      <xdr:rowOff>105310</xdr:rowOff>
    </xdr:to>
    <xdr:sp macro="" textlink="">
      <xdr:nvSpPr>
        <xdr:cNvPr id="366" name="楕円 365"/>
        <xdr:cNvSpPr/>
      </xdr:nvSpPr>
      <xdr:spPr>
        <a:xfrm>
          <a:off x="6921500" y="96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96437</xdr:rowOff>
    </xdr:from>
    <xdr:ext cx="534377" cy="259045"/>
    <xdr:sp macro="" textlink="">
      <xdr:nvSpPr>
        <xdr:cNvPr id="367" name="テキスト ボックス 366"/>
        <xdr:cNvSpPr txBox="1"/>
      </xdr:nvSpPr>
      <xdr:spPr>
        <a:xfrm>
          <a:off x="6705111" y="96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105566</xdr:rowOff>
    </xdr:from>
    <xdr:to>
      <xdr:col>55</xdr:col>
      <xdr:colOff>0</xdr:colOff>
      <xdr:row>76</xdr:row>
      <xdr:rowOff>25839</xdr:rowOff>
    </xdr:to>
    <xdr:cxnSp macro="">
      <xdr:nvCxnSpPr>
        <xdr:cNvPr id="394" name="直線コネクタ 393"/>
        <xdr:cNvCxnSpPr/>
      </xdr:nvCxnSpPr>
      <xdr:spPr>
        <a:xfrm flipV="1">
          <a:off x="9639300" y="12964316"/>
          <a:ext cx="838200" cy="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25839</xdr:rowOff>
    </xdr:from>
    <xdr:to>
      <xdr:col>50</xdr:col>
      <xdr:colOff>114300</xdr:colOff>
      <xdr:row>77</xdr:row>
      <xdr:rowOff>56846</xdr:rowOff>
    </xdr:to>
    <xdr:cxnSp macro="">
      <xdr:nvCxnSpPr>
        <xdr:cNvPr id="397" name="直線コネクタ 396"/>
        <xdr:cNvCxnSpPr/>
      </xdr:nvCxnSpPr>
      <xdr:spPr>
        <a:xfrm flipV="1">
          <a:off x="8750300" y="13056039"/>
          <a:ext cx="889000" cy="20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123985</xdr:rowOff>
    </xdr:from>
    <xdr:to>
      <xdr:col>50</xdr:col>
      <xdr:colOff>165100</xdr:colOff>
      <xdr:row>76</xdr:row>
      <xdr:rowOff>54136</xdr:rowOff>
    </xdr:to>
    <xdr:sp macro="" textlink="">
      <xdr:nvSpPr>
        <xdr:cNvPr id="398" name="フローチャート: 判断 397"/>
        <xdr:cNvSpPr/>
      </xdr:nvSpPr>
      <xdr:spPr>
        <a:xfrm>
          <a:off x="9588500" y="129827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70662</xdr:rowOff>
    </xdr:from>
    <xdr:ext cx="534377" cy="259045"/>
    <xdr:sp macro="" textlink="">
      <xdr:nvSpPr>
        <xdr:cNvPr id="399" name="テキスト ボックス 398"/>
        <xdr:cNvSpPr txBox="1"/>
      </xdr:nvSpPr>
      <xdr:spPr>
        <a:xfrm>
          <a:off x="9372111" y="127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48451</xdr:rowOff>
    </xdr:from>
    <xdr:to>
      <xdr:col>45</xdr:col>
      <xdr:colOff>177800</xdr:colOff>
      <xdr:row>77</xdr:row>
      <xdr:rowOff>56846</xdr:rowOff>
    </xdr:to>
    <xdr:cxnSp macro="">
      <xdr:nvCxnSpPr>
        <xdr:cNvPr id="400" name="直線コネクタ 399"/>
        <xdr:cNvCxnSpPr/>
      </xdr:nvCxnSpPr>
      <xdr:spPr>
        <a:xfrm>
          <a:off x="7861300" y="13250101"/>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146205</xdr:rowOff>
    </xdr:from>
    <xdr:to>
      <xdr:col>46</xdr:col>
      <xdr:colOff>38100</xdr:colOff>
      <xdr:row>76</xdr:row>
      <xdr:rowOff>76355</xdr:rowOff>
    </xdr:to>
    <xdr:sp macro="" textlink="">
      <xdr:nvSpPr>
        <xdr:cNvPr id="401" name="フローチャート: 判断 400"/>
        <xdr:cNvSpPr/>
      </xdr:nvSpPr>
      <xdr:spPr>
        <a:xfrm>
          <a:off x="8699500" y="1300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92883</xdr:rowOff>
    </xdr:from>
    <xdr:ext cx="534377" cy="259045"/>
    <xdr:sp macro="" textlink="">
      <xdr:nvSpPr>
        <xdr:cNvPr id="402" name="テキスト ボックス 401"/>
        <xdr:cNvSpPr txBox="1"/>
      </xdr:nvSpPr>
      <xdr:spPr>
        <a:xfrm>
          <a:off x="8483111" y="127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48451</xdr:rowOff>
    </xdr:from>
    <xdr:to>
      <xdr:col>41</xdr:col>
      <xdr:colOff>50800</xdr:colOff>
      <xdr:row>77</xdr:row>
      <xdr:rowOff>90762</xdr:rowOff>
    </xdr:to>
    <xdr:cxnSp macro="">
      <xdr:nvCxnSpPr>
        <xdr:cNvPr id="403" name="直線コネクタ 402"/>
        <xdr:cNvCxnSpPr/>
      </xdr:nvCxnSpPr>
      <xdr:spPr>
        <a:xfrm flipV="1">
          <a:off x="6972300" y="13250101"/>
          <a:ext cx="889000" cy="4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3339</xdr:rowOff>
    </xdr:from>
    <xdr:to>
      <xdr:col>41</xdr:col>
      <xdr:colOff>101600</xdr:colOff>
      <xdr:row>76</xdr:row>
      <xdr:rowOff>104939</xdr:rowOff>
    </xdr:to>
    <xdr:sp macro="" textlink="">
      <xdr:nvSpPr>
        <xdr:cNvPr id="404" name="フローチャート: 判断 403"/>
        <xdr:cNvSpPr/>
      </xdr:nvSpPr>
      <xdr:spPr>
        <a:xfrm>
          <a:off x="7810500" y="1303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121466</xdr:rowOff>
    </xdr:from>
    <xdr:ext cx="534377" cy="259045"/>
    <xdr:sp macro="" textlink="">
      <xdr:nvSpPr>
        <xdr:cNvPr id="405" name="テキスト ボックス 404"/>
        <xdr:cNvSpPr txBox="1"/>
      </xdr:nvSpPr>
      <xdr:spPr>
        <a:xfrm>
          <a:off x="7594111" y="128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14779</xdr:rowOff>
    </xdr:from>
    <xdr:to>
      <xdr:col>36</xdr:col>
      <xdr:colOff>165100</xdr:colOff>
      <xdr:row>76</xdr:row>
      <xdr:rowOff>116379</xdr:rowOff>
    </xdr:to>
    <xdr:sp macro="" textlink="">
      <xdr:nvSpPr>
        <xdr:cNvPr id="406" name="フローチャート: 判断 405"/>
        <xdr:cNvSpPr/>
      </xdr:nvSpPr>
      <xdr:spPr>
        <a:xfrm>
          <a:off x="6921500" y="1304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132906</xdr:rowOff>
    </xdr:from>
    <xdr:ext cx="534377" cy="259045"/>
    <xdr:sp macro="" textlink="">
      <xdr:nvSpPr>
        <xdr:cNvPr id="407" name="テキスト ボックス 406"/>
        <xdr:cNvSpPr txBox="1"/>
      </xdr:nvSpPr>
      <xdr:spPr>
        <a:xfrm>
          <a:off x="6705111" y="128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54766</xdr:rowOff>
    </xdr:from>
    <xdr:to>
      <xdr:col>55</xdr:col>
      <xdr:colOff>50800</xdr:colOff>
      <xdr:row>75</xdr:row>
      <xdr:rowOff>156366</xdr:rowOff>
    </xdr:to>
    <xdr:sp macro="" textlink="">
      <xdr:nvSpPr>
        <xdr:cNvPr id="413" name="楕円 412"/>
        <xdr:cNvSpPr/>
      </xdr:nvSpPr>
      <xdr:spPr>
        <a:xfrm>
          <a:off x="10426700" y="129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77643</xdr:rowOff>
    </xdr:from>
    <xdr:ext cx="534377" cy="259045"/>
    <xdr:sp macro="" textlink="">
      <xdr:nvSpPr>
        <xdr:cNvPr id="414" name="商工費該当値テキスト"/>
        <xdr:cNvSpPr txBox="1"/>
      </xdr:nvSpPr>
      <xdr:spPr>
        <a:xfrm>
          <a:off x="10528300" y="127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146489</xdr:rowOff>
    </xdr:from>
    <xdr:to>
      <xdr:col>50</xdr:col>
      <xdr:colOff>165100</xdr:colOff>
      <xdr:row>76</xdr:row>
      <xdr:rowOff>76639</xdr:rowOff>
    </xdr:to>
    <xdr:sp macro="" textlink="">
      <xdr:nvSpPr>
        <xdr:cNvPr id="415" name="楕円 414"/>
        <xdr:cNvSpPr/>
      </xdr:nvSpPr>
      <xdr:spPr>
        <a:xfrm>
          <a:off x="9588500" y="130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67766</xdr:rowOff>
    </xdr:from>
    <xdr:ext cx="534377" cy="259045"/>
    <xdr:sp macro="" textlink="">
      <xdr:nvSpPr>
        <xdr:cNvPr id="416" name="テキスト ボックス 415"/>
        <xdr:cNvSpPr txBox="1"/>
      </xdr:nvSpPr>
      <xdr:spPr>
        <a:xfrm>
          <a:off x="9372111" y="130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6046</xdr:rowOff>
    </xdr:from>
    <xdr:to>
      <xdr:col>46</xdr:col>
      <xdr:colOff>38100</xdr:colOff>
      <xdr:row>77</xdr:row>
      <xdr:rowOff>107646</xdr:rowOff>
    </xdr:to>
    <xdr:sp macro="" textlink="">
      <xdr:nvSpPr>
        <xdr:cNvPr id="417" name="楕円 416"/>
        <xdr:cNvSpPr/>
      </xdr:nvSpPr>
      <xdr:spPr>
        <a:xfrm>
          <a:off x="8699500" y="132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98773</xdr:rowOff>
    </xdr:from>
    <xdr:ext cx="534377" cy="259045"/>
    <xdr:sp macro="" textlink="">
      <xdr:nvSpPr>
        <xdr:cNvPr id="418" name="テキスト ボックス 417"/>
        <xdr:cNvSpPr txBox="1"/>
      </xdr:nvSpPr>
      <xdr:spPr>
        <a:xfrm>
          <a:off x="8483111" y="133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169101</xdr:rowOff>
    </xdr:from>
    <xdr:to>
      <xdr:col>41</xdr:col>
      <xdr:colOff>101600</xdr:colOff>
      <xdr:row>77</xdr:row>
      <xdr:rowOff>99251</xdr:rowOff>
    </xdr:to>
    <xdr:sp macro="" textlink="">
      <xdr:nvSpPr>
        <xdr:cNvPr id="419" name="楕円 418"/>
        <xdr:cNvSpPr/>
      </xdr:nvSpPr>
      <xdr:spPr>
        <a:xfrm>
          <a:off x="7810500" y="131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90378</xdr:rowOff>
    </xdr:from>
    <xdr:ext cx="534377" cy="259045"/>
    <xdr:sp macro="" textlink="">
      <xdr:nvSpPr>
        <xdr:cNvPr id="420" name="テキスト ボックス 419"/>
        <xdr:cNvSpPr txBox="1"/>
      </xdr:nvSpPr>
      <xdr:spPr>
        <a:xfrm>
          <a:off x="7594111" y="132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39962</xdr:rowOff>
    </xdr:from>
    <xdr:to>
      <xdr:col>36</xdr:col>
      <xdr:colOff>165100</xdr:colOff>
      <xdr:row>77</xdr:row>
      <xdr:rowOff>141562</xdr:rowOff>
    </xdr:to>
    <xdr:sp macro="" textlink="">
      <xdr:nvSpPr>
        <xdr:cNvPr id="421" name="楕円 420"/>
        <xdr:cNvSpPr/>
      </xdr:nvSpPr>
      <xdr:spPr>
        <a:xfrm>
          <a:off x="6921500" y="132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132689</xdr:rowOff>
    </xdr:from>
    <xdr:ext cx="534377" cy="259045"/>
    <xdr:sp macro="" textlink="">
      <xdr:nvSpPr>
        <xdr:cNvPr id="422" name="テキスト ボックス 421"/>
        <xdr:cNvSpPr txBox="1"/>
      </xdr:nvSpPr>
      <xdr:spPr>
        <a:xfrm>
          <a:off x="6705111" y="13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83474</xdr:rowOff>
    </xdr:from>
    <xdr:to>
      <xdr:col>55</xdr:col>
      <xdr:colOff>0</xdr:colOff>
      <xdr:row>96</xdr:row>
      <xdr:rowOff>4136</xdr:rowOff>
    </xdr:to>
    <xdr:cxnSp macro="">
      <xdr:nvCxnSpPr>
        <xdr:cNvPr id="449" name="直線コネクタ 448"/>
        <xdr:cNvCxnSpPr/>
      </xdr:nvCxnSpPr>
      <xdr:spPr>
        <a:xfrm flipV="1">
          <a:off x="9639300" y="16371224"/>
          <a:ext cx="838200" cy="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4136</xdr:rowOff>
    </xdr:from>
    <xdr:to>
      <xdr:col>50</xdr:col>
      <xdr:colOff>114300</xdr:colOff>
      <xdr:row>96</xdr:row>
      <xdr:rowOff>30699</xdr:rowOff>
    </xdr:to>
    <xdr:cxnSp macro="">
      <xdr:nvCxnSpPr>
        <xdr:cNvPr id="452" name="直線コネクタ 451"/>
        <xdr:cNvCxnSpPr/>
      </xdr:nvCxnSpPr>
      <xdr:spPr>
        <a:xfrm flipV="1">
          <a:off x="8750300" y="16463336"/>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103028</xdr:rowOff>
    </xdr:from>
    <xdr:to>
      <xdr:col>50</xdr:col>
      <xdr:colOff>165100</xdr:colOff>
      <xdr:row>95</xdr:row>
      <xdr:rowOff>33178</xdr:rowOff>
    </xdr:to>
    <xdr:sp macro="" textlink="">
      <xdr:nvSpPr>
        <xdr:cNvPr id="453" name="フローチャート: 判断 452"/>
        <xdr:cNvSpPr/>
      </xdr:nvSpPr>
      <xdr:spPr>
        <a:xfrm>
          <a:off x="9588500" y="1621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49705</xdr:rowOff>
    </xdr:from>
    <xdr:ext cx="599010" cy="259045"/>
    <xdr:sp macro="" textlink="">
      <xdr:nvSpPr>
        <xdr:cNvPr id="454" name="テキスト ボックス 453"/>
        <xdr:cNvSpPr txBox="1"/>
      </xdr:nvSpPr>
      <xdr:spPr>
        <a:xfrm>
          <a:off x="9339795" y="1599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8063</xdr:rowOff>
    </xdr:from>
    <xdr:to>
      <xdr:col>45</xdr:col>
      <xdr:colOff>177800</xdr:colOff>
      <xdr:row>96</xdr:row>
      <xdr:rowOff>30699</xdr:rowOff>
    </xdr:to>
    <xdr:cxnSp macro="">
      <xdr:nvCxnSpPr>
        <xdr:cNvPr id="455" name="直線コネクタ 454"/>
        <xdr:cNvCxnSpPr/>
      </xdr:nvCxnSpPr>
      <xdr:spPr>
        <a:xfrm>
          <a:off x="7861300" y="16467263"/>
          <a:ext cx="889000" cy="2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114562</xdr:rowOff>
    </xdr:from>
    <xdr:to>
      <xdr:col>46</xdr:col>
      <xdr:colOff>38100</xdr:colOff>
      <xdr:row>95</xdr:row>
      <xdr:rowOff>44712</xdr:rowOff>
    </xdr:to>
    <xdr:sp macro="" textlink="">
      <xdr:nvSpPr>
        <xdr:cNvPr id="456" name="フローチャート: 判断 455"/>
        <xdr:cNvSpPr/>
      </xdr:nvSpPr>
      <xdr:spPr>
        <a:xfrm>
          <a:off x="8699500" y="1623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61239</xdr:rowOff>
    </xdr:from>
    <xdr:ext cx="599010" cy="259045"/>
    <xdr:sp macro="" textlink="">
      <xdr:nvSpPr>
        <xdr:cNvPr id="457" name="テキスト ボックス 456"/>
        <xdr:cNvSpPr txBox="1"/>
      </xdr:nvSpPr>
      <xdr:spPr>
        <a:xfrm>
          <a:off x="8450795" y="1600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8063</xdr:rowOff>
    </xdr:from>
    <xdr:to>
      <xdr:col>41</xdr:col>
      <xdr:colOff>50800</xdr:colOff>
      <xdr:row>96</xdr:row>
      <xdr:rowOff>43889</xdr:rowOff>
    </xdr:to>
    <xdr:cxnSp macro="">
      <xdr:nvCxnSpPr>
        <xdr:cNvPr id="458" name="直線コネクタ 457"/>
        <xdr:cNvCxnSpPr/>
      </xdr:nvCxnSpPr>
      <xdr:spPr>
        <a:xfrm flipV="1">
          <a:off x="6972300" y="16467263"/>
          <a:ext cx="889000" cy="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82032</xdr:rowOff>
    </xdr:from>
    <xdr:to>
      <xdr:col>41</xdr:col>
      <xdr:colOff>101600</xdr:colOff>
      <xdr:row>95</xdr:row>
      <xdr:rowOff>12182</xdr:rowOff>
    </xdr:to>
    <xdr:sp macro="" textlink="">
      <xdr:nvSpPr>
        <xdr:cNvPr id="459" name="フローチャート: 判断 458"/>
        <xdr:cNvSpPr/>
      </xdr:nvSpPr>
      <xdr:spPr>
        <a:xfrm>
          <a:off x="7810500" y="1619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28709</xdr:rowOff>
    </xdr:from>
    <xdr:ext cx="599010" cy="259045"/>
    <xdr:sp macro="" textlink="">
      <xdr:nvSpPr>
        <xdr:cNvPr id="460" name="テキスト ボックス 459"/>
        <xdr:cNvSpPr txBox="1"/>
      </xdr:nvSpPr>
      <xdr:spPr>
        <a:xfrm>
          <a:off x="7561795" y="1597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93061</xdr:rowOff>
    </xdr:from>
    <xdr:to>
      <xdr:col>36</xdr:col>
      <xdr:colOff>165100</xdr:colOff>
      <xdr:row>95</xdr:row>
      <xdr:rowOff>23211</xdr:rowOff>
    </xdr:to>
    <xdr:sp macro="" textlink="">
      <xdr:nvSpPr>
        <xdr:cNvPr id="461" name="フローチャート: 判断 460"/>
        <xdr:cNvSpPr/>
      </xdr:nvSpPr>
      <xdr:spPr>
        <a:xfrm>
          <a:off x="6921500" y="1620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39738</xdr:rowOff>
    </xdr:from>
    <xdr:ext cx="599010" cy="259045"/>
    <xdr:sp macro="" textlink="">
      <xdr:nvSpPr>
        <xdr:cNvPr id="462" name="テキスト ボックス 461"/>
        <xdr:cNvSpPr txBox="1"/>
      </xdr:nvSpPr>
      <xdr:spPr>
        <a:xfrm>
          <a:off x="6672795" y="1598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32674</xdr:rowOff>
    </xdr:from>
    <xdr:to>
      <xdr:col>55</xdr:col>
      <xdr:colOff>50800</xdr:colOff>
      <xdr:row>95</xdr:row>
      <xdr:rowOff>134274</xdr:rowOff>
    </xdr:to>
    <xdr:sp macro="" textlink="">
      <xdr:nvSpPr>
        <xdr:cNvPr id="468" name="楕円 467"/>
        <xdr:cNvSpPr/>
      </xdr:nvSpPr>
      <xdr:spPr>
        <a:xfrm>
          <a:off x="10426700" y="163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55551</xdr:rowOff>
    </xdr:from>
    <xdr:ext cx="599010" cy="259045"/>
    <xdr:sp macro="" textlink="">
      <xdr:nvSpPr>
        <xdr:cNvPr id="469" name="土木費該当値テキスト"/>
        <xdr:cNvSpPr txBox="1"/>
      </xdr:nvSpPr>
      <xdr:spPr>
        <a:xfrm>
          <a:off x="10528300" y="1617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124786</xdr:rowOff>
    </xdr:from>
    <xdr:to>
      <xdr:col>50</xdr:col>
      <xdr:colOff>165100</xdr:colOff>
      <xdr:row>96</xdr:row>
      <xdr:rowOff>54936</xdr:rowOff>
    </xdr:to>
    <xdr:sp macro="" textlink="">
      <xdr:nvSpPr>
        <xdr:cNvPr id="470" name="楕円 469"/>
        <xdr:cNvSpPr/>
      </xdr:nvSpPr>
      <xdr:spPr>
        <a:xfrm>
          <a:off x="9588500" y="164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46063</xdr:rowOff>
    </xdr:from>
    <xdr:ext cx="599010" cy="259045"/>
    <xdr:sp macro="" textlink="">
      <xdr:nvSpPr>
        <xdr:cNvPr id="471" name="テキスト ボックス 470"/>
        <xdr:cNvSpPr txBox="1"/>
      </xdr:nvSpPr>
      <xdr:spPr>
        <a:xfrm>
          <a:off x="9339795" y="1650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151349</xdr:rowOff>
    </xdr:from>
    <xdr:to>
      <xdr:col>46</xdr:col>
      <xdr:colOff>38100</xdr:colOff>
      <xdr:row>96</xdr:row>
      <xdr:rowOff>81499</xdr:rowOff>
    </xdr:to>
    <xdr:sp macro="" textlink="">
      <xdr:nvSpPr>
        <xdr:cNvPr id="472" name="楕円 471"/>
        <xdr:cNvSpPr/>
      </xdr:nvSpPr>
      <xdr:spPr>
        <a:xfrm>
          <a:off x="8699500" y="164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72626</xdr:rowOff>
    </xdr:from>
    <xdr:ext cx="534377" cy="259045"/>
    <xdr:sp macro="" textlink="">
      <xdr:nvSpPr>
        <xdr:cNvPr id="473" name="テキスト ボックス 472"/>
        <xdr:cNvSpPr txBox="1"/>
      </xdr:nvSpPr>
      <xdr:spPr>
        <a:xfrm>
          <a:off x="8483111" y="165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128713</xdr:rowOff>
    </xdr:from>
    <xdr:to>
      <xdr:col>41</xdr:col>
      <xdr:colOff>101600</xdr:colOff>
      <xdr:row>96</xdr:row>
      <xdr:rowOff>58863</xdr:rowOff>
    </xdr:to>
    <xdr:sp macro="" textlink="">
      <xdr:nvSpPr>
        <xdr:cNvPr id="474" name="楕円 473"/>
        <xdr:cNvSpPr/>
      </xdr:nvSpPr>
      <xdr:spPr>
        <a:xfrm>
          <a:off x="7810500" y="16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49990</xdr:rowOff>
    </xdr:from>
    <xdr:ext cx="599010" cy="259045"/>
    <xdr:sp macro="" textlink="">
      <xdr:nvSpPr>
        <xdr:cNvPr id="475" name="テキスト ボックス 474"/>
        <xdr:cNvSpPr txBox="1"/>
      </xdr:nvSpPr>
      <xdr:spPr>
        <a:xfrm>
          <a:off x="7561795" y="1650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164539</xdr:rowOff>
    </xdr:from>
    <xdr:to>
      <xdr:col>36</xdr:col>
      <xdr:colOff>165100</xdr:colOff>
      <xdr:row>96</xdr:row>
      <xdr:rowOff>94689</xdr:rowOff>
    </xdr:to>
    <xdr:sp macro="" textlink="">
      <xdr:nvSpPr>
        <xdr:cNvPr id="476" name="楕円 475"/>
        <xdr:cNvSpPr/>
      </xdr:nvSpPr>
      <xdr:spPr>
        <a:xfrm>
          <a:off x="6921500" y="164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85816</xdr:rowOff>
    </xdr:from>
    <xdr:ext cx="534377" cy="259045"/>
    <xdr:sp macro="" textlink="">
      <xdr:nvSpPr>
        <xdr:cNvPr id="477" name="テキスト ボックス 476"/>
        <xdr:cNvSpPr txBox="1"/>
      </xdr:nvSpPr>
      <xdr:spPr>
        <a:xfrm>
          <a:off x="6705111" y="1654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122400</xdr:rowOff>
    </xdr:from>
    <xdr:to>
      <xdr:col>85</xdr:col>
      <xdr:colOff>127000</xdr:colOff>
      <xdr:row>37</xdr:row>
      <xdr:rowOff>136385</xdr:rowOff>
    </xdr:to>
    <xdr:cxnSp macro="">
      <xdr:nvCxnSpPr>
        <xdr:cNvPr id="504" name="直線コネクタ 503"/>
        <xdr:cNvCxnSpPr/>
      </xdr:nvCxnSpPr>
      <xdr:spPr>
        <a:xfrm>
          <a:off x="15481300" y="6466050"/>
          <a:ext cx="838200" cy="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122400</xdr:rowOff>
    </xdr:from>
    <xdr:to>
      <xdr:col>81</xdr:col>
      <xdr:colOff>50800</xdr:colOff>
      <xdr:row>37</xdr:row>
      <xdr:rowOff>160823</xdr:rowOff>
    </xdr:to>
    <xdr:cxnSp macro="">
      <xdr:nvCxnSpPr>
        <xdr:cNvPr id="507" name="直線コネクタ 506"/>
        <xdr:cNvCxnSpPr/>
      </xdr:nvCxnSpPr>
      <xdr:spPr>
        <a:xfrm flipV="1">
          <a:off x="14592300" y="6466050"/>
          <a:ext cx="889000" cy="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17924</xdr:rowOff>
    </xdr:from>
    <xdr:to>
      <xdr:col>81</xdr:col>
      <xdr:colOff>101600</xdr:colOff>
      <xdr:row>37</xdr:row>
      <xdr:rowOff>119524</xdr:rowOff>
    </xdr:to>
    <xdr:sp macro="" textlink="">
      <xdr:nvSpPr>
        <xdr:cNvPr id="508" name="フローチャート: 判断 507"/>
        <xdr:cNvSpPr/>
      </xdr:nvSpPr>
      <xdr:spPr>
        <a:xfrm>
          <a:off x="15430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136051</xdr:rowOff>
    </xdr:from>
    <xdr:ext cx="534377" cy="259045"/>
    <xdr:sp macro="" textlink="">
      <xdr:nvSpPr>
        <xdr:cNvPr id="509" name="テキスト ボックス 508"/>
        <xdr:cNvSpPr txBox="1"/>
      </xdr:nvSpPr>
      <xdr:spPr>
        <a:xfrm>
          <a:off x="15214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160823</xdr:rowOff>
    </xdr:from>
    <xdr:to>
      <xdr:col>76</xdr:col>
      <xdr:colOff>114300</xdr:colOff>
      <xdr:row>37</xdr:row>
      <xdr:rowOff>163109</xdr:rowOff>
    </xdr:to>
    <xdr:cxnSp macro="">
      <xdr:nvCxnSpPr>
        <xdr:cNvPr id="510" name="直線コネクタ 509"/>
        <xdr:cNvCxnSpPr/>
      </xdr:nvCxnSpPr>
      <xdr:spPr>
        <a:xfrm flipV="1">
          <a:off x="13703300" y="650447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11345</xdr:rowOff>
    </xdr:from>
    <xdr:to>
      <xdr:col>76</xdr:col>
      <xdr:colOff>165100</xdr:colOff>
      <xdr:row>37</xdr:row>
      <xdr:rowOff>112945</xdr:rowOff>
    </xdr:to>
    <xdr:sp macro="" textlink="">
      <xdr:nvSpPr>
        <xdr:cNvPr id="511" name="フローチャート: 判断 510"/>
        <xdr:cNvSpPr/>
      </xdr:nvSpPr>
      <xdr:spPr>
        <a:xfrm>
          <a:off x="14541500" y="63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129472</xdr:rowOff>
    </xdr:from>
    <xdr:ext cx="534377" cy="259045"/>
    <xdr:sp macro="" textlink="">
      <xdr:nvSpPr>
        <xdr:cNvPr id="512" name="テキスト ボックス 511"/>
        <xdr:cNvSpPr txBox="1"/>
      </xdr:nvSpPr>
      <xdr:spPr>
        <a:xfrm>
          <a:off x="14325111" y="613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163109</xdr:rowOff>
    </xdr:from>
    <xdr:to>
      <xdr:col>71</xdr:col>
      <xdr:colOff>177800</xdr:colOff>
      <xdr:row>37</xdr:row>
      <xdr:rowOff>165340</xdr:rowOff>
    </xdr:to>
    <xdr:cxnSp macro="">
      <xdr:nvCxnSpPr>
        <xdr:cNvPr id="513" name="直線コネクタ 512"/>
        <xdr:cNvCxnSpPr/>
      </xdr:nvCxnSpPr>
      <xdr:spPr>
        <a:xfrm flipV="1">
          <a:off x="12814300" y="6506759"/>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34370</xdr:rowOff>
    </xdr:from>
    <xdr:to>
      <xdr:col>72</xdr:col>
      <xdr:colOff>38100</xdr:colOff>
      <xdr:row>37</xdr:row>
      <xdr:rowOff>135970</xdr:rowOff>
    </xdr:to>
    <xdr:sp macro="" textlink="">
      <xdr:nvSpPr>
        <xdr:cNvPr id="514" name="フローチャート: 判断 513"/>
        <xdr:cNvSpPr/>
      </xdr:nvSpPr>
      <xdr:spPr>
        <a:xfrm>
          <a:off x="13652500" y="63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152497</xdr:rowOff>
    </xdr:from>
    <xdr:ext cx="534377" cy="259045"/>
    <xdr:sp macro="" textlink="">
      <xdr:nvSpPr>
        <xdr:cNvPr id="515" name="テキスト ボックス 514"/>
        <xdr:cNvSpPr txBox="1"/>
      </xdr:nvSpPr>
      <xdr:spPr>
        <a:xfrm>
          <a:off x="13436111" y="61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27676</xdr:rowOff>
    </xdr:from>
    <xdr:to>
      <xdr:col>67</xdr:col>
      <xdr:colOff>101600</xdr:colOff>
      <xdr:row>37</xdr:row>
      <xdr:rowOff>129276</xdr:rowOff>
    </xdr:to>
    <xdr:sp macro="" textlink="">
      <xdr:nvSpPr>
        <xdr:cNvPr id="516" name="フローチャート: 判断 515"/>
        <xdr:cNvSpPr/>
      </xdr:nvSpPr>
      <xdr:spPr>
        <a:xfrm>
          <a:off x="12763500" y="637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145803</xdr:rowOff>
    </xdr:from>
    <xdr:ext cx="534377" cy="259045"/>
    <xdr:sp macro="" textlink="">
      <xdr:nvSpPr>
        <xdr:cNvPr id="517" name="テキスト ボックス 516"/>
        <xdr:cNvSpPr txBox="1"/>
      </xdr:nvSpPr>
      <xdr:spPr>
        <a:xfrm>
          <a:off x="12547111" y="61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85585</xdr:rowOff>
    </xdr:from>
    <xdr:to>
      <xdr:col>85</xdr:col>
      <xdr:colOff>177800</xdr:colOff>
      <xdr:row>38</xdr:row>
      <xdr:rowOff>15735</xdr:rowOff>
    </xdr:to>
    <xdr:sp macro="" textlink="">
      <xdr:nvSpPr>
        <xdr:cNvPr id="523" name="楕円 522"/>
        <xdr:cNvSpPr/>
      </xdr:nvSpPr>
      <xdr:spPr>
        <a:xfrm>
          <a:off x="16268700" y="6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512</xdr:rowOff>
    </xdr:from>
    <xdr:ext cx="534377" cy="259045"/>
    <xdr:sp macro="" textlink="">
      <xdr:nvSpPr>
        <xdr:cNvPr id="524" name="消防費該当値テキスト"/>
        <xdr:cNvSpPr txBox="1"/>
      </xdr:nvSpPr>
      <xdr:spPr>
        <a:xfrm>
          <a:off x="16370300" y="63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71600</xdr:rowOff>
    </xdr:from>
    <xdr:to>
      <xdr:col>81</xdr:col>
      <xdr:colOff>101600</xdr:colOff>
      <xdr:row>38</xdr:row>
      <xdr:rowOff>1750</xdr:rowOff>
    </xdr:to>
    <xdr:sp macro="" textlink="">
      <xdr:nvSpPr>
        <xdr:cNvPr id="525" name="楕円 524"/>
        <xdr:cNvSpPr/>
      </xdr:nvSpPr>
      <xdr:spPr>
        <a:xfrm>
          <a:off x="15430500" y="64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164327</xdr:rowOff>
    </xdr:from>
    <xdr:ext cx="534377" cy="259045"/>
    <xdr:sp macro="" textlink="">
      <xdr:nvSpPr>
        <xdr:cNvPr id="526" name="テキスト ボックス 525"/>
        <xdr:cNvSpPr txBox="1"/>
      </xdr:nvSpPr>
      <xdr:spPr>
        <a:xfrm>
          <a:off x="15214111" y="6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110023</xdr:rowOff>
    </xdr:from>
    <xdr:to>
      <xdr:col>76</xdr:col>
      <xdr:colOff>165100</xdr:colOff>
      <xdr:row>38</xdr:row>
      <xdr:rowOff>40173</xdr:rowOff>
    </xdr:to>
    <xdr:sp macro="" textlink="">
      <xdr:nvSpPr>
        <xdr:cNvPr id="527" name="楕円 526"/>
        <xdr:cNvSpPr/>
      </xdr:nvSpPr>
      <xdr:spPr>
        <a:xfrm>
          <a:off x="14541500" y="645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31300</xdr:rowOff>
    </xdr:from>
    <xdr:ext cx="534377" cy="259045"/>
    <xdr:sp macro="" textlink="">
      <xdr:nvSpPr>
        <xdr:cNvPr id="528" name="テキスト ボックス 527"/>
        <xdr:cNvSpPr txBox="1"/>
      </xdr:nvSpPr>
      <xdr:spPr>
        <a:xfrm>
          <a:off x="14325111" y="65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112309</xdr:rowOff>
    </xdr:from>
    <xdr:to>
      <xdr:col>72</xdr:col>
      <xdr:colOff>38100</xdr:colOff>
      <xdr:row>38</xdr:row>
      <xdr:rowOff>42459</xdr:rowOff>
    </xdr:to>
    <xdr:sp macro="" textlink="">
      <xdr:nvSpPr>
        <xdr:cNvPr id="529" name="楕円 528"/>
        <xdr:cNvSpPr/>
      </xdr:nvSpPr>
      <xdr:spPr>
        <a:xfrm>
          <a:off x="13652500" y="6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33586</xdr:rowOff>
    </xdr:from>
    <xdr:ext cx="534377" cy="259045"/>
    <xdr:sp macro="" textlink="">
      <xdr:nvSpPr>
        <xdr:cNvPr id="530" name="テキスト ボックス 529"/>
        <xdr:cNvSpPr txBox="1"/>
      </xdr:nvSpPr>
      <xdr:spPr>
        <a:xfrm>
          <a:off x="13436111" y="65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114540</xdr:rowOff>
    </xdr:from>
    <xdr:to>
      <xdr:col>67</xdr:col>
      <xdr:colOff>101600</xdr:colOff>
      <xdr:row>38</xdr:row>
      <xdr:rowOff>44690</xdr:rowOff>
    </xdr:to>
    <xdr:sp macro="" textlink="">
      <xdr:nvSpPr>
        <xdr:cNvPr id="531" name="楕円 530"/>
        <xdr:cNvSpPr/>
      </xdr:nvSpPr>
      <xdr:spPr>
        <a:xfrm>
          <a:off x="12763500" y="6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35817</xdr:rowOff>
    </xdr:from>
    <xdr:ext cx="534377" cy="259045"/>
    <xdr:sp macro="" textlink="">
      <xdr:nvSpPr>
        <xdr:cNvPr id="532" name="テキスト ボックス 531"/>
        <xdr:cNvSpPr txBox="1"/>
      </xdr:nvSpPr>
      <xdr:spPr>
        <a:xfrm>
          <a:off x="12547111" y="65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9937</xdr:rowOff>
    </xdr:from>
    <xdr:to>
      <xdr:col>85</xdr:col>
      <xdr:colOff>127000</xdr:colOff>
      <xdr:row>55</xdr:row>
      <xdr:rowOff>123876</xdr:rowOff>
    </xdr:to>
    <xdr:cxnSp macro="">
      <xdr:nvCxnSpPr>
        <xdr:cNvPr id="559" name="直線コネクタ 558"/>
        <xdr:cNvCxnSpPr/>
      </xdr:nvCxnSpPr>
      <xdr:spPr>
        <a:xfrm flipV="1">
          <a:off x="15481300" y="9439687"/>
          <a:ext cx="838200" cy="1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97917</xdr:rowOff>
    </xdr:from>
    <xdr:to>
      <xdr:col>81</xdr:col>
      <xdr:colOff>50800</xdr:colOff>
      <xdr:row>55</xdr:row>
      <xdr:rowOff>123876</xdr:rowOff>
    </xdr:to>
    <xdr:cxnSp macro="">
      <xdr:nvCxnSpPr>
        <xdr:cNvPr id="562" name="直線コネクタ 561"/>
        <xdr:cNvCxnSpPr/>
      </xdr:nvCxnSpPr>
      <xdr:spPr>
        <a:xfrm>
          <a:off x="14592300" y="9356217"/>
          <a:ext cx="889000" cy="1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44520</xdr:rowOff>
    </xdr:from>
    <xdr:to>
      <xdr:col>81</xdr:col>
      <xdr:colOff>101600</xdr:colOff>
      <xdr:row>55</xdr:row>
      <xdr:rowOff>146120</xdr:rowOff>
    </xdr:to>
    <xdr:sp macro="" textlink="">
      <xdr:nvSpPr>
        <xdr:cNvPr id="563" name="フローチャート: 判断 562"/>
        <xdr:cNvSpPr/>
      </xdr:nvSpPr>
      <xdr:spPr>
        <a:xfrm>
          <a:off x="15430500" y="94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162647</xdr:rowOff>
    </xdr:from>
    <xdr:ext cx="599010" cy="259045"/>
    <xdr:sp macro="" textlink="">
      <xdr:nvSpPr>
        <xdr:cNvPr id="564" name="テキスト ボックス 563"/>
        <xdr:cNvSpPr txBox="1"/>
      </xdr:nvSpPr>
      <xdr:spPr>
        <a:xfrm>
          <a:off x="15181795" y="924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97917</xdr:rowOff>
    </xdr:from>
    <xdr:to>
      <xdr:col>76</xdr:col>
      <xdr:colOff>114300</xdr:colOff>
      <xdr:row>55</xdr:row>
      <xdr:rowOff>52243</xdr:rowOff>
    </xdr:to>
    <xdr:cxnSp macro="">
      <xdr:nvCxnSpPr>
        <xdr:cNvPr id="565" name="直線コネクタ 564"/>
        <xdr:cNvCxnSpPr/>
      </xdr:nvCxnSpPr>
      <xdr:spPr>
        <a:xfrm flipV="1">
          <a:off x="13703300" y="9356217"/>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43477</xdr:rowOff>
    </xdr:from>
    <xdr:to>
      <xdr:col>76</xdr:col>
      <xdr:colOff>165100</xdr:colOff>
      <xdr:row>55</xdr:row>
      <xdr:rowOff>145077</xdr:rowOff>
    </xdr:to>
    <xdr:sp macro="" textlink="">
      <xdr:nvSpPr>
        <xdr:cNvPr id="566" name="フローチャート: 判断 565"/>
        <xdr:cNvSpPr/>
      </xdr:nvSpPr>
      <xdr:spPr>
        <a:xfrm>
          <a:off x="14541500" y="947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136204</xdr:rowOff>
    </xdr:from>
    <xdr:ext cx="599010" cy="259045"/>
    <xdr:sp macro="" textlink="">
      <xdr:nvSpPr>
        <xdr:cNvPr id="567" name="テキスト ボックス 566"/>
        <xdr:cNvSpPr txBox="1"/>
      </xdr:nvSpPr>
      <xdr:spPr>
        <a:xfrm>
          <a:off x="14292795" y="956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16604</xdr:rowOff>
    </xdr:from>
    <xdr:to>
      <xdr:col>71</xdr:col>
      <xdr:colOff>177800</xdr:colOff>
      <xdr:row>55</xdr:row>
      <xdr:rowOff>52243</xdr:rowOff>
    </xdr:to>
    <xdr:cxnSp macro="">
      <xdr:nvCxnSpPr>
        <xdr:cNvPr id="568" name="直線コネクタ 567"/>
        <xdr:cNvCxnSpPr/>
      </xdr:nvCxnSpPr>
      <xdr:spPr>
        <a:xfrm>
          <a:off x="12814300" y="9446354"/>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8991</xdr:rowOff>
    </xdr:from>
    <xdr:to>
      <xdr:col>72</xdr:col>
      <xdr:colOff>38100</xdr:colOff>
      <xdr:row>55</xdr:row>
      <xdr:rowOff>110591</xdr:rowOff>
    </xdr:to>
    <xdr:sp macro="" textlink="">
      <xdr:nvSpPr>
        <xdr:cNvPr id="569" name="フローチャート: 判断 568"/>
        <xdr:cNvSpPr/>
      </xdr:nvSpPr>
      <xdr:spPr>
        <a:xfrm>
          <a:off x="13652500" y="943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101718</xdr:rowOff>
    </xdr:from>
    <xdr:ext cx="599010" cy="259045"/>
    <xdr:sp macro="" textlink="">
      <xdr:nvSpPr>
        <xdr:cNvPr id="570" name="テキスト ボックス 569"/>
        <xdr:cNvSpPr txBox="1"/>
      </xdr:nvSpPr>
      <xdr:spPr>
        <a:xfrm>
          <a:off x="13403795" y="953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32865</xdr:rowOff>
    </xdr:from>
    <xdr:to>
      <xdr:col>67</xdr:col>
      <xdr:colOff>101600</xdr:colOff>
      <xdr:row>55</xdr:row>
      <xdr:rowOff>134465</xdr:rowOff>
    </xdr:to>
    <xdr:sp macro="" textlink="">
      <xdr:nvSpPr>
        <xdr:cNvPr id="571" name="フローチャート: 判断 570"/>
        <xdr:cNvSpPr/>
      </xdr:nvSpPr>
      <xdr:spPr>
        <a:xfrm>
          <a:off x="12763500" y="946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125592</xdr:rowOff>
    </xdr:from>
    <xdr:ext cx="599010" cy="259045"/>
    <xdr:sp macro="" textlink="">
      <xdr:nvSpPr>
        <xdr:cNvPr id="572" name="テキスト ボックス 571"/>
        <xdr:cNvSpPr txBox="1"/>
      </xdr:nvSpPr>
      <xdr:spPr>
        <a:xfrm>
          <a:off x="12514795" y="95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130587</xdr:rowOff>
    </xdr:from>
    <xdr:to>
      <xdr:col>85</xdr:col>
      <xdr:colOff>177800</xdr:colOff>
      <xdr:row>55</xdr:row>
      <xdr:rowOff>60737</xdr:rowOff>
    </xdr:to>
    <xdr:sp macro="" textlink="">
      <xdr:nvSpPr>
        <xdr:cNvPr id="578" name="楕円 577"/>
        <xdr:cNvSpPr/>
      </xdr:nvSpPr>
      <xdr:spPr>
        <a:xfrm>
          <a:off x="16268700" y="93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153464</xdr:rowOff>
    </xdr:from>
    <xdr:ext cx="599010" cy="259045"/>
    <xdr:sp macro="" textlink="">
      <xdr:nvSpPr>
        <xdr:cNvPr id="579" name="教育費該当値テキスト"/>
        <xdr:cNvSpPr txBox="1"/>
      </xdr:nvSpPr>
      <xdr:spPr>
        <a:xfrm>
          <a:off x="16370300" y="92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73076</xdr:rowOff>
    </xdr:from>
    <xdr:to>
      <xdr:col>81</xdr:col>
      <xdr:colOff>101600</xdr:colOff>
      <xdr:row>56</xdr:row>
      <xdr:rowOff>3226</xdr:rowOff>
    </xdr:to>
    <xdr:sp macro="" textlink="">
      <xdr:nvSpPr>
        <xdr:cNvPr id="580" name="楕円 579"/>
        <xdr:cNvSpPr/>
      </xdr:nvSpPr>
      <xdr:spPr>
        <a:xfrm>
          <a:off x="15430500" y="95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165803</xdr:rowOff>
    </xdr:from>
    <xdr:ext cx="599010" cy="259045"/>
    <xdr:sp macro="" textlink="">
      <xdr:nvSpPr>
        <xdr:cNvPr id="581" name="テキスト ボックス 580"/>
        <xdr:cNvSpPr txBox="1"/>
      </xdr:nvSpPr>
      <xdr:spPr>
        <a:xfrm>
          <a:off x="15181795" y="959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47117</xdr:rowOff>
    </xdr:from>
    <xdr:to>
      <xdr:col>76</xdr:col>
      <xdr:colOff>165100</xdr:colOff>
      <xdr:row>54</xdr:row>
      <xdr:rowOff>148717</xdr:rowOff>
    </xdr:to>
    <xdr:sp macro="" textlink="">
      <xdr:nvSpPr>
        <xdr:cNvPr id="582" name="楕円 581"/>
        <xdr:cNvSpPr/>
      </xdr:nvSpPr>
      <xdr:spPr>
        <a:xfrm>
          <a:off x="14541500" y="93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165244</xdr:rowOff>
    </xdr:from>
    <xdr:ext cx="599010" cy="259045"/>
    <xdr:sp macro="" textlink="">
      <xdr:nvSpPr>
        <xdr:cNvPr id="583" name="テキスト ボックス 582"/>
        <xdr:cNvSpPr txBox="1"/>
      </xdr:nvSpPr>
      <xdr:spPr>
        <a:xfrm>
          <a:off x="14292795" y="908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1443</xdr:rowOff>
    </xdr:from>
    <xdr:to>
      <xdr:col>72</xdr:col>
      <xdr:colOff>38100</xdr:colOff>
      <xdr:row>55</xdr:row>
      <xdr:rowOff>103043</xdr:rowOff>
    </xdr:to>
    <xdr:sp macro="" textlink="">
      <xdr:nvSpPr>
        <xdr:cNvPr id="584" name="楕円 583"/>
        <xdr:cNvSpPr/>
      </xdr:nvSpPr>
      <xdr:spPr>
        <a:xfrm>
          <a:off x="13652500" y="94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119570</xdr:rowOff>
    </xdr:from>
    <xdr:ext cx="599010" cy="259045"/>
    <xdr:sp macro="" textlink="">
      <xdr:nvSpPr>
        <xdr:cNvPr id="585" name="テキスト ボックス 584"/>
        <xdr:cNvSpPr txBox="1"/>
      </xdr:nvSpPr>
      <xdr:spPr>
        <a:xfrm>
          <a:off x="13403795" y="920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137254</xdr:rowOff>
    </xdr:from>
    <xdr:to>
      <xdr:col>67</xdr:col>
      <xdr:colOff>101600</xdr:colOff>
      <xdr:row>55</xdr:row>
      <xdr:rowOff>67404</xdr:rowOff>
    </xdr:to>
    <xdr:sp macro="" textlink="">
      <xdr:nvSpPr>
        <xdr:cNvPr id="586" name="楕円 585"/>
        <xdr:cNvSpPr/>
      </xdr:nvSpPr>
      <xdr:spPr>
        <a:xfrm>
          <a:off x="12763500" y="93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83931</xdr:rowOff>
    </xdr:from>
    <xdr:ext cx="599010" cy="259045"/>
    <xdr:sp macro="" textlink="">
      <xdr:nvSpPr>
        <xdr:cNvPr id="587" name="テキスト ボックス 586"/>
        <xdr:cNvSpPr txBox="1"/>
      </xdr:nvSpPr>
      <xdr:spPr>
        <a:xfrm>
          <a:off x="12514795" y="91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9547</xdr:rowOff>
    </xdr:from>
    <xdr:to>
      <xdr:col>85</xdr:col>
      <xdr:colOff>127000</xdr:colOff>
      <xdr:row>78</xdr:row>
      <xdr:rowOff>23783</xdr:rowOff>
    </xdr:to>
    <xdr:cxnSp macro="">
      <xdr:nvCxnSpPr>
        <xdr:cNvPr id="612" name="直線コネクタ 611"/>
        <xdr:cNvCxnSpPr/>
      </xdr:nvCxnSpPr>
      <xdr:spPr>
        <a:xfrm flipV="1">
          <a:off x="15481300" y="13382647"/>
          <a:ext cx="8382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162835</xdr:rowOff>
    </xdr:from>
    <xdr:to>
      <xdr:col>81</xdr:col>
      <xdr:colOff>50800</xdr:colOff>
      <xdr:row>78</xdr:row>
      <xdr:rowOff>23783</xdr:rowOff>
    </xdr:to>
    <xdr:cxnSp macro="">
      <xdr:nvCxnSpPr>
        <xdr:cNvPr id="615" name="直線コネクタ 614"/>
        <xdr:cNvCxnSpPr/>
      </xdr:nvCxnSpPr>
      <xdr:spPr>
        <a:xfrm>
          <a:off x="14592300" y="13364485"/>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14319</xdr:rowOff>
    </xdr:from>
    <xdr:to>
      <xdr:col>81</xdr:col>
      <xdr:colOff>101600</xdr:colOff>
      <xdr:row>77</xdr:row>
      <xdr:rowOff>115919</xdr:rowOff>
    </xdr:to>
    <xdr:sp macro="" textlink="">
      <xdr:nvSpPr>
        <xdr:cNvPr id="616" name="フローチャート: 判断 615"/>
        <xdr:cNvSpPr/>
      </xdr:nvSpPr>
      <xdr:spPr>
        <a:xfrm>
          <a:off x="15430500" y="132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132446</xdr:rowOff>
    </xdr:from>
    <xdr:ext cx="534377" cy="259045"/>
    <xdr:sp macro="" textlink="">
      <xdr:nvSpPr>
        <xdr:cNvPr id="617" name="テキスト ボックス 616"/>
        <xdr:cNvSpPr txBox="1"/>
      </xdr:nvSpPr>
      <xdr:spPr>
        <a:xfrm>
          <a:off x="15214111" y="129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162835</xdr:rowOff>
    </xdr:from>
    <xdr:to>
      <xdr:col>76</xdr:col>
      <xdr:colOff>114300</xdr:colOff>
      <xdr:row>78</xdr:row>
      <xdr:rowOff>9672</xdr:rowOff>
    </xdr:to>
    <xdr:cxnSp macro="">
      <xdr:nvCxnSpPr>
        <xdr:cNvPr id="618" name="直線コネクタ 617"/>
        <xdr:cNvCxnSpPr/>
      </xdr:nvCxnSpPr>
      <xdr:spPr>
        <a:xfrm flipV="1">
          <a:off x="13703300" y="13364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36407</xdr:rowOff>
    </xdr:from>
    <xdr:to>
      <xdr:col>76</xdr:col>
      <xdr:colOff>165100</xdr:colOff>
      <xdr:row>77</xdr:row>
      <xdr:rowOff>138007</xdr:rowOff>
    </xdr:to>
    <xdr:sp macro="" textlink="">
      <xdr:nvSpPr>
        <xdr:cNvPr id="619" name="フローチャート: 判断 618"/>
        <xdr:cNvSpPr/>
      </xdr:nvSpPr>
      <xdr:spPr>
        <a:xfrm>
          <a:off x="14541500" y="1323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154534</xdr:rowOff>
    </xdr:from>
    <xdr:ext cx="534377" cy="259045"/>
    <xdr:sp macro="" textlink="">
      <xdr:nvSpPr>
        <xdr:cNvPr id="620" name="テキスト ボックス 619"/>
        <xdr:cNvSpPr txBox="1"/>
      </xdr:nvSpPr>
      <xdr:spPr>
        <a:xfrm>
          <a:off x="14325111" y="130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9672</xdr:rowOff>
    </xdr:from>
    <xdr:to>
      <xdr:col>71</xdr:col>
      <xdr:colOff>177800</xdr:colOff>
      <xdr:row>78</xdr:row>
      <xdr:rowOff>17301</xdr:rowOff>
    </xdr:to>
    <xdr:cxnSp macro="">
      <xdr:nvCxnSpPr>
        <xdr:cNvPr id="621" name="直線コネクタ 620"/>
        <xdr:cNvCxnSpPr/>
      </xdr:nvCxnSpPr>
      <xdr:spPr>
        <a:xfrm flipV="1">
          <a:off x="12814300" y="13382772"/>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49199</xdr:rowOff>
    </xdr:from>
    <xdr:to>
      <xdr:col>72</xdr:col>
      <xdr:colOff>38100</xdr:colOff>
      <xdr:row>77</xdr:row>
      <xdr:rowOff>150799</xdr:rowOff>
    </xdr:to>
    <xdr:sp macro="" textlink="">
      <xdr:nvSpPr>
        <xdr:cNvPr id="622" name="フローチャート: 判断 621"/>
        <xdr:cNvSpPr/>
      </xdr:nvSpPr>
      <xdr:spPr>
        <a:xfrm>
          <a:off x="13652500" y="1325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167326</xdr:rowOff>
    </xdr:from>
    <xdr:ext cx="534377" cy="259045"/>
    <xdr:sp macro="" textlink="">
      <xdr:nvSpPr>
        <xdr:cNvPr id="623" name="テキスト ボックス 622"/>
        <xdr:cNvSpPr txBox="1"/>
      </xdr:nvSpPr>
      <xdr:spPr>
        <a:xfrm>
          <a:off x="13436111" y="130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39705</xdr:rowOff>
    </xdr:from>
    <xdr:to>
      <xdr:col>67</xdr:col>
      <xdr:colOff>101600</xdr:colOff>
      <xdr:row>77</xdr:row>
      <xdr:rowOff>141305</xdr:rowOff>
    </xdr:to>
    <xdr:sp macro="" textlink="">
      <xdr:nvSpPr>
        <xdr:cNvPr id="624" name="フローチャート: 判断 623"/>
        <xdr:cNvSpPr/>
      </xdr:nvSpPr>
      <xdr:spPr>
        <a:xfrm>
          <a:off x="12763500" y="1324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157832</xdr:rowOff>
    </xdr:from>
    <xdr:ext cx="534377" cy="259045"/>
    <xdr:sp macro="" textlink="">
      <xdr:nvSpPr>
        <xdr:cNvPr id="625" name="テキスト ボックス 624"/>
        <xdr:cNvSpPr txBox="1"/>
      </xdr:nvSpPr>
      <xdr:spPr>
        <a:xfrm>
          <a:off x="12547111" y="130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130197</xdr:rowOff>
    </xdr:from>
    <xdr:to>
      <xdr:col>85</xdr:col>
      <xdr:colOff>177800</xdr:colOff>
      <xdr:row>78</xdr:row>
      <xdr:rowOff>60347</xdr:rowOff>
    </xdr:to>
    <xdr:sp macro="" textlink="">
      <xdr:nvSpPr>
        <xdr:cNvPr id="631" name="楕円 630"/>
        <xdr:cNvSpPr/>
      </xdr:nvSpPr>
      <xdr:spPr>
        <a:xfrm>
          <a:off x="16268700" y="133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45124</xdr:rowOff>
    </xdr:from>
    <xdr:ext cx="469744" cy="259045"/>
    <xdr:sp macro="" textlink="">
      <xdr:nvSpPr>
        <xdr:cNvPr id="632" name="災害復旧費該当値テキスト"/>
        <xdr:cNvSpPr txBox="1"/>
      </xdr:nvSpPr>
      <xdr:spPr>
        <a:xfrm>
          <a:off x="16370300" y="1324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144433</xdr:rowOff>
    </xdr:from>
    <xdr:to>
      <xdr:col>81</xdr:col>
      <xdr:colOff>101600</xdr:colOff>
      <xdr:row>78</xdr:row>
      <xdr:rowOff>74583</xdr:rowOff>
    </xdr:to>
    <xdr:sp macro="" textlink="">
      <xdr:nvSpPr>
        <xdr:cNvPr id="633" name="楕円 632"/>
        <xdr:cNvSpPr/>
      </xdr:nvSpPr>
      <xdr:spPr>
        <a:xfrm>
          <a:off x="15430500" y="133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65710</xdr:rowOff>
    </xdr:from>
    <xdr:ext cx="378565" cy="259045"/>
    <xdr:sp macro="" textlink="">
      <xdr:nvSpPr>
        <xdr:cNvPr id="634" name="テキスト ボックス 633"/>
        <xdr:cNvSpPr txBox="1"/>
      </xdr:nvSpPr>
      <xdr:spPr>
        <a:xfrm>
          <a:off x="15292017" y="134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112035</xdr:rowOff>
    </xdr:from>
    <xdr:to>
      <xdr:col>76</xdr:col>
      <xdr:colOff>165100</xdr:colOff>
      <xdr:row>78</xdr:row>
      <xdr:rowOff>42185</xdr:rowOff>
    </xdr:to>
    <xdr:sp macro="" textlink="">
      <xdr:nvSpPr>
        <xdr:cNvPr id="635" name="楕円 634"/>
        <xdr:cNvSpPr/>
      </xdr:nvSpPr>
      <xdr:spPr>
        <a:xfrm>
          <a:off x="14541500" y="133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33312</xdr:rowOff>
    </xdr:from>
    <xdr:ext cx="469744" cy="259045"/>
    <xdr:sp macro="" textlink="">
      <xdr:nvSpPr>
        <xdr:cNvPr id="636" name="テキスト ボックス 635"/>
        <xdr:cNvSpPr txBox="1"/>
      </xdr:nvSpPr>
      <xdr:spPr>
        <a:xfrm>
          <a:off x="14357428" y="134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130322</xdr:rowOff>
    </xdr:from>
    <xdr:to>
      <xdr:col>72</xdr:col>
      <xdr:colOff>38100</xdr:colOff>
      <xdr:row>78</xdr:row>
      <xdr:rowOff>60472</xdr:rowOff>
    </xdr:to>
    <xdr:sp macro="" textlink="">
      <xdr:nvSpPr>
        <xdr:cNvPr id="637" name="楕円 636"/>
        <xdr:cNvSpPr/>
      </xdr:nvSpPr>
      <xdr:spPr>
        <a:xfrm>
          <a:off x="136525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51599</xdr:rowOff>
    </xdr:from>
    <xdr:ext cx="469744" cy="259045"/>
    <xdr:sp macro="" textlink="">
      <xdr:nvSpPr>
        <xdr:cNvPr id="638" name="テキスト ボックス 637"/>
        <xdr:cNvSpPr txBox="1"/>
      </xdr:nvSpPr>
      <xdr:spPr>
        <a:xfrm>
          <a:off x="13468428" y="134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137951</xdr:rowOff>
    </xdr:from>
    <xdr:to>
      <xdr:col>67</xdr:col>
      <xdr:colOff>101600</xdr:colOff>
      <xdr:row>78</xdr:row>
      <xdr:rowOff>68101</xdr:rowOff>
    </xdr:to>
    <xdr:sp macro="" textlink="">
      <xdr:nvSpPr>
        <xdr:cNvPr id="639" name="楕円 638"/>
        <xdr:cNvSpPr/>
      </xdr:nvSpPr>
      <xdr:spPr>
        <a:xfrm>
          <a:off x="12763500" y="133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59228</xdr:rowOff>
    </xdr:from>
    <xdr:ext cx="469744" cy="259045"/>
    <xdr:sp macro="" textlink="">
      <xdr:nvSpPr>
        <xdr:cNvPr id="640" name="テキスト ボックス 639"/>
        <xdr:cNvSpPr txBox="1"/>
      </xdr:nvSpPr>
      <xdr:spPr>
        <a:xfrm>
          <a:off x="12579428" y="1343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138992</xdr:rowOff>
    </xdr:from>
    <xdr:to>
      <xdr:col>85</xdr:col>
      <xdr:colOff>127000</xdr:colOff>
      <xdr:row>94</xdr:row>
      <xdr:rowOff>25491</xdr:rowOff>
    </xdr:to>
    <xdr:cxnSp macro="">
      <xdr:nvCxnSpPr>
        <xdr:cNvPr id="665" name="直線コネクタ 664"/>
        <xdr:cNvCxnSpPr/>
      </xdr:nvCxnSpPr>
      <xdr:spPr>
        <a:xfrm flipV="1">
          <a:off x="15481300" y="16083842"/>
          <a:ext cx="838200" cy="5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143883</xdr:rowOff>
    </xdr:from>
    <xdr:to>
      <xdr:col>81</xdr:col>
      <xdr:colOff>50800</xdr:colOff>
      <xdr:row>94</xdr:row>
      <xdr:rowOff>25491</xdr:rowOff>
    </xdr:to>
    <xdr:cxnSp macro="">
      <xdr:nvCxnSpPr>
        <xdr:cNvPr id="668" name="直線コネクタ 667"/>
        <xdr:cNvCxnSpPr/>
      </xdr:nvCxnSpPr>
      <xdr:spPr>
        <a:xfrm>
          <a:off x="14592300" y="16088733"/>
          <a:ext cx="8890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170453</xdr:rowOff>
    </xdr:from>
    <xdr:to>
      <xdr:col>81</xdr:col>
      <xdr:colOff>101600</xdr:colOff>
      <xdr:row>93</xdr:row>
      <xdr:rowOff>100603</xdr:rowOff>
    </xdr:to>
    <xdr:sp macro="" textlink="">
      <xdr:nvSpPr>
        <xdr:cNvPr id="669" name="フローチャート: 判断 668"/>
        <xdr:cNvSpPr/>
      </xdr:nvSpPr>
      <xdr:spPr>
        <a:xfrm>
          <a:off x="15430500" y="159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117130</xdr:rowOff>
    </xdr:from>
    <xdr:ext cx="599010" cy="259045"/>
    <xdr:sp macro="" textlink="">
      <xdr:nvSpPr>
        <xdr:cNvPr id="670" name="テキスト ボックス 669"/>
        <xdr:cNvSpPr txBox="1"/>
      </xdr:nvSpPr>
      <xdr:spPr>
        <a:xfrm>
          <a:off x="15181795" y="157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93311</xdr:rowOff>
    </xdr:from>
    <xdr:to>
      <xdr:col>76</xdr:col>
      <xdr:colOff>114300</xdr:colOff>
      <xdr:row>93</xdr:row>
      <xdr:rowOff>143883</xdr:rowOff>
    </xdr:to>
    <xdr:cxnSp macro="">
      <xdr:nvCxnSpPr>
        <xdr:cNvPr id="671" name="直線コネクタ 670"/>
        <xdr:cNvCxnSpPr/>
      </xdr:nvCxnSpPr>
      <xdr:spPr>
        <a:xfrm>
          <a:off x="13703300" y="16038161"/>
          <a:ext cx="889000" cy="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10747</xdr:rowOff>
    </xdr:from>
    <xdr:to>
      <xdr:col>76</xdr:col>
      <xdr:colOff>165100</xdr:colOff>
      <xdr:row>93</xdr:row>
      <xdr:rowOff>112347</xdr:rowOff>
    </xdr:to>
    <xdr:sp macro="" textlink="">
      <xdr:nvSpPr>
        <xdr:cNvPr id="672" name="フローチャート: 判断 671"/>
        <xdr:cNvSpPr/>
      </xdr:nvSpPr>
      <xdr:spPr>
        <a:xfrm>
          <a:off x="14541500" y="1595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128874</xdr:rowOff>
    </xdr:from>
    <xdr:ext cx="599010" cy="259045"/>
    <xdr:sp macro="" textlink="">
      <xdr:nvSpPr>
        <xdr:cNvPr id="673" name="テキスト ボックス 672"/>
        <xdr:cNvSpPr txBox="1"/>
      </xdr:nvSpPr>
      <xdr:spPr>
        <a:xfrm>
          <a:off x="14292795" y="1573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74057</xdr:rowOff>
    </xdr:from>
    <xdr:to>
      <xdr:col>71</xdr:col>
      <xdr:colOff>177800</xdr:colOff>
      <xdr:row>93</xdr:row>
      <xdr:rowOff>93311</xdr:rowOff>
    </xdr:to>
    <xdr:cxnSp macro="">
      <xdr:nvCxnSpPr>
        <xdr:cNvPr id="674" name="直線コネクタ 673"/>
        <xdr:cNvCxnSpPr/>
      </xdr:nvCxnSpPr>
      <xdr:spPr>
        <a:xfrm>
          <a:off x="12814300" y="16018907"/>
          <a:ext cx="889000" cy="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154783</xdr:rowOff>
    </xdr:from>
    <xdr:to>
      <xdr:col>72</xdr:col>
      <xdr:colOff>38100</xdr:colOff>
      <xdr:row>93</xdr:row>
      <xdr:rowOff>84933</xdr:rowOff>
    </xdr:to>
    <xdr:sp macro="" textlink="">
      <xdr:nvSpPr>
        <xdr:cNvPr id="675" name="フローチャート: 判断 674"/>
        <xdr:cNvSpPr/>
      </xdr:nvSpPr>
      <xdr:spPr>
        <a:xfrm>
          <a:off x="13652500" y="1592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101460</xdr:rowOff>
    </xdr:from>
    <xdr:ext cx="599010" cy="259045"/>
    <xdr:sp macro="" textlink="">
      <xdr:nvSpPr>
        <xdr:cNvPr id="676" name="テキスト ボックス 675"/>
        <xdr:cNvSpPr txBox="1"/>
      </xdr:nvSpPr>
      <xdr:spPr>
        <a:xfrm>
          <a:off x="13403795" y="1570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167745</xdr:rowOff>
    </xdr:from>
    <xdr:to>
      <xdr:col>67</xdr:col>
      <xdr:colOff>101600</xdr:colOff>
      <xdr:row>93</xdr:row>
      <xdr:rowOff>97895</xdr:rowOff>
    </xdr:to>
    <xdr:sp macro="" textlink="">
      <xdr:nvSpPr>
        <xdr:cNvPr id="677" name="フローチャート: 判断 676"/>
        <xdr:cNvSpPr/>
      </xdr:nvSpPr>
      <xdr:spPr>
        <a:xfrm>
          <a:off x="12763500" y="159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114422</xdr:rowOff>
    </xdr:from>
    <xdr:ext cx="599010" cy="259045"/>
    <xdr:sp macro="" textlink="">
      <xdr:nvSpPr>
        <xdr:cNvPr id="678" name="テキスト ボックス 677"/>
        <xdr:cNvSpPr txBox="1"/>
      </xdr:nvSpPr>
      <xdr:spPr>
        <a:xfrm>
          <a:off x="12514795" y="1571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88192</xdr:rowOff>
    </xdr:from>
    <xdr:to>
      <xdr:col>85</xdr:col>
      <xdr:colOff>177800</xdr:colOff>
      <xdr:row>94</xdr:row>
      <xdr:rowOff>18342</xdr:rowOff>
    </xdr:to>
    <xdr:sp macro="" textlink="">
      <xdr:nvSpPr>
        <xdr:cNvPr id="684" name="楕円 683"/>
        <xdr:cNvSpPr/>
      </xdr:nvSpPr>
      <xdr:spPr>
        <a:xfrm>
          <a:off x="16268700" y="16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111069</xdr:rowOff>
    </xdr:from>
    <xdr:ext cx="599010" cy="259045"/>
    <xdr:sp macro="" textlink="">
      <xdr:nvSpPr>
        <xdr:cNvPr id="685" name="公債費該当値テキスト"/>
        <xdr:cNvSpPr txBox="1"/>
      </xdr:nvSpPr>
      <xdr:spPr>
        <a:xfrm>
          <a:off x="16370300" y="1588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146141</xdr:rowOff>
    </xdr:from>
    <xdr:to>
      <xdr:col>81</xdr:col>
      <xdr:colOff>101600</xdr:colOff>
      <xdr:row>94</xdr:row>
      <xdr:rowOff>76291</xdr:rowOff>
    </xdr:to>
    <xdr:sp macro="" textlink="">
      <xdr:nvSpPr>
        <xdr:cNvPr id="686" name="楕円 685"/>
        <xdr:cNvSpPr/>
      </xdr:nvSpPr>
      <xdr:spPr>
        <a:xfrm>
          <a:off x="15430500" y="160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67418</xdr:rowOff>
    </xdr:from>
    <xdr:ext cx="599010" cy="259045"/>
    <xdr:sp macro="" textlink="">
      <xdr:nvSpPr>
        <xdr:cNvPr id="687" name="テキスト ボックス 686"/>
        <xdr:cNvSpPr txBox="1"/>
      </xdr:nvSpPr>
      <xdr:spPr>
        <a:xfrm>
          <a:off x="15181795" y="1618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93083</xdr:rowOff>
    </xdr:from>
    <xdr:to>
      <xdr:col>76</xdr:col>
      <xdr:colOff>165100</xdr:colOff>
      <xdr:row>94</xdr:row>
      <xdr:rowOff>23233</xdr:rowOff>
    </xdr:to>
    <xdr:sp macro="" textlink="">
      <xdr:nvSpPr>
        <xdr:cNvPr id="688" name="楕円 687"/>
        <xdr:cNvSpPr/>
      </xdr:nvSpPr>
      <xdr:spPr>
        <a:xfrm>
          <a:off x="14541500" y="16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14360</xdr:rowOff>
    </xdr:from>
    <xdr:ext cx="599010" cy="259045"/>
    <xdr:sp macro="" textlink="">
      <xdr:nvSpPr>
        <xdr:cNvPr id="689" name="テキスト ボックス 688"/>
        <xdr:cNvSpPr txBox="1"/>
      </xdr:nvSpPr>
      <xdr:spPr>
        <a:xfrm>
          <a:off x="14292795" y="1613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42511</xdr:rowOff>
    </xdr:from>
    <xdr:to>
      <xdr:col>72</xdr:col>
      <xdr:colOff>38100</xdr:colOff>
      <xdr:row>93</xdr:row>
      <xdr:rowOff>144111</xdr:rowOff>
    </xdr:to>
    <xdr:sp macro="" textlink="">
      <xdr:nvSpPr>
        <xdr:cNvPr id="690" name="楕円 689"/>
        <xdr:cNvSpPr/>
      </xdr:nvSpPr>
      <xdr:spPr>
        <a:xfrm>
          <a:off x="13652500" y="159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135238</xdr:rowOff>
    </xdr:from>
    <xdr:ext cx="599010" cy="259045"/>
    <xdr:sp macro="" textlink="">
      <xdr:nvSpPr>
        <xdr:cNvPr id="691" name="テキスト ボックス 690"/>
        <xdr:cNvSpPr txBox="1"/>
      </xdr:nvSpPr>
      <xdr:spPr>
        <a:xfrm>
          <a:off x="13403795" y="1608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23257</xdr:rowOff>
    </xdr:from>
    <xdr:to>
      <xdr:col>67</xdr:col>
      <xdr:colOff>101600</xdr:colOff>
      <xdr:row>93</xdr:row>
      <xdr:rowOff>124857</xdr:rowOff>
    </xdr:to>
    <xdr:sp macro="" textlink="">
      <xdr:nvSpPr>
        <xdr:cNvPr id="692" name="楕円 691"/>
        <xdr:cNvSpPr/>
      </xdr:nvSpPr>
      <xdr:spPr>
        <a:xfrm>
          <a:off x="12763500" y="159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115984</xdr:rowOff>
    </xdr:from>
    <xdr:ext cx="599010" cy="259045"/>
    <xdr:sp macro="" textlink="">
      <xdr:nvSpPr>
        <xdr:cNvPr id="693" name="テキスト ボックス 692"/>
        <xdr:cNvSpPr txBox="1"/>
      </xdr:nvSpPr>
      <xdr:spPr>
        <a:xfrm>
          <a:off x="12514795" y="1606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24" name="フローチャート: 判断 723"/>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16832</xdr:rowOff>
    </xdr:from>
    <xdr:ext cx="378565" cy="259045"/>
    <xdr:sp macro="" textlink="">
      <xdr:nvSpPr>
        <xdr:cNvPr id="725" name="テキスト ボックス 724"/>
        <xdr:cNvSpPr txBox="1"/>
      </xdr:nvSpPr>
      <xdr:spPr>
        <a:xfrm>
          <a:off x="21134017" y="636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76281</xdr:rowOff>
    </xdr:from>
    <xdr:to>
      <xdr:col>107</xdr:col>
      <xdr:colOff>101600</xdr:colOff>
      <xdr:row>39</xdr:row>
      <xdr:rowOff>6431</xdr:rowOff>
    </xdr:to>
    <xdr:sp macro="" textlink="">
      <xdr:nvSpPr>
        <xdr:cNvPr id="727" name="フローチャート: 判断 726"/>
        <xdr:cNvSpPr/>
      </xdr:nvSpPr>
      <xdr:spPr>
        <a:xfrm>
          <a:off x="20383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22958</xdr:rowOff>
    </xdr:from>
    <xdr:ext cx="378565" cy="259045"/>
    <xdr:sp macro="" textlink="">
      <xdr:nvSpPr>
        <xdr:cNvPr id="728" name="テキスト ボックス 727"/>
        <xdr:cNvSpPr txBox="1"/>
      </xdr:nvSpPr>
      <xdr:spPr>
        <a:xfrm>
          <a:off x="20245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69241</xdr:rowOff>
    </xdr:from>
    <xdr:to>
      <xdr:col>102</xdr:col>
      <xdr:colOff>165100</xdr:colOff>
      <xdr:row>38</xdr:row>
      <xdr:rowOff>170841</xdr:rowOff>
    </xdr:to>
    <xdr:sp macro="" textlink="">
      <xdr:nvSpPr>
        <xdr:cNvPr id="730" name="フローチャート: 判断 729"/>
        <xdr:cNvSpPr/>
      </xdr:nvSpPr>
      <xdr:spPr>
        <a:xfrm>
          <a:off x="19494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15917</xdr:rowOff>
    </xdr:from>
    <xdr:ext cx="378565" cy="259045"/>
    <xdr:sp macro="" textlink="">
      <xdr:nvSpPr>
        <xdr:cNvPr id="731" name="テキスト ボックス 730"/>
        <xdr:cNvSpPr txBox="1"/>
      </xdr:nvSpPr>
      <xdr:spPr>
        <a:xfrm>
          <a:off x="19356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60599</xdr:rowOff>
    </xdr:from>
    <xdr:to>
      <xdr:col>98</xdr:col>
      <xdr:colOff>38100</xdr:colOff>
      <xdr:row>38</xdr:row>
      <xdr:rowOff>162199</xdr:rowOff>
    </xdr:to>
    <xdr:sp macro="" textlink="">
      <xdr:nvSpPr>
        <xdr:cNvPr id="732" name="フローチャート: 判断 731"/>
        <xdr:cNvSpPr/>
      </xdr:nvSpPr>
      <xdr:spPr>
        <a:xfrm>
          <a:off x="18605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7276</xdr:rowOff>
    </xdr:from>
    <xdr:ext cx="378565" cy="259045"/>
    <xdr:sp macro="" textlink="">
      <xdr:nvSpPr>
        <xdr:cNvPr id="733" name="テキスト ボックス 732"/>
        <xdr:cNvSpPr txBox="1"/>
      </xdr:nvSpPr>
      <xdr:spPr>
        <a:xfrm>
          <a:off x="18467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62" name="テキスト ボックス 76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64" name="テキスト ボックス 76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66" name="テキスト ボックス 76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68" name="テキスト ボックス 76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70" name="直線コネクタ 76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7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7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4" name="直線コネクタ 77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5" name="直線コネクタ 77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7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77" name="フローチャート: 判断 77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78" name="直線コネクタ 77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79" name="フローチャート: 判断 77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80" name="テキスト ボックス 77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1" name="直線コネクタ 78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782" name="フローチャート: 判断 781"/>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783" name="テキスト ボックス 782"/>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4" name="直線コネクタ 78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785" name="フローチャート: 判断 784"/>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786" name="テキスト ボックス 78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787" name="フローチャート: 判断 786"/>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788" name="テキスト ボックス 78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4" name="楕円 79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79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796" name="楕円 79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797" name="テキスト ボックス 79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798" name="楕円 79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799" name="テキスト ボックス 79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0" name="楕円 79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01" name="テキスト ボックス 800"/>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2" name="楕円 80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03" name="テキスト ボックス 802"/>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全体として、全国平均、北海道平均、類似団体平均に比べて、高い数値となっている。</a:t>
          </a:r>
        </a:p>
        <a:p>
          <a:r>
            <a:rPr kumimoji="1" lang="ja-JP" altLang="en-US" sz="1300">
              <a:latin typeface="ＭＳ Ｐゴシック" panose="020B0600070205080204" pitchFamily="50" charset="-128"/>
              <a:ea typeface="ＭＳ Ｐゴシック" panose="020B0600070205080204" pitchFamily="50" charset="-128"/>
            </a:rPr>
            <a:t>　今回の調査から類似団体が変更し、これに伴い類似団体平均を上回った区分が「議会費」、「総務費」、「労働費」、「商工費」、「土木費」、「公債費」となった。</a:t>
          </a:r>
        </a:p>
        <a:p>
          <a:r>
            <a:rPr kumimoji="1" lang="ja-JP" altLang="en-US" sz="1300">
              <a:latin typeface="ＭＳ Ｐゴシック" panose="020B0600070205080204" pitchFamily="50" charset="-128"/>
              <a:ea typeface="ＭＳ Ｐゴシック" panose="020B0600070205080204" pitchFamily="50" charset="-128"/>
            </a:rPr>
            <a:t>　新たな類似団体は、</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人以上</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人未満の人口となり、本町の１人当たりの負担は大きくなったものの、令和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投資的事業として支出が大きい総務費、教育費、そのほかソフト面として支出が大きい土木費、商工費など、本町の決算傾向に即した結果が適正に示されるようになり、今後も類似団体比較に留意しながら、まちづくりと財政運営のバランスを図っていく必要がある。</a:t>
          </a:r>
        </a:p>
        <a:p>
          <a:r>
            <a:rPr kumimoji="1" lang="ja-JP" altLang="en-US" sz="1300">
              <a:latin typeface="ＭＳ Ｐゴシック" panose="020B0600070205080204" pitchFamily="50" charset="-128"/>
              <a:ea typeface="ＭＳ Ｐゴシック" panose="020B0600070205080204" pitchFamily="50" charset="-128"/>
            </a:rPr>
            <a:t>　なお、総務費は役場新庁舎・防災センター建設工事、教育費は学校給食センター増築工事、土木費は除雪経費、商工費は中小企業特別融資預託金などによるもの。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年度の標準財政規模に対する「財政調整基金残高」、「実質収支額」、「実質単年度収支」の合計比率は減少した。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年間の中で実質単年度収支がマイナスとなった平成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年度の主な要因は大雪に伴うもの。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比較的安定な財政経営をしているが、今後も財政健全化に向けた取り組み・見直しは不可避であり、中長期的視点を持ちつつ一層計画的・安定的な財政運営に努める。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実質単年度収支は比較的安定して黒字運営を継続しているが、財政健全化に向けた取り組み・見直しは不可避であり、中長期的視点を持ちつつ一層計画的・安定的な財政運営に努める。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公債費はこれまで減少に転じていたが、下げ止まりを迎えた。今後は役場新庁舎・防災センター建設工事の元利償還に伴い、公債費が増加する見込み。</a:t>
          </a:r>
        </a:p>
        <a:p>
          <a:r>
            <a:rPr kumimoji="1" lang="ja-JP" altLang="en-US" sz="1400">
              <a:latin typeface="ＭＳ ゴシック" pitchFamily="49" charset="-128"/>
              <a:ea typeface="ＭＳ ゴシック" pitchFamily="49" charset="-128"/>
            </a:rPr>
            <a:t>　また、公営企業債への繰出金についても、今後は増加傾向となる。</a:t>
          </a:r>
        </a:p>
        <a:p>
          <a:r>
            <a:rPr kumimoji="1" lang="ja-JP" altLang="en-US" sz="1400">
              <a:latin typeface="ＭＳ ゴシック" pitchFamily="49" charset="-128"/>
              <a:ea typeface="ＭＳ ゴシック" pitchFamily="49" charset="-128"/>
            </a:rPr>
            <a:t>　引き続き、投資的事業の優先順位付けによる計画的な事業展開を図るとともに、公共施設の長寿命化を進め、分子となる公債費の更なる削減を図り、財政健全化に努める。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これまで計画的な投資的事業の展開を図り、公営企業を含めた将来負担額は減少傾向に転じていた。</a:t>
          </a:r>
        </a:p>
        <a:p>
          <a:r>
            <a:rPr kumimoji="1" lang="ja-JP" altLang="en-US" sz="1400">
              <a:latin typeface="ＭＳ ゴシック" pitchFamily="49" charset="-128"/>
              <a:ea typeface="ＭＳ ゴシック" pitchFamily="49" charset="-128"/>
            </a:rPr>
            <a:t>　令和元年度から令和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年度は役場新庁舎・防災センター建設工事の実施に伴い、将来負担額が著しく増加したが、据置期間中に減債基金への積立てを行い、財政健全化に努める。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北海道ニセコ町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将来の財源負担に備えるため、国営緊急農地再編整備事業基金に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百万円を積み立てた。一方、役場新庁舎建設工事の実施に伴い、庁舎建設基金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年度まで国営緊急農地再編整備事業基金に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百万円／年、令和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年度まで役場庁舎建設に伴う減債基金に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百万円／年の積み立てを行っていく。このほか、今後の公共施設適正管理に向けた取り組みとして、「公共施設整備基金」を「公共施設整備等基金」に名称変更し、基金の積立て及び有効活用を図る。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国営緊急農地再編整備事業基金：国営緊急農地再編整備事業負担金の支払いのために借り入れる町債の償還財源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庁舎建設基金：令和２年度の役場新庁舎建設工事の実施に伴い、庁舎建設基金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国営緊急農地再編整備事業基金：将来の財源負担に備えるため、国営緊急農地再編整備事業基金に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庁舎建設基金：消防新庁舎建設に伴う備品購入等の財源に充てるため、基金を積み立てる。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国営緊急農地再編整備事業基金：本格的な償還が始まる令和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百万円／年の計画的な積み立てを行っていく。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災害等が発生した場合の起債充当できない緊急的な財源確保や予算編成での財源調整に備え、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年度の猶予特例債の償還財源に伴う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百万円、役場庁舎建設に伴う将来の財源負担に備えるため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役場庁舎・防災センター整備事業に係る本格的な償還が始まる令和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百万円／年の計画的な積み立てを行っていく。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V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7258434</v>
      </c>
      <c r="BO4" s="426"/>
      <c r="BP4" s="426"/>
      <c r="BQ4" s="426"/>
      <c r="BR4" s="426"/>
      <c r="BS4" s="426"/>
      <c r="BT4" s="426"/>
      <c r="BU4" s="427"/>
      <c r="BV4" s="425">
        <v>5051644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5.8</v>
      </c>
      <c r="CU4" s="610"/>
      <c r="CV4" s="610"/>
      <c r="CW4" s="610"/>
      <c r="CX4" s="610"/>
      <c r="CY4" s="610"/>
      <c r="CZ4" s="610"/>
      <c r="DA4" s="611"/>
      <c r="DB4" s="609">
        <v>6.7</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7086508</v>
      </c>
      <c r="BO5" s="431"/>
      <c r="BP5" s="431"/>
      <c r="BQ5" s="431"/>
      <c r="BR5" s="431"/>
      <c r="BS5" s="431"/>
      <c r="BT5" s="431"/>
      <c r="BU5" s="432"/>
      <c r="BV5" s="430">
        <v>4866113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89.3</v>
      </c>
      <c r="CU5" s="401"/>
      <c r="CV5" s="401"/>
      <c r="CW5" s="401"/>
      <c r="CX5" s="401"/>
      <c r="CY5" s="401"/>
      <c r="CZ5" s="401"/>
      <c r="DA5" s="402"/>
      <c r="DB5" s="400">
        <v>86.5</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171926</v>
      </c>
      <c r="BO6" s="431"/>
      <c r="BP6" s="431"/>
      <c r="BQ6" s="431"/>
      <c r="BR6" s="431"/>
      <c r="BS6" s="431"/>
      <c r="BT6" s="431"/>
      <c r="BU6" s="432"/>
      <c r="BV6" s="430">
        <v>185531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93.3</v>
      </c>
      <c r="CU6" s="584"/>
      <c r="CV6" s="584"/>
      <c r="CW6" s="584"/>
      <c r="CX6" s="584"/>
      <c r="CY6" s="584"/>
      <c r="CZ6" s="584"/>
      <c r="DA6" s="585"/>
      <c r="DB6" s="583">
        <v>89.1</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2565</v>
      </c>
      <c r="BO7" s="431"/>
      <c r="BP7" s="431"/>
      <c r="BQ7" s="431"/>
      <c r="BR7" s="431"/>
      <c r="BS7" s="431"/>
      <c r="BT7" s="431"/>
      <c r="BU7" s="432"/>
      <c r="BV7" s="430">
        <v>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2922091</v>
      </c>
      <c r="CU7" s="431"/>
      <c r="CV7" s="431"/>
      <c r="CW7" s="431"/>
      <c r="CX7" s="431"/>
      <c r="CY7" s="431"/>
      <c r="CZ7" s="431"/>
      <c r="DA7" s="432"/>
      <c r="DB7" s="430">
        <v>2783469</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169361</v>
      </c>
      <c r="BO8" s="431"/>
      <c r="BP8" s="431"/>
      <c r="BQ8" s="431"/>
      <c r="BR8" s="431"/>
      <c r="BS8" s="431"/>
      <c r="BT8" s="431"/>
      <c r="BU8" s="432"/>
      <c r="BV8" s="430">
        <v>185531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0.33</v>
      </c>
      <c r="CU8" s="544"/>
      <c r="CV8" s="544"/>
      <c r="CW8" s="544"/>
      <c r="CX8" s="544"/>
      <c r="CY8" s="544"/>
      <c r="CZ8" s="544"/>
      <c r="DA8" s="545"/>
      <c r="DB8" s="543">
        <v>0.32</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5074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-16170</v>
      </c>
      <c r="BO9" s="431"/>
      <c r="BP9" s="431"/>
      <c r="BQ9" s="431"/>
      <c r="BR9" s="431"/>
      <c r="BS9" s="431"/>
      <c r="BT9" s="431"/>
      <c r="BU9" s="432"/>
      <c r="BV9" s="430">
        <v>25641</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15</v>
      </c>
      <c r="CU9" s="401"/>
      <c r="CV9" s="401"/>
      <c r="CW9" s="401"/>
      <c r="CX9" s="401"/>
      <c r="CY9" s="401"/>
      <c r="CZ9" s="401"/>
      <c r="DA9" s="402"/>
      <c r="DB9" s="400">
        <v>17.100000000000001</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117</v>
      </c>
      <c r="M10" s="404"/>
      <c r="N10" s="404"/>
      <c r="O10" s="404"/>
      <c r="P10" s="404"/>
      <c r="Q10" s="405"/>
      <c r="R10" s="406">
        <v>4958</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59</v>
      </c>
      <c r="BO10" s="431"/>
      <c r="BP10" s="431"/>
      <c r="BQ10" s="431"/>
      <c r="BR10" s="431"/>
      <c r="BS10" s="431"/>
      <c r="BT10" s="431"/>
      <c r="BU10" s="432"/>
      <c r="BV10" s="430">
        <v>87</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4996</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4697</v>
      </c>
      <c r="S13" s="534"/>
      <c r="T13" s="534"/>
      <c r="U13" s="534"/>
      <c r="V13" s="535"/>
      <c r="W13" s="521" t="s">
        <v>139</v>
      </c>
      <c r="X13" s="443"/>
      <c r="Y13" s="443"/>
      <c r="Z13" s="443"/>
      <c r="AA13" s="443"/>
      <c r="AB13" s="444"/>
      <c r="AC13" s="406">
        <v>480</v>
      </c>
      <c r="AD13" s="407"/>
      <c r="AE13" s="407"/>
      <c r="AF13" s="407"/>
      <c r="AG13" s="408"/>
      <c r="AH13" s="406">
        <v>491</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-16111</v>
      </c>
      <c r="BO13" s="431"/>
      <c r="BP13" s="431"/>
      <c r="BQ13" s="431"/>
      <c r="BR13" s="431"/>
      <c r="BS13" s="431"/>
      <c r="BT13" s="431"/>
      <c r="BU13" s="432"/>
      <c r="BV13" s="430">
        <v>25728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10</v>
      </c>
      <c r="CU13" s="401"/>
      <c r="CV13" s="401"/>
      <c r="CW13" s="401"/>
      <c r="CX13" s="401"/>
      <c r="CY13" s="401"/>
      <c r="CZ13" s="401"/>
      <c r="DA13" s="402"/>
      <c r="DB13" s="400">
        <v>10.9</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5403</v>
      </c>
      <c r="S14" s="534"/>
      <c r="T14" s="534"/>
      <c r="U14" s="534"/>
      <c r="V14" s="535"/>
      <c r="W14" s="536"/>
      <c r="X14" s="446"/>
      <c r="Y14" s="446"/>
      <c r="Z14" s="446"/>
      <c r="AA14" s="446"/>
      <c r="AB14" s="447"/>
      <c r="AC14" s="526">
        <v>19.3</v>
      </c>
      <c r="AD14" s="527"/>
      <c r="AE14" s="527"/>
      <c r="AF14" s="527"/>
      <c r="AG14" s="528"/>
      <c r="AH14" s="526">
        <v>21.3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62.5</v>
      </c>
      <c r="CU14" s="538"/>
      <c r="CV14" s="538"/>
      <c r="CW14" s="538"/>
      <c r="CX14" s="538"/>
      <c r="CY14" s="538"/>
      <c r="CZ14" s="538"/>
      <c r="DA14" s="539"/>
      <c r="DB14" s="537">
        <v>36</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4767</v>
      </c>
      <c r="S15" s="534"/>
      <c r="T15" s="534"/>
      <c r="U15" s="534"/>
      <c r="V15" s="535"/>
      <c r="W15" s="521" t="s">
        <v>147</v>
      </c>
      <c r="X15" s="443"/>
      <c r="Y15" s="443"/>
      <c r="Z15" s="443"/>
      <c r="AA15" s="443"/>
      <c r="AB15" s="444"/>
      <c r="AC15" s="406">
        <v>226</v>
      </c>
      <c r="AD15" s="407"/>
      <c r="AE15" s="407"/>
      <c r="AF15" s="407"/>
      <c r="AG15" s="408"/>
      <c r="AH15" s="406">
        <v>226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854309</v>
      </c>
      <c r="BO15" s="426"/>
      <c r="BP15" s="426"/>
      <c r="BQ15" s="426"/>
      <c r="BR15" s="426"/>
      <c r="BS15" s="426"/>
      <c r="BT15" s="426"/>
      <c r="BU15" s="427"/>
      <c r="BV15" s="425">
        <v>809407</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9.1</v>
      </c>
      <c r="AD16" s="527"/>
      <c r="AE16" s="527"/>
      <c r="AF16" s="527"/>
      <c r="AG16" s="528"/>
      <c r="AH16" s="526">
        <v>9.8000000000000007</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2609146</v>
      </c>
      <c r="BO16" s="431"/>
      <c r="BP16" s="431"/>
      <c r="BQ16" s="431"/>
      <c r="BR16" s="431"/>
      <c r="BS16" s="431"/>
      <c r="BT16" s="431"/>
      <c r="BU16" s="432"/>
      <c r="BV16" s="430">
        <v>2473377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1786</v>
      </c>
      <c r="AD17" s="407"/>
      <c r="AE17" s="407"/>
      <c r="AF17" s="407"/>
      <c r="AG17" s="408"/>
      <c r="AH17" s="406">
        <v>1592</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1082691</v>
      </c>
      <c r="BO17" s="431"/>
      <c r="BP17" s="431"/>
      <c r="BQ17" s="431"/>
      <c r="BR17" s="431"/>
      <c r="BS17" s="431"/>
      <c r="BT17" s="431"/>
      <c r="BU17" s="432"/>
      <c r="BV17" s="430">
        <v>1038067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197.13</v>
      </c>
      <c r="M18" s="495"/>
      <c r="N18" s="495"/>
      <c r="O18" s="495"/>
      <c r="P18" s="495"/>
      <c r="Q18" s="495"/>
      <c r="R18" s="496"/>
      <c r="S18" s="496"/>
      <c r="T18" s="496"/>
      <c r="U18" s="496"/>
      <c r="V18" s="497"/>
      <c r="W18" s="511"/>
      <c r="X18" s="512"/>
      <c r="Y18" s="512"/>
      <c r="Z18" s="512"/>
      <c r="AA18" s="512"/>
      <c r="AB18" s="522"/>
      <c r="AC18" s="394">
        <v>71.7</v>
      </c>
      <c r="AD18" s="395"/>
      <c r="AE18" s="395"/>
      <c r="AF18" s="395"/>
      <c r="AG18" s="498"/>
      <c r="AH18" s="394">
        <v>68.900000000000006</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2618325</v>
      </c>
      <c r="BO18" s="431"/>
      <c r="BP18" s="431"/>
      <c r="BQ18" s="431"/>
      <c r="BR18" s="431"/>
      <c r="BS18" s="431"/>
      <c r="BT18" s="431"/>
      <c r="BU18" s="432"/>
      <c r="BV18" s="430">
        <v>2500049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26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3681208</v>
      </c>
      <c r="BO19" s="431"/>
      <c r="BP19" s="431"/>
      <c r="BQ19" s="431"/>
      <c r="BR19" s="431"/>
      <c r="BS19" s="431"/>
      <c r="BT19" s="431"/>
      <c r="BU19" s="432"/>
      <c r="BV19" s="430">
        <v>3305398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2515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7255893</v>
      </c>
      <c r="BO23" s="431"/>
      <c r="BP23" s="431"/>
      <c r="BQ23" s="431"/>
      <c r="BR23" s="431"/>
      <c r="BS23" s="431"/>
      <c r="BT23" s="431"/>
      <c r="BU23" s="432"/>
      <c r="BV23" s="430">
        <v>5968558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6700</v>
      </c>
      <c r="R24" s="407"/>
      <c r="S24" s="407"/>
      <c r="T24" s="407"/>
      <c r="U24" s="407"/>
      <c r="V24" s="408"/>
      <c r="W24" s="472"/>
      <c r="X24" s="463"/>
      <c r="Y24" s="464"/>
      <c r="Z24" s="403" t="s">
        <v>171</v>
      </c>
      <c r="AA24" s="404"/>
      <c r="AB24" s="404"/>
      <c r="AC24" s="404"/>
      <c r="AD24" s="404"/>
      <c r="AE24" s="404"/>
      <c r="AF24" s="404"/>
      <c r="AG24" s="405"/>
      <c r="AH24" s="406">
        <v>78</v>
      </c>
      <c r="AI24" s="407"/>
      <c r="AJ24" s="407"/>
      <c r="AK24" s="407"/>
      <c r="AL24" s="408"/>
      <c r="AM24" s="406">
        <v>241722</v>
      </c>
      <c r="AN24" s="407"/>
      <c r="AO24" s="407"/>
      <c r="AP24" s="407"/>
      <c r="AQ24" s="407"/>
      <c r="AR24" s="408"/>
      <c r="AS24" s="406">
        <v>3099</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5646466</v>
      </c>
      <c r="BO24" s="431"/>
      <c r="BP24" s="431"/>
      <c r="BQ24" s="431"/>
      <c r="BR24" s="431"/>
      <c r="BS24" s="431"/>
      <c r="BT24" s="431"/>
      <c r="BU24" s="432"/>
      <c r="BV24" s="430">
        <v>5083025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1</v>
      </c>
      <c r="M25" s="407"/>
      <c r="N25" s="407"/>
      <c r="O25" s="407"/>
      <c r="P25" s="408"/>
      <c r="Q25" s="406">
        <v>5700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137</v>
      </c>
      <c r="AN25" s="407"/>
      <c r="AO25" s="407"/>
      <c r="AP25" s="407"/>
      <c r="AQ25" s="407"/>
      <c r="AR25" s="408"/>
      <c r="AS25" s="406" t="s">
        <v>129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233633</v>
      </c>
      <c r="BO25" s="426"/>
      <c r="BP25" s="426"/>
      <c r="BQ25" s="426"/>
      <c r="BR25" s="426"/>
      <c r="BS25" s="426"/>
      <c r="BT25" s="426"/>
      <c r="BU25" s="427"/>
      <c r="BV25" s="425">
        <v>134761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177</v>
      </c>
      <c r="F26" s="404"/>
      <c r="G26" s="404"/>
      <c r="H26" s="404"/>
      <c r="I26" s="404"/>
      <c r="J26" s="404"/>
      <c r="K26" s="405"/>
      <c r="L26" s="406">
        <v>1</v>
      </c>
      <c r="M26" s="407"/>
      <c r="N26" s="407"/>
      <c r="O26" s="407"/>
      <c r="P26" s="408"/>
      <c r="Q26" s="406">
        <v>5200</v>
      </c>
      <c r="R26" s="407"/>
      <c r="S26" s="407"/>
      <c r="T26" s="407"/>
      <c r="U26" s="407"/>
      <c r="V26" s="408"/>
      <c r="W26" s="472"/>
      <c r="X26" s="463"/>
      <c r="Y26" s="464"/>
      <c r="Z26" s="403" t="s">
        <v>178</v>
      </c>
      <c r="AA26" s="485"/>
      <c r="AB26" s="485"/>
      <c r="AC26" s="485"/>
      <c r="AD26" s="485"/>
      <c r="AE26" s="485"/>
      <c r="AF26" s="485"/>
      <c r="AG26" s="486"/>
      <c r="AH26" s="406" t="s">
        <v>137</v>
      </c>
      <c r="AI26" s="407"/>
      <c r="AJ26" s="407"/>
      <c r="AK26" s="407"/>
      <c r="AL26" s="408"/>
      <c r="AM26" s="406" t="s">
        <v>129</v>
      </c>
      <c r="AN26" s="407"/>
      <c r="AO26" s="407"/>
      <c r="AP26" s="407"/>
      <c r="AQ26" s="407"/>
      <c r="AR26" s="408"/>
      <c r="AS26" s="406" t="s">
        <v>175</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181</v>
      </c>
      <c r="F27" s="404"/>
      <c r="G27" s="404"/>
      <c r="H27" s="404"/>
      <c r="I27" s="404"/>
      <c r="J27" s="404"/>
      <c r="K27" s="405"/>
      <c r="L27" s="406">
        <v>1</v>
      </c>
      <c r="M27" s="407"/>
      <c r="N27" s="407"/>
      <c r="O27" s="407"/>
      <c r="P27" s="408"/>
      <c r="Q27" s="406">
        <v>2580</v>
      </c>
      <c r="R27" s="407"/>
      <c r="S27" s="407"/>
      <c r="T27" s="407"/>
      <c r="U27" s="407"/>
      <c r="V27" s="408"/>
      <c r="W27" s="472"/>
      <c r="X27" s="463"/>
      <c r="Y27" s="464"/>
      <c r="Z27" s="403" t="s">
        <v>182</v>
      </c>
      <c r="AA27" s="404"/>
      <c r="AB27" s="404"/>
      <c r="AC27" s="404"/>
      <c r="AD27" s="404"/>
      <c r="AE27" s="404"/>
      <c r="AF27" s="404"/>
      <c r="AG27" s="405"/>
      <c r="AH27" s="406">
        <v>10</v>
      </c>
      <c r="AI27" s="407"/>
      <c r="AJ27" s="407"/>
      <c r="AK27" s="407"/>
      <c r="AL27" s="408"/>
      <c r="AM27" s="406">
        <v>27740</v>
      </c>
      <c r="AN27" s="407"/>
      <c r="AO27" s="407"/>
      <c r="AP27" s="407"/>
      <c r="AQ27" s="407"/>
      <c r="AR27" s="408"/>
      <c r="AS27" s="406">
        <v>2774</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100073</v>
      </c>
      <c r="BO27" s="434"/>
      <c r="BP27" s="434"/>
      <c r="BQ27" s="434"/>
      <c r="BR27" s="434"/>
      <c r="BS27" s="434"/>
      <c r="BT27" s="434"/>
      <c r="BU27" s="435"/>
      <c r="BV27" s="433">
        <v>100073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184</v>
      </c>
      <c r="F28" s="404"/>
      <c r="G28" s="404"/>
      <c r="H28" s="404"/>
      <c r="I28" s="404"/>
      <c r="J28" s="404"/>
      <c r="K28" s="405"/>
      <c r="L28" s="406">
        <v>1</v>
      </c>
      <c r="M28" s="407"/>
      <c r="N28" s="407"/>
      <c r="O28" s="407"/>
      <c r="P28" s="408"/>
      <c r="Q28" s="406">
        <v>2050</v>
      </c>
      <c r="R28" s="407"/>
      <c r="S28" s="407"/>
      <c r="T28" s="407"/>
      <c r="U28" s="407"/>
      <c r="V28" s="408"/>
      <c r="W28" s="472"/>
      <c r="X28" s="463"/>
      <c r="Y28" s="464"/>
      <c r="Z28" s="403" t="s">
        <v>185</v>
      </c>
      <c r="AA28" s="404"/>
      <c r="AB28" s="404"/>
      <c r="AC28" s="404"/>
      <c r="AD28" s="404"/>
      <c r="AE28" s="404"/>
      <c r="AF28" s="404"/>
      <c r="AG28" s="405"/>
      <c r="AH28" s="406" t="s">
        <v>175</v>
      </c>
      <c r="AI28" s="407"/>
      <c r="AJ28" s="407"/>
      <c r="AK28" s="407"/>
      <c r="AL28" s="408"/>
      <c r="AM28" s="406" t="s">
        <v>175</v>
      </c>
      <c r="AN28" s="407"/>
      <c r="AO28" s="407"/>
      <c r="AP28" s="407"/>
      <c r="AQ28" s="407"/>
      <c r="AR28" s="408"/>
      <c r="AS28" s="406" t="s">
        <v>175</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487470</v>
      </c>
      <c r="BO28" s="426"/>
      <c r="BP28" s="426"/>
      <c r="BQ28" s="426"/>
      <c r="BR28" s="426"/>
      <c r="BS28" s="426"/>
      <c r="BT28" s="426"/>
      <c r="BU28" s="427"/>
      <c r="BV28" s="425">
        <v>487411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187</v>
      </c>
      <c r="F29" s="404"/>
      <c r="G29" s="404"/>
      <c r="H29" s="404"/>
      <c r="I29" s="404"/>
      <c r="J29" s="404"/>
      <c r="K29" s="405"/>
      <c r="L29" s="406">
        <v>8</v>
      </c>
      <c r="M29" s="407"/>
      <c r="N29" s="407"/>
      <c r="O29" s="407"/>
      <c r="P29" s="408"/>
      <c r="Q29" s="406">
        <v>1700</v>
      </c>
      <c r="R29" s="407"/>
      <c r="S29" s="407"/>
      <c r="T29" s="407"/>
      <c r="U29" s="407"/>
      <c r="V29" s="408"/>
      <c r="W29" s="473"/>
      <c r="X29" s="474"/>
      <c r="Y29" s="475"/>
      <c r="Z29" s="403" t="s">
        <v>188</v>
      </c>
      <c r="AA29" s="404"/>
      <c r="AB29" s="404"/>
      <c r="AC29" s="404"/>
      <c r="AD29" s="404"/>
      <c r="AE29" s="404"/>
      <c r="AF29" s="404"/>
      <c r="AG29" s="405"/>
      <c r="AH29" s="406">
        <v>88</v>
      </c>
      <c r="AI29" s="407"/>
      <c r="AJ29" s="407"/>
      <c r="AK29" s="407"/>
      <c r="AL29" s="408"/>
      <c r="AM29" s="406">
        <v>269462</v>
      </c>
      <c r="AN29" s="407"/>
      <c r="AO29" s="407"/>
      <c r="AP29" s="407"/>
      <c r="AQ29" s="407"/>
      <c r="AR29" s="408"/>
      <c r="AS29" s="406">
        <v>3062</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132631</v>
      </c>
      <c r="BO29" s="431"/>
      <c r="BP29" s="431"/>
      <c r="BQ29" s="431"/>
      <c r="BR29" s="431"/>
      <c r="BS29" s="431"/>
      <c r="BT29" s="431"/>
      <c r="BU29" s="432"/>
      <c r="BV29" s="430">
        <v>79524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95.2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729092</v>
      </c>
      <c r="BO30" s="434"/>
      <c r="BP30" s="434"/>
      <c r="BQ30" s="434"/>
      <c r="BR30" s="434"/>
      <c r="BS30" s="434"/>
      <c r="BT30" s="434"/>
      <c r="BU30" s="435"/>
      <c r="BV30" s="433">
        <v>864014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199</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4</v>
      </c>
      <c r="BF34" s="389"/>
      <c r="BG34" s="388" t="str">
        <f>IF('各会計、関係団体の財政状況及び健全化判断比率'!B30="","",'各会計、関係団体の財政状況及び健全化判断比率'!B30)</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後志広域連合</v>
      </c>
      <c r="BZ34" s="388"/>
      <c r="CA34" s="388"/>
      <c r="CB34" s="388"/>
      <c r="CC34" s="388"/>
      <c r="CD34" s="388"/>
      <c r="CE34" s="388"/>
      <c r="CF34" s="388"/>
      <c r="CG34" s="388"/>
      <c r="CH34" s="388"/>
      <c r="CI34" s="388"/>
      <c r="CJ34" s="388"/>
      <c r="CK34" s="388"/>
      <c r="CL34" s="388"/>
      <c r="CM34" s="388"/>
      <c r="CN34" s="214"/>
      <c r="CO34" s="389">
        <f>IF(CQ34="","",MAX(C34:D43,U34:V43,AM34:AN43,BE34:BF43,BW34:BX43)+1)</f>
        <v>11</v>
      </c>
      <c r="CP34" s="389"/>
      <c r="CQ34" s="388" t="str">
        <f>IF('各会計、関係団体の財政状況及び健全化判断比率'!BS7="","",'各会計、関係団体の財政状況及び健全化判断比率'!BS7)</f>
        <v>キラットニセコ</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5</v>
      </c>
      <c r="BF35" s="389"/>
      <c r="BG35" s="388" t="str">
        <f>IF('各会計、関係団体の財政状況及び健全化判断比率'!B31="","",'各会計、関係団体の財政状況及び健全化判断比率'!B31)</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羊蹄山麓衛生組合</v>
      </c>
      <c r="BZ35" s="388"/>
      <c r="CA35" s="388"/>
      <c r="CB35" s="388"/>
      <c r="CC35" s="388"/>
      <c r="CD35" s="388"/>
      <c r="CE35" s="388"/>
      <c r="CF35" s="388"/>
      <c r="CG35" s="388"/>
      <c r="CH35" s="388"/>
      <c r="CI35" s="388"/>
      <c r="CJ35" s="388"/>
      <c r="CK35" s="388"/>
      <c r="CL35" s="388"/>
      <c r="CM35" s="388"/>
      <c r="CN35" s="214"/>
      <c r="CO35" s="389">
        <f t="shared" ref="CO35:CO43" si="3">IF(CQ35="","",CO34+1)</f>
        <v>12</v>
      </c>
      <c r="CP35" s="389"/>
      <c r="CQ35" s="388" t="str">
        <f>IF('各会計、関係団体の財政状況及び健全化判断比率'!BS8="","",'各会計、関係団体の財政状況及び健全化判断比率'!BS8)</f>
        <v>ニセコ町土地開発公社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6</v>
      </c>
      <c r="BF36" s="389"/>
      <c r="BG36" s="388" t="str">
        <f>IF('各会計、関係団体の財政状況及び健全化判断比率'!B32="","",'各会計、関係団体の財政状況及び健全化判断比率'!B32)</f>
        <v>農業集落排水事業特別会計</v>
      </c>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羊蹄山ろく消防組合</v>
      </c>
      <c r="BZ36" s="388"/>
      <c r="CA36" s="388"/>
      <c r="CB36" s="388"/>
      <c r="CC36" s="388"/>
      <c r="CD36" s="388"/>
      <c r="CE36" s="388"/>
      <c r="CF36" s="388"/>
      <c r="CG36" s="388"/>
      <c r="CH36" s="388"/>
      <c r="CI36" s="388"/>
      <c r="CJ36" s="388"/>
      <c r="CK36" s="388"/>
      <c r="CL36" s="388"/>
      <c r="CM36" s="388"/>
      <c r="CN36" s="214"/>
      <c r="CO36" s="389">
        <f t="shared" si="3"/>
        <v>13</v>
      </c>
      <c r="CP36" s="389"/>
      <c r="CQ36" s="388" t="str">
        <f>IF('各会計、関係団体の財政状況及び健全化判断比率'!BS9="","",'各会計、関係団体の財政状況及び健全化判断比率'!BS9)</f>
        <v>ニセコリゾート観光協会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後志教育研修センター</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Kd5PjaeZN8P2+OyE79SkPsGT2xWphKhJ8uyN7Fmgn30+cI6wps5Kz0iyaTbcYq09kQKR6Nv48xtolSINR3whOA==" saltValue="vUV1ymecqeKOZbdc2NA/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227</v>
      </c>
      <c r="C5" s="709"/>
      <c r="D5" s="709"/>
      <c r="E5" s="709"/>
      <c r="F5" s="709"/>
      <c r="G5" s="709"/>
      <c r="H5" s="709"/>
      <c r="I5" s="709"/>
      <c r="J5" s="709"/>
      <c r="K5" s="709"/>
      <c r="L5" s="709"/>
      <c r="M5" s="709"/>
      <c r="N5" s="709"/>
      <c r="O5" s="709"/>
      <c r="P5" s="709"/>
      <c r="Q5" s="710"/>
      <c r="R5" s="697">
        <v>866096</v>
      </c>
      <c r="S5" s="698"/>
      <c r="T5" s="698"/>
      <c r="U5" s="698"/>
      <c r="V5" s="698"/>
      <c r="W5" s="698"/>
      <c r="X5" s="698"/>
      <c r="Y5" s="741"/>
      <c r="Z5" s="759">
        <v>11.9</v>
      </c>
      <c r="AA5" s="759"/>
      <c r="AB5" s="759"/>
      <c r="AC5" s="759"/>
      <c r="AD5" s="760">
        <v>866096</v>
      </c>
      <c r="AE5" s="760"/>
      <c r="AF5" s="760"/>
      <c r="AG5" s="760"/>
      <c r="AH5" s="760"/>
      <c r="AI5" s="760"/>
      <c r="AJ5" s="760"/>
      <c r="AK5" s="760"/>
      <c r="AL5" s="742">
        <v>30.8</v>
      </c>
      <c r="AM5" s="713"/>
      <c r="AN5" s="713"/>
      <c r="AO5" s="743"/>
      <c r="AP5" s="708" t="s">
        <v>228</v>
      </c>
      <c r="AQ5" s="709"/>
      <c r="AR5" s="709"/>
      <c r="AS5" s="709"/>
      <c r="AT5" s="709"/>
      <c r="AU5" s="709"/>
      <c r="AV5" s="709"/>
      <c r="AW5" s="709"/>
      <c r="AX5" s="709"/>
      <c r="AY5" s="709"/>
      <c r="AZ5" s="709"/>
      <c r="BA5" s="709"/>
      <c r="BB5" s="709"/>
      <c r="BC5" s="709"/>
      <c r="BD5" s="709"/>
      <c r="BE5" s="709"/>
      <c r="BF5" s="710"/>
      <c r="BG5" s="642">
        <v>839796</v>
      </c>
      <c r="BH5" s="643"/>
      <c r="BI5" s="643"/>
      <c r="BJ5" s="643"/>
      <c r="BK5" s="643"/>
      <c r="BL5" s="643"/>
      <c r="BM5" s="643"/>
      <c r="BN5" s="644"/>
      <c r="BO5" s="675">
        <v>97</v>
      </c>
      <c r="BP5" s="675"/>
      <c r="BQ5" s="675"/>
      <c r="BR5" s="675"/>
      <c r="BS5" s="676">
        <v>11155</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c r="B6" s="639" t="s">
        <v>232</v>
      </c>
      <c r="C6" s="640"/>
      <c r="D6" s="640"/>
      <c r="E6" s="640"/>
      <c r="F6" s="640"/>
      <c r="G6" s="640"/>
      <c r="H6" s="640"/>
      <c r="I6" s="640"/>
      <c r="J6" s="640"/>
      <c r="K6" s="640"/>
      <c r="L6" s="640"/>
      <c r="M6" s="640"/>
      <c r="N6" s="640"/>
      <c r="O6" s="640"/>
      <c r="P6" s="640"/>
      <c r="Q6" s="641"/>
      <c r="R6" s="642">
        <v>58064</v>
      </c>
      <c r="S6" s="643"/>
      <c r="T6" s="643"/>
      <c r="U6" s="643"/>
      <c r="V6" s="643"/>
      <c r="W6" s="643"/>
      <c r="X6" s="643"/>
      <c r="Y6" s="644"/>
      <c r="Z6" s="675">
        <v>0.8</v>
      </c>
      <c r="AA6" s="675"/>
      <c r="AB6" s="675"/>
      <c r="AC6" s="675"/>
      <c r="AD6" s="676">
        <v>58064</v>
      </c>
      <c r="AE6" s="676"/>
      <c r="AF6" s="676"/>
      <c r="AG6" s="676"/>
      <c r="AH6" s="676"/>
      <c r="AI6" s="676"/>
      <c r="AJ6" s="676"/>
      <c r="AK6" s="676"/>
      <c r="AL6" s="645">
        <v>2.1</v>
      </c>
      <c r="AM6" s="646"/>
      <c r="AN6" s="646"/>
      <c r="AO6" s="677"/>
      <c r="AP6" s="639" t="s">
        <v>233</v>
      </c>
      <c r="AQ6" s="640"/>
      <c r="AR6" s="640"/>
      <c r="AS6" s="640"/>
      <c r="AT6" s="640"/>
      <c r="AU6" s="640"/>
      <c r="AV6" s="640"/>
      <c r="AW6" s="640"/>
      <c r="AX6" s="640"/>
      <c r="AY6" s="640"/>
      <c r="AZ6" s="640"/>
      <c r="BA6" s="640"/>
      <c r="BB6" s="640"/>
      <c r="BC6" s="640"/>
      <c r="BD6" s="640"/>
      <c r="BE6" s="640"/>
      <c r="BF6" s="641"/>
      <c r="BG6" s="642">
        <v>839796</v>
      </c>
      <c r="BH6" s="643"/>
      <c r="BI6" s="643"/>
      <c r="BJ6" s="643"/>
      <c r="BK6" s="643"/>
      <c r="BL6" s="643"/>
      <c r="BM6" s="643"/>
      <c r="BN6" s="644"/>
      <c r="BO6" s="675">
        <v>97</v>
      </c>
      <c r="BP6" s="675"/>
      <c r="BQ6" s="675"/>
      <c r="BR6" s="675"/>
      <c r="BS6" s="676">
        <v>11155</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57009</v>
      </c>
      <c r="CS6" s="643"/>
      <c r="CT6" s="643"/>
      <c r="CU6" s="643"/>
      <c r="CV6" s="643"/>
      <c r="CW6" s="643"/>
      <c r="CX6" s="643"/>
      <c r="CY6" s="644"/>
      <c r="CZ6" s="742">
        <v>0.8</v>
      </c>
      <c r="DA6" s="713"/>
      <c r="DB6" s="713"/>
      <c r="DC6" s="745"/>
      <c r="DD6" s="648" t="s">
        <v>128</v>
      </c>
      <c r="DE6" s="643"/>
      <c r="DF6" s="643"/>
      <c r="DG6" s="643"/>
      <c r="DH6" s="643"/>
      <c r="DI6" s="643"/>
      <c r="DJ6" s="643"/>
      <c r="DK6" s="643"/>
      <c r="DL6" s="643"/>
      <c r="DM6" s="643"/>
      <c r="DN6" s="643"/>
      <c r="DO6" s="643"/>
      <c r="DP6" s="644"/>
      <c r="DQ6" s="648">
        <v>57009</v>
      </c>
      <c r="DR6" s="643"/>
      <c r="DS6" s="643"/>
      <c r="DT6" s="643"/>
      <c r="DU6" s="643"/>
      <c r="DV6" s="643"/>
      <c r="DW6" s="643"/>
      <c r="DX6" s="643"/>
      <c r="DY6" s="643"/>
      <c r="DZ6" s="643"/>
      <c r="EA6" s="643"/>
      <c r="EB6" s="643"/>
      <c r="EC6" s="688"/>
    </row>
    <row r="7" spans="2:143" ht="11.25" customHeight="1">
      <c r="B7" s="639" t="s">
        <v>235</v>
      </c>
      <c r="C7" s="640"/>
      <c r="D7" s="640"/>
      <c r="E7" s="640"/>
      <c r="F7" s="640"/>
      <c r="G7" s="640"/>
      <c r="H7" s="640"/>
      <c r="I7" s="640"/>
      <c r="J7" s="640"/>
      <c r="K7" s="640"/>
      <c r="L7" s="640"/>
      <c r="M7" s="640"/>
      <c r="N7" s="640"/>
      <c r="O7" s="640"/>
      <c r="P7" s="640"/>
      <c r="Q7" s="641"/>
      <c r="R7" s="642">
        <v>521</v>
      </c>
      <c r="S7" s="643"/>
      <c r="T7" s="643"/>
      <c r="U7" s="643"/>
      <c r="V7" s="643"/>
      <c r="W7" s="643"/>
      <c r="X7" s="643"/>
      <c r="Y7" s="644"/>
      <c r="Z7" s="675">
        <v>0</v>
      </c>
      <c r="AA7" s="675"/>
      <c r="AB7" s="675"/>
      <c r="AC7" s="675"/>
      <c r="AD7" s="676">
        <v>521</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335530</v>
      </c>
      <c r="BH7" s="643"/>
      <c r="BI7" s="643"/>
      <c r="BJ7" s="643"/>
      <c r="BK7" s="643"/>
      <c r="BL7" s="643"/>
      <c r="BM7" s="643"/>
      <c r="BN7" s="644"/>
      <c r="BO7" s="675">
        <v>38.700000000000003</v>
      </c>
      <c r="BP7" s="675"/>
      <c r="BQ7" s="675"/>
      <c r="BR7" s="675"/>
      <c r="BS7" s="676">
        <v>11155</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3113889</v>
      </c>
      <c r="CS7" s="643"/>
      <c r="CT7" s="643"/>
      <c r="CU7" s="643"/>
      <c r="CV7" s="643"/>
      <c r="CW7" s="643"/>
      <c r="CX7" s="643"/>
      <c r="CY7" s="644"/>
      <c r="CZ7" s="675">
        <v>43.9</v>
      </c>
      <c r="DA7" s="675"/>
      <c r="DB7" s="675"/>
      <c r="DC7" s="675"/>
      <c r="DD7" s="648">
        <v>1695266</v>
      </c>
      <c r="DE7" s="643"/>
      <c r="DF7" s="643"/>
      <c r="DG7" s="643"/>
      <c r="DH7" s="643"/>
      <c r="DI7" s="643"/>
      <c r="DJ7" s="643"/>
      <c r="DK7" s="643"/>
      <c r="DL7" s="643"/>
      <c r="DM7" s="643"/>
      <c r="DN7" s="643"/>
      <c r="DO7" s="643"/>
      <c r="DP7" s="644"/>
      <c r="DQ7" s="648">
        <v>689458</v>
      </c>
      <c r="DR7" s="643"/>
      <c r="DS7" s="643"/>
      <c r="DT7" s="643"/>
      <c r="DU7" s="643"/>
      <c r="DV7" s="643"/>
      <c r="DW7" s="643"/>
      <c r="DX7" s="643"/>
      <c r="DY7" s="643"/>
      <c r="DZ7" s="643"/>
      <c r="EA7" s="643"/>
      <c r="EB7" s="643"/>
      <c r="EC7" s="688"/>
    </row>
    <row r="8" spans="2:143" ht="11.25" customHeight="1">
      <c r="B8" s="639" t="s">
        <v>238</v>
      </c>
      <c r="C8" s="640"/>
      <c r="D8" s="640"/>
      <c r="E8" s="640"/>
      <c r="F8" s="640"/>
      <c r="G8" s="640"/>
      <c r="H8" s="640"/>
      <c r="I8" s="640"/>
      <c r="J8" s="640"/>
      <c r="K8" s="640"/>
      <c r="L8" s="640"/>
      <c r="M8" s="640"/>
      <c r="N8" s="640"/>
      <c r="O8" s="640"/>
      <c r="P8" s="640"/>
      <c r="Q8" s="641"/>
      <c r="R8" s="642">
        <v>1283</v>
      </c>
      <c r="S8" s="643"/>
      <c r="T8" s="643"/>
      <c r="U8" s="643"/>
      <c r="V8" s="643"/>
      <c r="W8" s="643"/>
      <c r="X8" s="643"/>
      <c r="Y8" s="644"/>
      <c r="Z8" s="675">
        <v>0</v>
      </c>
      <c r="AA8" s="675"/>
      <c r="AB8" s="675"/>
      <c r="AC8" s="675"/>
      <c r="AD8" s="676">
        <v>1283</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9914</v>
      </c>
      <c r="BH8" s="643"/>
      <c r="BI8" s="643"/>
      <c r="BJ8" s="643"/>
      <c r="BK8" s="643"/>
      <c r="BL8" s="643"/>
      <c r="BM8" s="643"/>
      <c r="BN8" s="644"/>
      <c r="BO8" s="675">
        <v>1.1000000000000001</v>
      </c>
      <c r="BP8" s="675"/>
      <c r="BQ8" s="675"/>
      <c r="BR8" s="675"/>
      <c r="BS8" s="648" t="s">
        <v>128</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748066</v>
      </c>
      <c r="CS8" s="643"/>
      <c r="CT8" s="643"/>
      <c r="CU8" s="643"/>
      <c r="CV8" s="643"/>
      <c r="CW8" s="643"/>
      <c r="CX8" s="643"/>
      <c r="CY8" s="644"/>
      <c r="CZ8" s="675">
        <v>10.6</v>
      </c>
      <c r="DA8" s="675"/>
      <c r="DB8" s="675"/>
      <c r="DC8" s="675"/>
      <c r="DD8" s="648">
        <v>11627</v>
      </c>
      <c r="DE8" s="643"/>
      <c r="DF8" s="643"/>
      <c r="DG8" s="643"/>
      <c r="DH8" s="643"/>
      <c r="DI8" s="643"/>
      <c r="DJ8" s="643"/>
      <c r="DK8" s="643"/>
      <c r="DL8" s="643"/>
      <c r="DM8" s="643"/>
      <c r="DN8" s="643"/>
      <c r="DO8" s="643"/>
      <c r="DP8" s="644"/>
      <c r="DQ8" s="648">
        <v>474289</v>
      </c>
      <c r="DR8" s="643"/>
      <c r="DS8" s="643"/>
      <c r="DT8" s="643"/>
      <c r="DU8" s="643"/>
      <c r="DV8" s="643"/>
      <c r="DW8" s="643"/>
      <c r="DX8" s="643"/>
      <c r="DY8" s="643"/>
      <c r="DZ8" s="643"/>
      <c r="EA8" s="643"/>
      <c r="EB8" s="643"/>
      <c r="EC8" s="688"/>
    </row>
    <row r="9" spans="2:143" ht="11.25" customHeight="1">
      <c r="B9" s="639" t="s">
        <v>241</v>
      </c>
      <c r="C9" s="640"/>
      <c r="D9" s="640"/>
      <c r="E9" s="640"/>
      <c r="F9" s="640"/>
      <c r="G9" s="640"/>
      <c r="H9" s="640"/>
      <c r="I9" s="640"/>
      <c r="J9" s="640"/>
      <c r="K9" s="640"/>
      <c r="L9" s="640"/>
      <c r="M9" s="640"/>
      <c r="N9" s="640"/>
      <c r="O9" s="640"/>
      <c r="P9" s="640"/>
      <c r="Q9" s="641"/>
      <c r="R9" s="642">
        <v>1594</v>
      </c>
      <c r="S9" s="643"/>
      <c r="T9" s="643"/>
      <c r="U9" s="643"/>
      <c r="V9" s="643"/>
      <c r="W9" s="643"/>
      <c r="X9" s="643"/>
      <c r="Y9" s="644"/>
      <c r="Z9" s="675">
        <v>0</v>
      </c>
      <c r="AA9" s="675"/>
      <c r="AB9" s="675"/>
      <c r="AC9" s="675"/>
      <c r="AD9" s="676">
        <v>1594</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250336</v>
      </c>
      <c r="BH9" s="643"/>
      <c r="BI9" s="643"/>
      <c r="BJ9" s="643"/>
      <c r="BK9" s="643"/>
      <c r="BL9" s="643"/>
      <c r="BM9" s="643"/>
      <c r="BN9" s="644"/>
      <c r="BO9" s="675">
        <v>28.9</v>
      </c>
      <c r="BP9" s="675"/>
      <c r="BQ9" s="675"/>
      <c r="BR9" s="675"/>
      <c r="BS9" s="648" t="s">
        <v>128</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354084</v>
      </c>
      <c r="CS9" s="643"/>
      <c r="CT9" s="643"/>
      <c r="CU9" s="643"/>
      <c r="CV9" s="643"/>
      <c r="CW9" s="643"/>
      <c r="CX9" s="643"/>
      <c r="CY9" s="644"/>
      <c r="CZ9" s="675">
        <v>5</v>
      </c>
      <c r="DA9" s="675"/>
      <c r="DB9" s="675"/>
      <c r="DC9" s="675"/>
      <c r="DD9" s="648">
        <v>7350</v>
      </c>
      <c r="DE9" s="643"/>
      <c r="DF9" s="643"/>
      <c r="DG9" s="643"/>
      <c r="DH9" s="643"/>
      <c r="DI9" s="643"/>
      <c r="DJ9" s="643"/>
      <c r="DK9" s="643"/>
      <c r="DL9" s="643"/>
      <c r="DM9" s="643"/>
      <c r="DN9" s="643"/>
      <c r="DO9" s="643"/>
      <c r="DP9" s="644"/>
      <c r="DQ9" s="648">
        <v>323495</v>
      </c>
      <c r="DR9" s="643"/>
      <c r="DS9" s="643"/>
      <c r="DT9" s="643"/>
      <c r="DU9" s="643"/>
      <c r="DV9" s="643"/>
      <c r="DW9" s="643"/>
      <c r="DX9" s="643"/>
      <c r="DY9" s="643"/>
      <c r="DZ9" s="643"/>
      <c r="EA9" s="643"/>
      <c r="EB9" s="643"/>
      <c r="EC9" s="688"/>
    </row>
    <row r="10" spans="2:143" ht="11.25" customHeight="1">
      <c r="B10" s="639" t="s">
        <v>244</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175</v>
      </c>
      <c r="AE10" s="676"/>
      <c r="AF10" s="676"/>
      <c r="AG10" s="676"/>
      <c r="AH10" s="676"/>
      <c r="AI10" s="676"/>
      <c r="AJ10" s="676"/>
      <c r="AK10" s="676"/>
      <c r="AL10" s="645" t="s">
        <v>128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26509</v>
      </c>
      <c r="BH10" s="643"/>
      <c r="BI10" s="643"/>
      <c r="BJ10" s="643"/>
      <c r="BK10" s="643"/>
      <c r="BL10" s="643"/>
      <c r="BM10" s="643"/>
      <c r="BN10" s="644"/>
      <c r="BO10" s="675">
        <v>3.1</v>
      </c>
      <c r="BP10" s="675"/>
      <c r="BQ10" s="675"/>
      <c r="BR10" s="675"/>
      <c r="BS10" s="648" t="s">
        <v>128</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4144</v>
      </c>
      <c r="CS10" s="643"/>
      <c r="CT10" s="643"/>
      <c r="CU10" s="643"/>
      <c r="CV10" s="643"/>
      <c r="CW10" s="643"/>
      <c r="CX10" s="643"/>
      <c r="CY10" s="644"/>
      <c r="CZ10" s="675">
        <v>0.1</v>
      </c>
      <c r="DA10" s="675"/>
      <c r="DB10" s="675"/>
      <c r="DC10" s="675"/>
      <c r="DD10" s="648" t="s">
        <v>175</v>
      </c>
      <c r="DE10" s="643"/>
      <c r="DF10" s="643"/>
      <c r="DG10" s="643"/>
      <c r="DH10" s="643"/>
      <c r="DI10" s="643"/>
      <c r="DJ10" s="643"/>
      <c r="DK10" s="643"/>
      <c r="DL10" s="643"/>
      <c r="DM10" s="643"/>
      <c r="DN10" s="643"/>
      <c r="DO10" s="643"/>
      <c r="DP10" s="644"/>
      <c r="DQ10" s="648">
        <v>144</v>
      </c>
      <c r="DR10" s="643"/>
      <c r="DS10" s="643"/>
      <c r="DT10" s="643"/>
      <c r="DU10" s="643"/>
      <c r="DV10" s="643"/>
      <c r="DW10" s="643"/>
      <c r="DX10" s="643"/>
      <c r="DY10" s="643"/>
      <c r="DZ10" s="643"/>
      <c r="EA10" s="643"/>
      <c r="EB10" s="643"/>
      <c r="EC10" s="688"/>
    </row>
    <row r="11" spans="2:143" ht="11.25" customHeight="1">
      <c r="B11" s="639" t="s">
        <v>247</v>
      </c>
      <c r="C11" s="640"/>
      <c r="D11" s="640"/>
      <c r="E11" s="640"/>
      <c r="F11" s="640"/>
      <c r="G11" s="640"/>
      <c r="H11" s="640"/>
      <c r="I11" s="640"/>
      <c r="J11" s="640"/>
      <c r="K11" s="640"/>
      <c r="L11" s="640"/>
      <c r="M11" s="640"/>
      <c r="N11" s="640"/>
      <c r="O11" s="640"/>
      <c r="P11" s="640"/>
      <c r="Q11" s="641"/>
      <c r="R11" s="642">
        <v>111972</v>
      </c>
      <c r="S11" s="643"/>
      <c r="T11" s="643"/>
      <c r="U11" s="643"/>
      <c r="V11" s="643"/>
      <c r="W11" s="643"/>
      <c r="X11" s="643"/>
      <c r="Y11" s="644"/>
      <c r="Z11" s="645">
        <v>1.5</v>
      </c>
      <c r="AA11" s="646"/>
      <c r="AB11" s="646"/>
      <c r="AC11" s="647"/>
      <c r="AD11" s="648">
        <v>111972</v>
      </c>
      <c r="AE11" s="643"/>
      <c r="AF11" s="643"/>
      <c r="AG11" s="643"/>
      <c r="AH11" s="643"/>
      <c r="AI11" s="643"/>
      <c r="AJ11" s="643"/>
      <c r="AK11" s="644"/>
      <c r="AL11" s="645">
        <v>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48771</v>
      </c>
      <c r="BH11" s="643"/>
      <c r="BI11" s="643"/>
      <c r="BJ11" s="643"/>
      <c r="BK11" s="643"/>
      <c r="BL11" s="643"/>
      <c r="BM11" s="643"/>
      <c r="BN11" s="644"/>
      <c r="BO11" s="675">
        <v>5.6</v>
      </c>
      <c r="BP11" s="675"/>
      <c r="BQ11" s="675"/>
      <c r="BR11" s="675"/>
      <c r="BS11" s="648">
        <v>11155</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327372</v>
      </c>
      <c r="CS11" s="643"/>
      <c r="CT11" s="643"/>
      <c r="CU11" s="643"/>
      <c r="CV11" s="643"/>
      <c r="CW11" s="643"/>
      <c r="CX11" s="643"/>
      <c r="CY11" s="644"/>
      <c r="CZ11" s="675">
        <v>4.5999999999999996</v>
      </c>
      <c r="DA11" s="675"/>
      <c r="DB11" s="675"/>
      <c r="DC11" s="675"/>
      <c r="DD11" s="648">
        <v>37138</v>
      </c>
      <c r="DE11" s="643"/>
      <c r="DF11" s="643"/>
      <c r="DG11" s="643"/>
      <c r="DH11" s="643"/>
      <c r="DI11" s="643"/>
      <c r="DJ11" s="643"/>
      <c r="DK11" s="643"/>
      <c r="DL11" s="643"/>
      <c r="DM11" s="643"/>
      <c r="DN11" s="643"/>
      <c r="DO11" s="643"/>
      <c r="DP11" s="644"/>
      <c r="DQ11" s="648">
        <v>145404</v>
      </c>
      <c r="DR11" s="643"/>
      <c r="DS11" s="643"/>
      <c r="DT11" s="643"/>
      <c r="DU11" s="643"/>
      <c r="DV11" s="643"/>
      <c r="DW11" s="643"/>
      <c r="DX11" s="643"/>
      <c r="DY11" s="643"/>
      <c r="DZ11" s="643"/>
      <c r="EA11" s="643"/>
      <c r="EB11" s="643"/>
      <c r="EC11" s="688"/>
    </row>
    <row r="12" spans="2:143" ht="11.25" customHeight="1">
      <c r="B12" s="639" t="s">
        <v>250</v>
      </c>
      <c r="C12" s="640"/>
      <c r="D12" s="640"/>
      <c r="E12" s="640"/>
      <c r="F12" s="640"/>
      <c r="G12" s="640"/>
      <c r="H12" s="640"/>
      <c r="I12" s="640"/>
      <c r="J12" s="640"/>
      <c r="K12" s="640"/>
      <c r="L12" s="640"/>
      <c r="M12" s="640"/>
      <c r="N12" s="640"/>
      <c r="O12" s="640"/>
      <c r="P12" s="640"/>
      <c r="Q12" s="641"/>
      <c r="R12" s="642">
        <v>808</v>
      </c>
      <c r="S12" s="643"/>
      <c r="T12" s="643"/>
      <c r="U12" s="643"/>
      <c r="V12" s="643"/>
      <c r="W12" s="643"/>
      <c r="X12" s="643"/>
      <c r="Y12" s="644"/>
      <c r="Z12" s="675">
        <v>0</v>
      </c>
      <c r="AA12" s="675"/>
      <c r="AB12" s="675"/>
      <c r="AC12" s="675"/>
      <c r="AD12" s="676">
        <v>808</v>
      </c>
      <c r="AE12" s="676"/>
      <c r="AF12" s="676"/>
      <c r="AG12" s="676"/>
      <c r="AH12" s="676"/>
      <c r="AI12" s="676"/>
      <c r="AJ12" s="676"/>
      <c r="AK12" s="676"/>
      <c r="AL12" s="645">
        <v>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454661</v>
      </c>
      <c r="BH12" s="643"/>
      <c r="BI12" s="643"/>
      <c r="BJ12" s="643"/>
      <c r="BK12" s="643"/>
      <c r="BL12" s="643"/>
      <c r="BM12" s="643"/>
      <c r="BN12" s="644"/>
      <c r="BO12" s="675">
        <v>52.5</v>
      </c>
      <c r="BP12" s="675"/>
      <c r="BQ12" s="675"/>
      <c r="BR12" s="675"/>
      <c r="BS12" s="648" t="s">
        <v>175</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299675</v>
      </c>
      <c r="CS12" s="643"/>
      <c r="CT12" s="643"/>
      <c r="CU12" s="643"/>
      <c r="CV12" s="643"/>
      <c r="CW12" s="643"/>
      <c r="CX12" s="643"/>
      <c r="CY12" s="644"/>
      <c r="CZ12" s="675">
        <v>4.2</v>
      </c>
      <c r="DA12" s="675"/>
      <c r="DB12" s="675"/>
      <c r="DC12" s="675"/>
      <c r="DD12" s="648">
        <v>24715</v>
      </c>
      <c r="DE12" s="643"/>
      <c r="DF12" s="643"/>
      <c r="DG12" s="643"/>
      <c r="DH12" s="643"/>
      <c r="DI12" s="643"/>
      <c r="DJ12" s="643"/>
      <c r="DK12" s="643"/>
      <c r="DL12" s="643"/>
      <c r="DM12" s="643"/>
      <c r="DN12" s="643"/>
      <c r="DO12" s="643"/>
      <c r="DP12" s="644"/>
      <c r="DQ12" s="648">
        <v>247523</v>
      </c>
      <c r="DR12" s="643"/>
      <c r="DS12" s="643"/>
      <c r="DT12" s="643"/>
      <c r="DU12" s="643"/>
      <c r="DV12" s="643"/>
      <c r="DW12" s="643"/>
      <c r="DX12" s="643"/>
      <c r="DY12" s="643"/>
      <c r="DZ12" s="643"/>
      <c r="EA12" s="643"/>
      <c r="EB12" s="643"/>
      <c r="EC12" s="688"/>
    </row>
    <row r="13" spans="2:143" ht="11.25" customHeight="1">
      <c r="B13" s="639" t="s">
        <v>253</v>
      </c>
      <c r="C13" s="640"/>
      <c r="D13" s="640"/>
      <c r="E13" s="640"/>
      <c r="F13" s="640"/>
      <c r="G13" s="640"/>
      <c r="H13" s="640"/>
      <c r="I13" s="640"/>
      <c r="J13" s="640"/>
      <c r="K13" s="640"/>
      <c r="L13" s="640"/>
      <c r="M13" s="640"/>
      <c r="N13" s="640"/>
      <c r="O13" s="640"/>
      <c r="P13" s="640"/>
      <c r="Q13" s="641"/>
      <c r="R13" s="642" t="s">
        <v>175</v>
      </c>
      <c r="S13" s="643"/>
      <c r="T13" s="643"/>
      <c r="U13" s="643"/>
      <c r="V13" s="643"/>
      <c r="W13" s="643"/>
      <c r="X13" s="643"/>
      <c r="Y13" s="644"/>
      <c r="Z13" s="675" t="s">
        <v>175</v>
      </c>
      <c r="AA13" s="675"/>
      <c r="AB13" s="675"/>
      <c r="AC13" s="675"/>
      <c r="AD13" s="676" t="s">
        <v>128</v>
      </c>
      <c r="AE13" s="676"/>
      <c r="AF13" s="676"/>
      <c r="AG13" s="676"/>
      <c r="AH13" s="676"/>
      <c r="AI13" s="676"/>
      <c r="AJ13" s="676"/>
      <c r="AK13" s="676"/>
      <c r="AL13" s="645" t="s">
        <v>128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454560</v>
      </c>
      <c r="BH13" s="643"/>
      <c r="BI13" s="643"/>
      <c r="BJ13" s="643"/>
      <c r="BK13" s="643"/>
      <c r="BL13" s="643"/>
      <c r="BM13" s="643"/>
      <c r="BN13" s="644"/>
      <c r="BO13" s="675">
        <v>52.5</v>
      </c>
      <c r="BP13" s="675"/>
      <c r="BQ13" s="675"/>
      <c r="BR13" s="675"/>
      <c r="BS13" s="648" t="s">
        <v>175</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623490</v>
      </c>
      <c r="CS13" s="643"/>
      <c r="CT13" s="643"/>
      <c r="CU13" s="643"/>
      <c r="CV13" s="643"/>
      <c r="CW13" s="643"/>
      <c r="CX13" s="643"/>
      <c r="CY13" s="644"/>
      <c r="CZ13" s="675">
        <v>8.8000000000000007</v>
      </c>
      <c r="DA13" s="675"/>
      <c r="DB13" s="675"/>
      <c r="DC13" s="675"/>
      <c r="DD13" s="648">
        <v>218363</v>
      </c>
      <c r="DE13" s="643"/>
      <c r="DF13" s="643"/>
      <c r="DG13" s="643"/>
      <c r="DH13" s="643"/>
      <c r="DI13" s="643"/>
      <c r="DJ13" s="643"/>
      <c r="DK13" s="643"/>
      <c r="DL13" s="643"/>
      <c r="DM13" s="643"/>
      <c r="DN13" s="643"/>
      <c r="DO13" s="643"/>
      <c r="DP13" s="644"/>
      <c r="DQ13" s="648">
        <v>366345</v>
      </c>
      <c r="DR13" s="643"/>
      <c r="DS13" s="643"/>
      <c r="DT13" s="643"/>
      <c r="DU13" s="643"/>
      <c r="DV13" s="643"/>
      <c r="DW13" s="643"/>
      <c r="DX13" s="643"/>
      <c r="DY13" s="643"/>
      <c r="DZ13" s="643"/>
      <c r="EA13" s="643"/>
      <c r="EB13" s="643"/>
      <c r="EC13" s="688"/>
    </row>
    <row r="14" spans="2:143" ht="11.25" customHeight="1">
      <c r="B14" s="639" t="s">
        <v>256</v>
      </c>
      <c r="C14" s="640"/>
      <c r="D14" s="640"/>
      <c r="E14" s="640"/>
      <c r="F14" s="640"/>
      <c r="G14" s="640"/>
      <c r="H14" s="640"/>
      <c r="I14" s="640"/>
      <c r="J14" s="640"/>
      <c r="K14" s="640"/>
      <c r="L14" s="640"/>
      <c r="M14" s="640"/>
      <c r="N14" s="640"/>
      <c r="O14" s="640"/>
      <c r="P14" s="640"/>
      <c r="Q14" s="641"/>
      <c r="R14" s="642" t="s">
        <v>175</v>
      </c>
      <c r="S14" s="643"/>
      <c r="T14" s="643"/>
      <c r="U14" s="643"/>
      <c r="V14" s="643"/>
      <c r="W14" s="643"/>
      <c r="X14" s="643"/>
      <c r="Y14" s="644"/>
      <c r="Z14" s="675" t="s">
        <v>128</v>
      </c>
      <c r="AA14" s="675"/>
      <c r="AB14" s="675"/>
      <c r="AC14" s="675"/>
      <c r="AD14" s="676" t="s">
        <v>175</v>
      </c>
      <c r="AE14" s="676"/>
      <c r="AF14" s="676"/>
      <c r="AG14" s="676"/>
      <c r="AH14" s="676"/>
      <c r="AI14" s="676"/>
      <c r="AJ14" s="676"/>
      <c r="AK14" s="676"/>
      <c r="AL14" s="645" t="s">
        <v>128</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15527</v>
      </c>
      <c r="BH14" s="643"/>
      <c r="BI14" s="643"/>
      <c r="BJ14" s="643"/>
      <c r="BK14" s="643"/>
      <c r="BL14" s="643"/>
      <c r="BM14" s="643"/>
      <c r="BN14" s="644"/>
      <c r="BO14" s="675">
        <v>1.8</v>
      </c>
      <c r="BP14" s="675"/>
      <c r="BQ14" s="675"/>
      <c r="BR14" s="675"/>
      <c r="BS14" s="648" t="s">
        <v>175</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190973</v>
      </c>
      <c r="CS14" s="643"/>
      <c r="CT14" s="643"/>
      <c r="CU14" s="643"/>
      <c r="CV14" s="643"/>
      <c r="CW14" s="643"/>
      <c r="CX14" s="643"/>
      <c r="CY14" s="644"/>
      <c r="CZ14" s="675">
        <v>2.7</v>
      </c>
      <c r="DA14" s="675"/>
      <c r="DB14" s="675"/>
      <c r="DC14" s="675"/>
      <c r="DD14" s="648" t="s">
        <v>128</v>
      </c>
      <c r="DE14" s="643"/>
      <c r="DF14" s="643"/>
      <c r="DG14" s="643"/>
      <c r="DH14" s="643"/>
      <c r="DI14" s="643"/>
      <c r="DJ14" s="643"/>
      <c r="DK14" s="643"/>
      <c r="DL14" s="643"/>
      <c r="DM14" s="643"/>
      <c r="DN14" s="643"/>
      <c r="DO14" s="643"/>
      <c r="DP14" s="644"/>
      <c r="DQ14" s="648">
        <v>167673</v>
      </c>
      <c r="DR14" s="643"/>
      <c r="DS14" s="643"/>
      <c r="DT14" s="643"/>
      <c r="DU14" s="643"/>
      <c r="DV14" s="643"/>
      <c r="DW14" s="643"/>
      <c r="DX14" s="643"/>
      <c r="DY14" s="643"/>
      <c r="DZ14" s="643"/>
      <c r="EA14" s="643"/>
      <c r="EB14" s="643"/>
      <c r="EC14" s="688"/>
    </row>
    <row r="15" spans="2:143" ht="11.25" customHeight="1">
      <c r="B15" s="639" t="s">
        <v>259</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175</v>
      </c>
      <c r="AA15" s="675"/>
      <c r="AB15" s="675"/>
      <c r="AC15" s="675"/>
      <c r="AD15" s="676" t="s">
        <v>128</v>
      </c>
      <c r="AE15" s="676"/>
      <c r="AF15" s="676"/>
      <c r="AG15" s="676"/>
      <c r="AH15" s="676"/>
      <c r="AI15" s="676"/>
      <c r="AJ15" s="676"/>
      <c r="AK15" s="676"/>
      <c r="AL15" s="645" t="s">
        <v>128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34078</v>
      </c>
      <c r="BH15" s="643"/>
      <c r="BI15" s="643"/>
      <c r="BJ15" s="643"/>
      <c r="BK15" s="643"/>
      <c r="BL15" s="643"/>
      <c r="BM15" s="643"/>
      <c r="BN15" s="644"/>
      <c r="BO15" s="675">
        <v>3.9</v>
      </c>
      <c r="BP15" s="675"/>
      <c r="BQ15" s="675"/>
      <c r="BR15" s="675"/>
      <c r="BS15" s="648" t="s">
        <v>175</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703845</v>
      </c>
      <c r="CS15" s="643"/>
      <c r="CT15" s="643"/>
      <c r="CU15" s="643"/>
      <c r="CV15" s="643"/>
      <c r="CW15" s="643"/>
      <c r="CX15" s="643"/>
      <c r="CY15" s="644"/>
      <c r="CZ15" s="675">
        <v>9.9</v>
      </c>
      <c r="DA15" s="675"/>
      <c r="DB15" s="675"/>
      <c r="DC15" s="675"/>
      <c r="DD15" s="648">
        <v>191309</v>
      </c>
      <c r="DE15" s="643"/>
      <c r="DF15" s="643"/>
      <c r="DG15" s="643"/>
      <c r="DH15" s="643"/>
      <c r="DI15" s="643"/>
      <c r="DJ15" s="643"/>
      <c r="DK15" s="643"/>
      <c r="DL15" s="643"/>
      <c r="DM15" s="643"/>
      <c r="DN15" s="643"/>
      <c r="DO15" s="643"/>
      <c r="DP15" s="644"/>
      <c r="DQ15" s="648">
        <v>483310</v>
      </c>
      <c r="DR15" s="643"/>
      <c r="DS15" s="643"/>
      <c r="DT15" s="643"/>
      <c r="DU15" s="643"/>
      <c r="DV15" s="643"/>
      <c r="DW15" s="643"/>
      <c r="DX15" s="643"/>
      <c r="DY15" s="643"/>
      <c r="DZ15" s="643"/>
      <c r="EA15" s="643"/>
      <c r="EB15" s="643"/>
      <c r="EC15" s="688"/>
    </row>
    <row r="16" spans="2:143" ht="11.25" customHeight="1">
      <c r="B16" s="639" t="s">
        <v>262</v>
      </c>
      <c r="C16" s="640"/>
      <c r="D16" s="640"/>
      <c r="E16" s="640"/>
      <c r="F16" s="640"/>
      <c r="G16" s="640"/>
      <c r="H16" s="640"/>
      <c r="I16" s="640"/>
      <c r="J16" s="640"/>
      <c r="K16" s="640"/>
      <c r="L16" s="640"/>
      <c r="M16" s="640"/>
      <c r="N16" s="640"/>
      <c r="O16" s="640"/>
      <c r="P16" s="640"/>
      <c r="Q16" s="641"/>
      <c r="R16" s="642">
        <v>3735</v>
      </c>
      <c r="S16" s="643"/>
      <c r="T16" s="643"/>
      <c r="U16" s="643"/>
      <c r="V16" s="643"/>
      <c r="W16" s="643"/>
      <c r="X16" s="643"/>
      <c r="Y16" s="644"/>
      <c r="Z16" s="675">
        <v>0.1</v>
      </c>
      <c r="AA16" s="675"/>
      <c r="AB16" s="675"/>
      <c r="AC16" s="675"/>
      <c r="AD16" s="676">
        <v>3735</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264</v>
      </c>
      <c r="BP16" s="675"/>
      <c r="BQ16" s="675"/>
      <c r="BR16" s="675"/>
      <c r="BS16" s="648" t="s">
        <v>128</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13861</v>
      </c>
      <c r="CS16" s="643"/>
      <c r="CT16" s="643"/>
      <c r="CU16" s="643"/>
      <c r="CV16" s="643"/>
      <c r="CW16" s="643"/>
      <c r="CX16" s="643"/>
      <c r="CY16" s="644"/>
      <c r="CZ16" s="675">
        <v>0.2</v>
      </c>
      <c r="DA16" s="675"/>
      <c r="DB16" s="675"/>
      <c r="DC16" s="675"/>
      <c r="DD16" s="648" t="s">
        <v>128</v>
      </c>
      <c r="DE16" s="643"/>
      <c r="DF16" s="643"/>
      <c r="DG16" s="643"/>
      <c r="DH16" s="643"/>
      <c r="DI16" s="643"/>
      <c r="DJ16" s="643"/>
      <c r="DK16" s="643"/>
      <c r="DL16" s="643"/>
      <c r="DM16" s="643"/>
      <c r="DN16" s="643"/>
      <c r="DO16" s="643"/>
      <c r="DP16" s="644"/>
      <c r="DQ16" s="648">
        <v>861</v>
      </c>
      <c r="DR16" s="643"/>
      <c r="DS16" s="643"/>
      <c r="DT16" s="643"/>
      <c r="DU16" s="643"/>
      <c r="DV16" s="643"/>
      <c r="DW16" s="643"/>
      <c r="DX16" s="643"/>
      <c r="DY16" s="643"/>
      <c r="DZ16" s="643"/>
      <c r="EA16" s="643"/>
      <c r="EB16" s="643"/>
      <c r="EC16" s="688"/>
    </row>
    <row r="17" spans="2:133" ht="11.25" customHeight="1">
      <c r="B17" s="639" t="s">
        <v>266</v>
      </c>
      <c r="C17" s="640"/>
      <c r="D17" s="640"/>
      <c r="E17" s="640"/>
      <c r="F17" s="640"/>
      <c r="G17" s="640"/>
      <c r="H17" s="640"/>
      <c r="I17" s="640"/>
      <c r="J17" s="640"/>
      <c r="K17" s="640"/>
      <c r="L17" s="640"/>
      <c r="M17" s="640"/>
      <c r="N17" s="640"/>
      <c r="O17" s="640"/>
      <c r="P17" s="640"/>
      <c r="Q17" s="641"/>
      <c r="R17" s="642">
        <v>7245</v>
      </c>
      <c r="S17" s="643"/>
      <c r="T17" s="643"/>
      <c r="U17" s="643"/>
      <c r="V17" s="643"/>
      <c r="W17" s="643"/>
      <c r="X17" s="643"/>
      <c r="Y17" s="644"/>
      <c r="Z17" s="675">
        <v>0.1</v>
      </c>
      <c r="AA17" s="675"/>
      <c r="AB17" s="675"/>
      <c r="AC17" s="675"/>
      <c r="AD17" s="676">
        <v>7245</v>
      </c>
      <c r="AE17" s="676"/>
      <c r="AF17" s="676"/>
      <c r="AG17" s="676"/>
      <c r="AH17" s="676"/>
      <c r="AI17" s="676"/>
      <c r="AJ17" s="676"/>
      <c r="AK17" s="676"/>
      <c r="AL17" s="645">
        <v>0.3</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264</v>
      </c>
      <c r="BH17" s="643"/>
      <c r="BI17" s="643"/>
      <c r="BJ17" s="643"/>
      <c r="BK17" s="643"/>
      <c r="BL17" s="643"/>
      <c r="BM17" s="643"/>
      <c r="BN17" s="644"/>
      <c r="BO17" s="675" t="s">
        <v>128</v>
      </c>
      <c r="BP17" s="675"/>
      <c r="BQ17" s="675"/>
      <c r="BR17" s="675"/>
      <c r="BS17" s="648" t="s">
        <v>175</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650100</v>
      </c>
      <c r="CS17" s="643"/>
      <c r="CT17" s="643"/>
      <c r="CU17" s="643"/>
      <c r="CV17" s="643"/>
      <c r="CW17" s="643"/>
      <c r="CX17" s="643"/>
      <c r="CY17" s="644"/>
      <c r="CZ17" s="675">
        <v>9.1999999999999993</v>
      </c>
      <c r="DA17" s="675"/>
      <c r="DB17" s="675"/>
      <c r="DC17" s="675"/>
      <c r="DD17" s="648" t="s">
        <v>264</v>
      </c>
      <c r="DE17" s="643"/>
      <c r="DF17" s="643"/>
      <c r="DG17" s="643"/>
      <c r="DH17" s="643"/>
      <c r="DI17" s="643"/>
      <c r="DJ17" s="643"/>
      <c r="DK17" s="643"/>
      <c r="DL17" s="643"/>
      <c r="DM17" s="643"/>
      <c r="DN17" s="643"/>
      <c r="DO17" s="643"/>
      <c r="DP17" s="644"/>
      <c r="DQ17" s="648">
        <v>553771</v>
      </c>
      <c r="DR17" s="643"/>
      <c r="DS17" s="643"/>
      <c r="DT17" s="643"/>
      <c r="DU17" s="643"/>
      <c r="DV17" s="643"/>
      <c r="DW17" s="643"/>
      <c r="DX17" s="643"/>
      <c r="DY17" s="643"/>
      <c r="DZ17" s="643"/>
      <c r="EA17" s="643"/>
      <c r="EB17" s="643"/>
      <c r="EC17" s="688"/>
    </row>
    <row r="18" spans="2:133" ht="11.25" customHeight="1">
      <c r="B18" s="639" t="s">
        <v>269</v>
      </c>
      <c r="C18" s="640"/>
      <c r="D18" s="640"/>
      <c r="E18" s="640"/>
      <c r="F18" s="640"/>
      <c r="G18" s="640"/>
      <c r="H18" s="640"/>
      <c r="I18" s="640"/>
      <c r="J18" s="640"/>
      <c r="K18" s="640"/>
      <c r="L18" s="640"/>
      <c r="M18" s="640"/>
      <c r="N18" s="640"/>
      <c r="O18" s="640"/>
      <c r="P18" s="640"/>
      <c r="Q18" s="641"/>
      <c r="R18" s="642">
        <v>3848</v>
      </c>
      <c r="S18" s="643"/>
      <c r="T18" s="643"/>
      <c r="U18" s="643"/>
      <c r="V18" s="643"/>
      <c r="W18" s="643"/>
      <c r="X18" s="643"/>
      <c r="Y18" s="644"/>
      <c r="Z18" s="675">
        <v>0.1</v>
      </c>
      <c r="AA18" s="675"/>
      <c r="AB18" s="675"/>
      <c r="AC18" s="675"/>
      <c r="AD18" s="676">
        <v>3848</v>
      </c>
      <c r="AE18" s="676"/>
      <c r="AF18" s="676"/>
      <c r="AG18" s="676"/>
      <c r="AH18" s="676"/>
      <c r="AI18" s="676"/>
      <c r="AJ18" s="676"/>
      <c r="AK18" s="676"/>
      <c r="AL18" s="645">
        <v>0.1</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175</v>
      </c>
      <c r="BP18" s="675"/>
      <c r="BQ18" s="675"/>
      <c r="BR18" s="675"/>
      <c r="BS18" s="648" t="s">
        <v>128</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128</v>
      </c>
      <c r="CS18" s="643"/>
      <c r="CT18" s="643"/>
      <c r="CU18" s="643"/>
      <c r="CV18" s="643"/>
      <c r="CW18" s="643"/>
      <c r="CX18" s="643"/>
      <c r="CY18" s="644"/>
      <c r="CZ18" s="675" t="s">
        <v>264</v>
      </c>
      <c r="DA18" s="675"/>
      <c r="DB18" s="675"/>
      <c r="DC18" s="675"/>
      <c r="DD18" s="648" t="s">
        <v>175</v>
      </c>
      <c r="DE18" s="643"/>
      <c r="DF18" s="643"/>
      <c r="DG18" s="643"/>
      <c r="DH18" s="643"/>
      <c r="DI18" s="643"/>
      <c r="DJ18" s="643"/>
      <c r="DK18" s="643"/>
      <c r="DL18" s="643"/>
      <c r="DM18" s="643"/>
      <c r="DN18" s="643"/>
      <c r="DO18" s="643"/>
      <c r="DP18" s="644"/>
      <c r="DQ18" s="648" t="s">
        <v>175</v>
      </c>
      <c r="DR18" s="643"/>
      <c r="DS18" s="643"/>
      <c r="DT18" s="643"/>
      <c r="DU18" s="643"/>
      <c r="DV18" s="643"/>
      <c r="DW18" s="643"/>
      <c r="DX18" s="643"/>
      <c r="DY18" s="643"/>
      <c r="DZ18" s="643"/>
      <c r="EA18" s="643"/>
      <c r="EB18" s="643"/>
      <c r="EC18" s="688"/>
    </row>
    <row r="19" spans="2:133" ht="11.25" customHeight="1">
      <c r="B19" s="639" t="s">
        <v>272</v>
      </c>
      <c r="C19" s="640"/>
      <c r="D19" s="640"/>
      <c r="E19" s="640"/>
      <c r="F19" s="640"/>
      <c r="G19" s="640"/>
      <c r="H19" s="640"/>
      <c r="I19" s="640"/>
      <c r="J19" s="640"/>
      <c r="K19" s="640"/>
      <c r="L19" s="640"/>
      <c r="M19" s="640"/>
      <c r="N19" s="640"/>
      <c r="O19" s="640"/>
      <c r="P19" s="640"/>
      <c r="Q19" s="641"/>
      <c r="R19" s="642">
        <v>2115</v>
      </c>
      <c r="S19" s="643"/>
      <c r="T19" s="643"/>
      <c r="U19" s="643"/>
      <c r="V19" s="643"/>
      <c r="W19" s="643"/>
      <c r="X19" s="643"/>
      <c r="Y19" s="644"/>
      <c r="Z19" s="675">
        <v>0</v>
      </c>
      <c r="AA19" s="675"/>
      <c r="AB19" s="675"/>
      <c r="AC19" s="675"/>
      <c r="AD19" s="676">
        <v>2115</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26300</v>
      </c>
      <c r="BH19" s="643"/>
      <c r="BI19" s="643"/>
      <c r="BJ19" s="643"/>
      <c r="BK19" s="643"/>
      <c r="BL19" s="643"/>
      <c r="BM19" s="643"/>
      <c r="BN19" s="644"/>
      <c r="BO19" s="675">
        <v>3</v>
      </c>
      <c r="BP19" s="675"/>
      <c r="BQ19" s="675"/>
      <c r="BR19" s="675"/>
      <c r="BS19" s="648" t="s">
        <v>128</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264</v>
      </c>
      <c r="CS19" s="643"/>
      <c r="CT19" s="643"/>
      <c r="CU19" s="643"/>
      <c r="CV19" s="643"/>
      <c r="CW19" s="643"/>
      <c r="CX19" s="643"/>
      <c r="CY19" s="644"/>
      <c r="CZ19" s="675" t="s">
        <v>264</v>
      </c>
      <c r="DA19" s="675"/>
      <c r="DB19" s="675"/>
      <c r="DC19" s="675"/>
      <c r="DD19" s="648" t="s">
        <v>175</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c r="B20" s="639" t="s">
        <v>275</v>
      </c>
      <c r="C20" s="640"/>
      <c r="D20" s="640"/>
      <c r="E20" s="640"/>
      <c r="F20" s="640"/>
      <c r="G20" s="640"/>
      <c r="H20" s="640"/>
      <c r="I20" s="640"/>
      <c r="J20" s="640"/>
      <c r="K20" s="640"/>
      <c r="L20" s="640"/>
      <c r="M20" s="640"/>
      <c r="N20" s="640"/>
      <c r="O20" s="640"/>
      <c r="P20" s="640"/>
      <c r="Q20" s="641"/>
      <c r="R20" s="642">
        <v>1407</v>
      </c>
      <c r="S20" s="643"/>
      <c r="T20" s="643"/>
      <c r="U20" s="643"/>
      <c r="V20" s="643"/>
      <c r="W20" s="643"/>
      <c r="X20" s="643"/>
      <c r="Y20" s="644"/>
      <c r="Z20" s="675">
        <v>0</v>
      </c>
      <c r="AA20" s="675"/>
      <c r="AB20" s="675"/>
      <c r="AC20" s="675"/>
      <c r="AD20" s="676">
        <v>1407</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26300</v>
      </c>
      <c r="BH20" s="643"/>
      <c r="BI20" s="643"/>
      <c r="BJ20" s="643"/>
      <c r="BK20" s="643"/>
      <c r="BL20" s="643"/>
      <c r="BM20" s="643"/>
      <c r="BN20" s="644"/>
      <c r="BO20" s="675">
        <v>3</v>
      </c>
      <c r="BP20" s="675"/>
      <c r="BQ20" s="675"/>
      <c r="BR20" s="675"/>
      <c r="BS20" s="648" t="s">
        <v>175</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7086508</v>
      </c>
      <c r="CS20" s="643"/>
      <c r="CT20" s="643"/>
      <c r="CU20" s="643"/>
      <c r="CV20" s="643"/>
      <c r="CW20" s="643"/>
      <c r="CX20" s="643"/>
      <c r="CY20" s="644"/>
      <c r="CZ20" s="675">
        <v>100</v>
      </c>
      <c r="DA20" s="675"/>
      <c r="DB20" s="675"/>
      <c r="DC20" s="675"/>
      <c r="DD20" s="648">
        <v>2185768</v>
      </c>
      <c r="DE20" s="643"/>
      <c r="DF20" s="643"/>
      <c r="DG20" s="643"/>
      <c r="DH20" s="643"/>
      <c r="DI20" s="643"/>
      <c r="DJ20" s="643"/>
      <c r="DK20" s="643"/>
      <c r="DL20" s="643"/>
      <c r="DM20" s="643"/>
      <c r="DN20" s="643"/>
      <c r="DO20" s="643"/>
      <c r="DP20" s="644"/>
      <c r="DQ20" s="648">
        <v>3509282</v>
      </c>
      <c r="DR20" s="643"/>
      <c r="DS20" s="643"/>
      <c r="DT20" s="643"/>
      <c r="DU20" s="643"/>
      <c r="DV20" s="643"/>
      <c r="DW20" s="643"/>
      <c r="DX20" s="643"/>
      <c r="DY20" s="643"/>
      <c r="DZ20" s="643"/>
      <c r="EA20" s="643"/>
      <c r="EB20" s="643"/>
      <c r="EC20" s="688"/>
    </row>
    <row r="21" spans="2:133" ht="11.25" customHeight="1">
      <c r="B21" s="639" t="s">
        <v>278</v>
      </c>
      <c r="C21" s="640"/>
      <c r="D21" s="640"/>
      <c r="E21" s="640"/>
      <c r="F21" s="640"/>
      <c r="G21" s="640"/>
      <c r="H21" s="640"/>
      <c r="I21" s="640"/>
      <c r="J21" s="640"/>
      <c r="K21" s="640"/>
      <c r="L21" s="640"/>
      <c r="M21" s="640"/>
      <c r="N21" s="640"/>
      <c r="O21" s="640"/>
      <c r="P21" s="640"/>
      <c r="Q21" s="641"/>
      <c r="R21" s="642">
        <v>326</v>
      </c>
      <c r="S21" s="643"/>
      <c r="T21" s="643"/>
      <c r="U21" s="643"/>
      <c r="V21" s="643"/>
      <c r="W21" s="643"/>
      <c r="X21" s="643"/>
      <c r="Y21" s="644"/>
      <c r="Z21" s="675">
        <v>0</v>
      </c>
      <c r="AA21" s="675"/>
      <c r="AB21" s="675"/>
      <c r="AC21" s="675"/>
      <c r="AD21" s="676">
        <v>326</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26300</v>
      </c>
      <c r="BH21" s="643"/>
      <c r="BI21" s="643"/>
      <c r="BJ21" s="643"/>
      <c r="BK21" s="643"/>
      <c r="BL21" s="643"/>
      <c r="BM21" s="643"/>
      <c r="BN21" s="644"/>
      <c r="BO21" s="675">
        <v>3</v>
      </c>
      <c r="BP21" s="675"/>
      <c r="BQ21" s="675"/>
      <c r="BR21" s="675"/>
      <c r="BS21" s="648" t="s">
        <v>128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280</v>
      </c>
      <c r="C22" s="640"/>
      <c r="D22" s="640"/>
      <c r="E22" s="640"/>
      <c r="F22" s="640"/>
      <c r="G22" s="640"/>
      <c r="H22" s="640"/>
      <c r="I22" s="640"/>
      <c r="J22" s="640"/>
      <c r="K22" s="640"/>
      <c r="L22" s="640"/>
      <c r="M22" s="640"/>
      <c r="N22" s="640"/>
      <c r="O22" s="640"/>
      <c r="P22" s="640"/>
      <c r="Q22" s="641"/>
      <c r="R22" s="642">
        <v>2051719</v>
      </c>
      <c r="S22" s="643"/>
      <c r="T22" s="643"/>
      <c r="U22" s="643"/>
      <c r="V22" s="643"/>
      <c r="W22" s="643"/>
      <c r="X22" s="643"/>
      <c r="Y22" s="644"/>
      <c r="Z22" s="675">
        <v>28.3</v>
      </c>
      <c r="AA22" s="675"/>
      <c r="AB22" s="675"/>
      <c r="AC22" s="675"/>
      <c r="AD22" s="676">
        <v>1751824</v>
      </c>
      <c r="AE22" s="676"/>
      <c r="AF22" s="676"/>
      <c r="AG22" s="676"/>
      <c r="AH22" s="676"/>
      <c r="AI22" s="676"/>
      <c r="AJ22" s="676"/>
      <c r="AK22" s="676"/>
      <c r="AL22" s="645">
        <v>62.4</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264</v>
      </c>
      <c r="BH22" s="643"/>
      <c r="BI22" s="643"/>
      <c r="BJ22" s="643"/>
      <c r="BK22" s="643"/>
      <c r="BL22" s="643"/>
      <c r="BM22" s="643"/>
      <c r="BN22" s="644"/>
      <c r="BO22" s="675" t="s">
        <v>175</v>
      </c>
      <c r="BP22" s="675"/>
      <c r="BQ22" s="675"/>
      <c r="BR22" s="675"/>
      <c r="BS22" s="648" t="s">
        <v>128</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283</v>
      </c>
      <c r="C23" s="640"/>
      <c r="D23" s="640"/>
      <c r="E23" s="640"/>
      <c r="F23" s="640"/>
      <c r="G23" s="640"/>
      <c r="H23" s="640"/>
      <c r="I23" s="640"/>
      <c r="J23" s="640"/>
      <c r="K23" s="640"/>
      <c r="L23" s="640"/>
      <c r="M23" s="640"/>
      <c r="N23" s="640"/>
      <c r="O23" s="640"/>
      <c r="P23" s="640"/>
      <c r="Q23" s="641"/>
      <c r="R23" s="642">
        <v>1751824</v>
      </c>
      <c r="S23" s="643"/>
      <c r="T23" s="643"/>
      <c r="U23" s="643"/>
      <c r="V23" s="643"/>
      <c r="W23" s="643"/>
      <c r="X23" s="643"/>
      <c r="Y23" s="644"/>
      <c r="Z23" s="675">
        <v>24.1</v>
      </c>
      <c r="AA23" s="675"/>
      <c r="AB23" s="675"/>
      <c r="AC23" s="675"/>
      <c r="AD23" s="676">
        <v>1751824</v>
      </c>
      <c r="AE23" s="676"/>
      <c r="AF23" s="676"/>
      <c r="AG23" s="676"/>
      <c r="AH23" s="676"/>
      <c r="AI23" s="676"/>
      <c r="AJ23" s="676"/>
      <c r="AK23" s="676"/>
      <c r="AL23" s="645">
        <v>62.4</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175</v>
      </c>
      <c r="BH23" s="643"/>
      <c r="BI23" s="643"/>
      <c r="BJ23" s="643"/>
      <c r="BK23" s="643"/>
      <c r="BL23" s="643"/>
      <c r="BM23" s="643"/>
      <c r="BN23" s="644"/>
      <c r="BO23" s="675" t="s">
        <v>264</v>
      </c>
      <c r="BP23" s="675"/>
      <c r="BQ23" s="675"/>
      <c r="BR23" s="675"/>
      <c r="BS23" s="648" t="s">
        <v>175</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c r="B24" s="639" t="s">
        <v>290</v>
      </c>
      <c r="C24" s="640"/>
      <c r="D24" s="640"/>
      <c r="E24" s="640"/>
      <c r="F24" s="640"/>
      <c r="G24" s="640"/>
      <c r="H24" s="640"/>
      <c r="I24" s="640"/>
      <c r="J24" s="640"/>
      <c r="K24" s="640"/>
      <c r="L24" s="640"/>
      <c r="M24" s="640"/>
      <c r="N24" s="640"/>
      <c r="O24" s="640"/>
      <c r="P24" s="640"/>
      <c r="Q24" s="641"/>
      <c r="R24" s="642">
        <v>299895</v>
      </c>
      <c r="S24" s="643"/>
      <c r="T24" s="643"/>
      <c r="U24" s="643"/>
      <c r="V24" s="643"/>
      <c r="W24" s="643"/>
      <c r="X24" s="643"/>
      <c r="Y24" s="644"/>
      <c r="Z24" s="675">
        <v>4.0999999999999996</v>
      </c>
      <c r="AA24" s="675"/>
      <c r="AB24" s="675"/>
      <c r="AC24" s="675"/>
      <c r="AD24" s="676" t="s">
        <v>175</v>
      </c>
      <c r="AE24" s="676"/>
      <c r="AF24" s="676"/>
      <c r="AG24" s="676"/>
      <c r="AH24" s="676"/>
      <c r="AI24" s="676"/>
      <c r="AJ24" s="676"/>
      <c r="AK24" s="676"/>
      <c r="AL24" s="645" t="s">
        <v>128</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175</v>
      </c>
      <c r="BH24" s="643"/>
      <c r="BI24" s="643"/>
      <c r="BJ24" s="643"/>
      <c r="BK24" s="643"/>
      <c r="BL24" s="643"/>
      <c r="BM24" s="643"/>
      <c r="BN24" s="644"/>
      <c r="BO24" s="675" t="s">
        <v>128</v>
      </c>
      <c r="BP24" s="675"/>
      <c r="BQ24" s="675"/>
      <c r="BR24" s="675"/>
      <c r="BS24" s="648" t="s">
        <v>175</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1972082</v>
      </c>
      <c r="CS24" s="698"/>
      <c r="CT24" s="698"/>
      <c r="CU24" s="698"/>
      <c r="CV24" s="698"/>
      <c r="CW24" s="698"/>
      <c r="CX24" s="698"/>
      <c r="CY24" s="741"/>
      <c r="CZ24" s="742">
        <v>27.8</v>
      </c>
      <c r="DA24" s="713"/>
      <c r="DB24" s="713"/>
      <c r="DC24" s="745"/>
      <c r="DD24" s="740">
        <v>1578889</v>
      </c>
      <c r="DE24" s="698"/>
      <c r="DF24" s="698"/>
      <c r="DG24" s="698"/>
      <c r="DH24" s="698"/>
      <c r="DI24" s="698"/>
      <c r="DJ24" s="698"/>
      <c r="DK24" s="741"/>
      <c r="DL24" s="740">
        <v>1453512</v>
      </c>
      <c r="DM24" s="698"/>
      <c r="DN24" s="698"/>
      <c r="DO24" s="698"/>
      <c r="DP24" s="698"/>
      <c r="DQ24" s="698"/>
      <c r="DR24" s="698"/>
      <c r="DS24" s="698"/>
      <c r="DT24" s="698"/>
      <c r="DU24" s="698"/>
      <c r="DV24" s="741"/>
      <c r="DW24" s="742">
        <v>49.5</v>
      </c>
      <c r="DX24" s="713"/>
      <c r="DY24" s="713"/>
      <c r="DZ24" s="713"/>
      <c r="EA24" s="713"/>
      <c r="EB24" s="713"/>
      <c r="EC24" s="743"/>
    </row>
    <row r="25" spans="2:133" ht="11.25" customHeight="1">
      <c r="B25" s="639" t="s">
        <v>293</v>
      </c>
      <c r="C25" s="640"/>
      <c r="D25" s="640"/>
      <c r="E25" s="640"/>
      <c r="F25" s="640"/>
      <c r="G25" s="640"/>
      <c r="H25" s="640"/>
      <c r="I25" s="640"/>
      <c r="J25" s="640"/>
      <c r="K25" s="640"/>
      <c r="L25" s="640"/>
      <c r="M25" s="640"/>
      <c r="N25" s="640"/>
      <c r="O25" s="640"/>
      <c r="P25" s="640"/>
      <c r="Q25" s="641"/>
      <c r="R25" s="642" t="s">
        <v>175</v>
      </c>
      <c r="S25" s="643"/>
      <c r="T25" s="643"/>
      <c r="U25" s="643"/>
      <c r="V25" s="643"/>
      <c r="W25" s="643"/>
      <c r="X25" s="643"/>
      <c r="Y25" s="644"/>
      <c r="Z25" s="675" t="s">
        <v>128</v>
      </c>
      <c r="AA25" s="675"/>
      <c r="AB25" s="675"/>
      <c r="AC25" s="675"/>
      <c r="AD25" s="676" t="s">
        <v>128</v>
      </c>
      <c r="AE25" s="676"/>
      <c r="AF25" s="676"/>
      <c r="AG25" s="676"/>
      <c r="AH25" s="676"/>
      <c r="AI25" s="676"/>
      <c r="AJ25" s="676"/>
      <c r="AK25" s="676"/>
      <c r="AL25" s="645" t="s">
        <v>128</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264</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1058350</v>
      </c>
      <c r="CS25" s="661"/>
      <c r="CT25" s="661"/>
      <c r="CU25" s="661"/>
      <c r="CV25" s="661"/>
      <c r="CW25" s="661"/>
      <c r="CX25" s="661"/>
      <c r="CY25" s="662"/>
      <c r="CZ25" s="645">
        <v>14.9</v>
      </c>
      <c r="DA25" s="663"/>
      <c r="DB25" s="663"/>
      <c r="DC25" s="664"/>
      <c r="DD25" s="648">
        <v>925724</v>
      </c>
      <c r="DE25" s="661"/>
      <c r="DF25" s="661"/>
      <c r="DG25" s="661"/>
      <c r="DH25" s="661"/>
      <c r="DI25" s="661"/>
      <c r="DJ25" s="661"/>
      <c r="DK25" s="662"/>
      <c r="DL25" s="648">
        <v>828228</v>
      </c>
      <c r="DM25" s="661"/>
      <c r="DN25" s="661"/>
      <c r="DO25" s="661"/>
      <c r="DP25" s="661"/>
      <c r="DQ25" s="661"/>
      <c r="DR25" s="661"/>
      <c r="DS25" s="661"/>
      <c r="DT25" s="661"/>
      <c r="DU25" s="661"/>
      <c r="DV25" s="662"/>
      <c r="DW25" s="645">
        <v>28.2</v>
      </c>
      <c r="DX25" s="663"/>
      <c r="DY25" s="663"/>
      <c r="DZ25" s="663"/>
      <c r="EA25" s="663"/>
      <c r="EB25" s="663"/>
      <c r="EC25" s="681"/>
    </row>
    <row r="26" spans="2:133" ht="11.25" customHeight="1">
      <c r="B26" s="639" t="s">
        <v>296</v>
      </c>
      <c r="C26" s="640"/>
      <c r="D26" s="640"/>
      <c r="E26" s="640"/>
      <c r="F26" s="640"/>
      <c r="G26" s="640"/>
      <c r="H26" s="640"/>
      <c r="I26" s="640"/>
      <c r="J26" s="640"/>
      <c r="K26" s="640"/>
      <c r="L26" s="640"/>
      <c r="M26" s="640"/>
      <c r="N26" s="640"/>
      <c r="O26" s="640"/>
      <c r="P26" s="640"/>
      <c r="Q26" s="641"/>
      <c r="R26" s="642">
        <v>3106885</v>
      </c>
      <c r="S26" s="643"/>
      <c r="T26" s="643"/>
      <c r="U26" s="643"/>
      <c r="V26" s="643"/>
      <c r="W26" s="643"/>
      <c r="X26" s="643"/>
      <c r="Y26" s="644"/>
      <c r="Z26" s="675">
        <v>42.8</v>
      </c>
      <c r="AA26" s="675"/>
      <c r="AB26" s="675"/>
      <c r="AC26" s="675"/>
      <c r="AD26" s="676">
        <v>2806990</v>
      </c>
      <c r="AE26" s="676"/>
      <c r="AF26" s="676"/>
      <c r="AG26" s="676"/>
      <c r="AH26" s="676"/>
      <c r="AI26" s="676"/>
      <c r="AJ26" s="676"/>
      <c r="AK26" s="676"/>
      <c r="AL26" s="645">
        <v>100</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264</v>
      </c>
      <c r="BP26" s="675"/>
      <c r="BQ26" s="675"/>
      <c r="BR26" s="675"/>
      <c r="BS26" s="648" t="s">
        <v>128</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610284</v>
      </c>
      <c r="CS26" s="643"/>
      <c r="CT26" s="643"/>
      <c r="CU26" s="643"/>
      <c r="CV26" s="643"/>
      <c r="CW26" s="643"/>
      <c r="CX26" s="643"/>
      <c r="CY26" s="644"/>
      <c r="CZ26" s="645">
        <v>8.6</v>
      </c>
      <c r="DA26" s="663"/>
      <c r="DB26" s="663"/>
      <c r="DC26" s="664"/>
      <c r="DD26" s="648">
        <v>610284</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1"/>
    </row>
    <row r="27" spans="2:133" ht="11.25" customHeight="1">
      <c r="B27" s="639" t="s">
        <v>299</v>
      </c>
      <c r="C27" s="640"/>
      <c r="D27" s="640"/>
      <c r="E27" s="640"/>
      <c r="F27" s="640"/>
      <c r="G27" s="640"/>
      <c r="H27" s="640"/>
      <c r="I27" s="640"/>
      <c r="J27" s="640"/>
      <c r="K27" s="640"/>
      <c r="L27" s="640"/>
      <c r="M27" s="640"/>
      <c r="N27" s="640"/>
      <c r="O27" s="640"/>
      <c r="P27" s="640"/>
      <c r="Q27" s="641"/>
      <c r="R27" s="642">
        <v>840</v>
      </c>
      <c r="S27" s="643"/>
      <c r="T27" s="643"/>
      <c r="U27" s="643"/>
      <c r="V27" s="643"/>
      <c r="W27" s="643"/>
      <c r="X27" s="643"/>
      <c r="Y27" s="644"/>
      <c r="Z27" s="675">
        <v>0</v>
      </c>
      <c r="AA27" s="675"/>
      <c r="AB27" s="675"/>
      <c r="AC27" s="675"/>
      <c r="AD27" s="676">
        <v>840</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866096</v>
      </c>
      <c r="BH27" s="643"/>
      <c r="BI27" s="643"/>
      <c r="BJ27" s="643"/>
      <c r="BK27" s="643"/>
      <c r="BL27" s="643"/>
      <c r="BM27" s="643"/>
      <c r="BN27" s="644"/>
      <c r="BO27" s="675">
        <v>100</v>
      </c>
      <c r="BP27" s="675"/>
      <c r="BQ27" s="675"/>
      <c r="BR27" s="675"/>
      <c r="BS27" s="648">
        <v>11155</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263632</v>
      </c>
      <c r="CS27" s="661"/>
      <c r="CT27" s="661"/>
      <c r="CU27" s="661"/>
      <c r="CV27" s="661"/>
      <c r="CW27" s="661"/>
      <c r="CX27" s="661"/>
      <c r="CY27" s="662"/>
      <c r="CZ27" s="645">
        <v>3.7</v>
      </c>
      <c r="DA27" s="663"/>
      <c r="DB27" s="663"/>
      <c r="DC27" s="664"/>
      <c r="DD27" s="648">
        <v>99394</v>
      </c>
      <c r="DE27" s="661"/>
      <c r="DF27" s="661"/>
      <c r="DG27" s="661"/>
      <c r="DH27" s="661"/>
      <c r="DI27" s="661"/>
      <c r="DJ27" s="661"/>
      <c r="DK27" s="662"/>
      <c r="DL27" s="648">
        <v>71513</v>
      </c>
      <c r="DM27" s="661"/>
      <c r="DN27" s="661"/>
      <c r="DO27" s="661"/>
      <c r="DP27" s="661"/>
      <c r="DQ27" s="661"/>
      <c r="DR27" s="661"/>
      <c r="DS27" s="661"/>
      <c r="DT27" s="661"/>
      <c r="DU27" s="661"/>
      <c r="DV27" s="662"/>
      <c r="DW27" s="645">
        <v>2.4</v>
      </c>
      <c r="DX27" s="663"/>
      <c r="DY27" s="663"/>
      <c r="DZ27" s="663"/>
      <c r="EA27" s="663"/>
      <c r="EB27" s="663"/>
      <c r="EC27" s="681"/>
    </row>
    <row r="28" spans="2:133" ht="11.25" customHeight="1">
      <c r="B28" s="639" t="s">
        <v>302</v>
      </c>
      <c r="C28" s="640"/>
      <c r="D28" s="640"/>
      <c r="E28" s="640"/>
      <c r="F28" s="640"/>
      <c r="G28" s="640"/>
      <c r="H28" s="640"/>
      <c r="I28" s="640"/>
      <c r="J28" s="640"/>
      <c r="K28" s="640"/>
      <c r="L28" s="640"/>
      <c r="M28" s="640"/>
      <c r="N28" s="640"/>
      <c r="O28" s="640"/>
      <c r="P28" s="640"/>
      <c r="Q28" s="641"/>
      <c r="R28" s="642">
        <v>16537</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650100</v>
      </c>
      <c r="CS28" s="643"/>
      <c r="CT28" s="643"/>
      <c r="CU28" s="643"/>
      <c r="CV28" s="643"/>
      <c r="CW28" s="643"/>
      <c r="CX28" s="643"/>
      <c r="CY28" s="644"/>
      <c r="CZ28" s="645">
        <v>9.1999999999999993</v>
      </c>
      <c r="DA28" s="663"/>
      <c r="DB28" s="663"/>
      <c r="DC28" s="664"/>
      <c r="DD28" s="648">
        <v>553771</v>
      </c>
      <c r="DE28" s="643"/>
      <c r="DF28" s="643"/>
      <c r="DG28" s="643"/>
      <c r="DH28" s="643"/>
      <c r="DI28" s="643"/>
      <c r="DJ28" s="643"/>
      <c r="DK28" s="644"/>
      <c r="DL28" s="648">
        <v>553771</v>
      </c>
      <c r="DM28" s="643"/>
      <c r="DN28" s="643"/>
      <c r="DO28" s="643"/>
      <c r="DP28" s="643"/>
      <c r="DQ28" s="643"/>
      <c r="DR28" s="643"/>
      <c r="DS28" s="643"/>
      <c r="DT28" s="643"/>
      <c r="DU28" s="643"/>
      <c r="DV28" s="644"/>
      <c r="DW28" s="645">
        <v>18.899999999999999</v>
      </c>
      <c r="DX28" s="663"/>
      <c r="DY28" s="663"/>
      <c r="DZ28" s="663"/>
      <c r="EA28" s="663"/>
      <c r="EB28" s="663"/>
      <c r="EC28" s="681"/>
    </row>
    <row r="29" spans="2:133" ht="11.25" customHeight="1">
      <c r="B29" s="639" t="s">
        <v>304</v>
      </c>
      <c r="C29" s="640"/>
      <c r="D29" s="640"/>
      <c r="E29" s="640"/>
      <c r="F29" s="640"/>
      <c r="G29" s="640"/>
      <c r="H29" s="640"/>
      <c r="I29" s="640"/>
      <c r="J29" s="640"/>
      <c r="K29" s="640"/>
      <c r="L29" s="640"/>
      <c r="M29" s="640"/>
      <c r="N29" s="640"/>
      <c r="O29" s="640"/>
      <c r="P29" s="640"/>
      <c r="Q29" s="641"/>
      <c r="R29" s="642">
        <v>147252</v>
      </c>
      <c r="S29" s="643"/>
      <c r="T29" s="643"/>
      <c r="U29" s="643"/>
      <c r="V29" s="643"/>
      <c r="W29" s="643"/>
      <c r="X29" s="643"/>
      <c r="Y29" s="644"/>
      <c r="Z29" s="675">
        <v>2</v>
      </c>
      <c r="AA29" s="675"/>
      <c r="AB29" s="675"/>
      <c r="AC29" s="675"/>
      <c r="AD29" s="676" t="s">
        <v>128</v>
      </c>
      <c r="AE29" s="676"/>
      <c r="AF29" s="676"/>
      <c r="AG29" s="676"/>
      <c r="AH29" s="676"/>
      <c r="AI29" s="676"/>
      <c r="AJ29" s="676"/>
      <c r="AK29" s="676"/>
      <c r="AL29" s="645" t="s">
        <v>128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70</v>
      </c>
      <c r="CG29" s="686"/>
      <c r="CH29" s="686"/>
      <c r="CI29" s="686"/>
      <c r="CJ29" s="686"/>
      <c r="CK29" s="686"/>
      <c r="CL29" s="686"/>
      <c r="CM29" s="686"/>
      <c r="CN29" s="686"/>
      <c r="CO29" s="686"/>
      <c r="CP29" s="686"/>
      <c r="CQ29" s="687"/>
      <c r="CR29" s="642">
        <v>649170</v>
      </c>
      <c r="CS29" s="661"/>
      <c r="CT29" s="661"/>
      <c r="CU29" s="661"/>
      <c r="CV29" s="661"/>
      <c r="CW29" s="661"/>
      <c r="CX29" s="661"/>
      <c r="CY29" s="662"/>
      <c r="CZ29" s="645">
        <v>9.1999999999999993</v>
      </c>
      <c r="DA29" s="663"/>
      <c r="DB29" s="663"/>
      <c r="DC29" s="664"/>
      <c r="DD29" s="648">
        <v>552841</v>
      </c>
      <c r="DE29" s="661"/>
      <c r="DF29" s="661"/>
      <c r="DG29" s="661"/>
      <c r="DH29" s="661"/>
      <c r="DI29" s="661"/>
      <c r="DJ29" s="661"/>
      <c r="DK29" s="662"/>
      <c r="DL29" s="648">
        <v>552841</v>
      </c>
      <c r="DM29" s="661"/>
      <c r="DN29" s="661"/>
      <c r="DO29" s="661"/>
      <c r="DP29" s="661"/>
      <c r="DQ29" s="661"/>
      <c r="DR29" s="661"/>
      <c r="DS29" s="661"/>
      <c r="DT29" s="661"/>
      <c r="DU29" s="661"/>
      <c r="DV29" s="662"/>
      <c r="DW29" s="645">
        <v>18.8</v>
      </c>
      <c r="DX29" s="663"/>
      <c r="DY29" s="663"/>
      <c r="DZ29" s="663"/>
      <c r="EA29" s="663"/>
      <c r="EB29" s="663"/>
      <c r="EC29" s="681"/>
    </row>
    <row r="30" spans="2:133" ht="11.25" customHeight="1">
      <c r="B30" s="639" t="s">
        <v>306</v>
      </c>
      <c r="C30" s="640"/>
      <c r="D30" s="640"/>
      <c r="E30" s="640"/>
      <c r="F30" s="640"/>
      <c r="G30" s="640"/>
      <c r="H30" s="640"/>
      <c r="I30" s="640"/>
      <c r="J30" s="640"/>
      <c r="K30" s="640"/>
      <c r="L30" s="640"/>
      <c r="M30" s="640"/>
      <c r="N30" s="640"/>
      <c r="O30" s="640"/>
      <c r="P30" s="640"/>
      <c r="Q30" s="641"/>
      <c r="R30" s="642">
        <v>24263</v>
      </c>
      <c r="S30" s="643"/>
      <c r="T30" s="643"/>
      <c r="U30" s="643"/>
      <c r="V30" s="643"/>
      <c r="W30" s="643"/>
      <c r="X30" s="643"/>
      <c r="Y30" s="644"/>
      <c r="Z30" s="675">
        <v>0.3</v>
      </c>
      <c r="AA30" s="675"/>
      <c r="AB30" s="675"/>
      <c r="AC30" s="675"/>
      <c r="AD30" s="676" t="s">
        <v>128</v>
      </c>
      <c r="AE30" s="676"/>
      <c r="AF30" s="676"/>
      <c r="AG30" s="676"/>
      <c r="AH30" s="676"/>
      <c r="AI30" s="676"/>
      <c r="AJ30" s="676"/>
      <c r="AK30" s="676"/>
      <c r="AL30" s="645" t="s">
        <v>264</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618759</v>
      </c>
      <c r="CS30" s="643"/>
      <c r="CT30" s="643"/>
      <c r="CU30" s="643"/>
      <c r="CV30" s="643"/>
      <c r="CW30" s="643"/>
      <c r="CX30" s="643"/>
      <c r="CY30" s="644"/>
      <c r="CZ30" s="645">
        <v>8.6999999999999993</v>
      </c>
      <c r="DA30" s="663"/>
      <c r="DB30" s="663"/>
      <c r="DC30" s="664"/>
      <c r="DD30" s="648">
        <v>532267</v>
      </c>
      <c r="DE30" s="643"/>
      <c r="DF30" s="643"/>
      <c r="DG30" s="643"/>
      <c r="DH30" s="643"/>
      <c r="DI30" s="643"/>
      <c r="DJ30" s="643"/>
      <c r="DK30" s="644"/>
      <c r="DL30" s="648">
        <v>532267</v>
      </c>
      <c r="DM30" s="643"/>
      <c r="DN30" s="643"/>
      <c r="DO30" s="643"/>
      <c r="DP30" s="643"/>
      <c r="DQ30" s="643"/>
      <c r="DR30" s="643"/>
      <c r="DS30" s="643"/>
      <c r="DT30" s="643"/>
      <c r="DU30" s="643"/>
      <c r="DV30" s="644"/>
      <c r="DW30" s="645">
        <v>18.100000000000001</v>
      </c>
      <c r="DX30" s="663"/>
      <c r="DY30" s="663"/>
      <c r="DZ30" s="663"/>
      <c r="EA30" s="663"/>
      <c r="EB30" s="663"/>
      <c r="EC30" s="681"/>
    </row>
    <row r="31" spans="2:133" ht="11.25" customHeight="1">
      <c r="B31" s="639" t="s">
        <v>310</v>
      </c>
      <c r="C31" s="640"/>
      <c r="D31" s="640"/>
      <c r="E31" s="640"/>
      <c r="F31" s="640"/>
      <c r="G31" s="640"/>
      <c r="H31" s="640"/>
      <c r="I31" s="640"/>
      <c r="J31" s="640"/>
      <c r="K31" s="640"/>
      <c r="L31" s="640"/>
      <c r="M31" s="640"/>
      <c r="N31" s="640"/>
      <c r="O31" s="640"/>
      <c r="P31" s="640"/>
      <c r="Q31" s="641"/>
      <c r="R31" s="642">
        <v>1211325</v>
      </c>
      <c r="S31" s="643"/>
      <c r="T31" s="643"/>
      <c r="U31" s="643"/>
      <c r="V31" s="643"/>
      <c r="W31" s="643"/>
      <c r="X31" s="643"/>
      <c r="Y31" s="644"/>
      <c r="Z31" s="675">
        <v>16.7</v>
      </c>
      <c r="AA31" s="675"/>
      <c r="AB31" s="675"/>
      <c r="AC31" s="675"/>
      <c r="AD31" s="676" t="s">
        <v>175</v>
      </c>
      <c r="AE31" s="676"/>
      <c r="AF31" s="676"/>
      <c r="AG31" s="676"/>
      <c r="AH31" s="676"/>
      <c r="AI31" s="676"/>
      <c r="AJ31" s="676"/>
      <c r="AK31" s="676"/>
      <c r="AL31" s="645" t="s">
        <v>128</v>
      </c>
      <c r="AM31" s="646"/>
      <c r="AN31" s="646"/>
      <c r="AO31" s="677"/>
      <c r="AP31" s="716" t="s">
        <v>311</v>
      </c>
      <c r="AQ31" s="717"/>
      <c r="AR31" s="717"/>
      <c r="AS31" s="717"/>
      <c r="AT31" s="722" t="s">
        <v>312</v>
      </c>
      <c r="AU31" s="231"/>
      <c r="AV31" s="231"/>
      <c r="AW31" s="231"/>
      <c r="AX31" s="708" t="s">
        <v>188</v>
      </c>
      <c r="AY31" s="709"/>
      <c r="AZ31" s="709"/>
      <c r="BA31" s="709"/>
      <c r="BB31" s="709"/>
      <c r="BC31" s="709"/>
      <c r="BD31" s="709"/>
      <c r="BE31" s="709"/>
      <c r="BF31" s="710"/>
      <c r="BG31" s="711">
        <v>95.4</v>
      </c>
      <c r="BH31" s="712"/>
      <c r="BI31" s="712"/>
      <c r="BJ31" s="712"/>
      <c r="BK31" s="712"/>
      <c r="BL31" s="712"/>
      <c r="BM31" s="713">
        <v>95.1</v>
      </c>
      <c r="BN31" s="712"/>
      <c r="BO31" s="712"/>
      <c r="BP31" s="712"/>
      <c r="BQ31" s="714"/>
      <c r="BR31" s="711">
        <v>99.7</v>
      </c>
      <c r="BS31" s="712"/>
      <c r="BT31" s="712"/>
      <c r="BU31" s="712"/>
      <c r="BV31" s="712"/>
      <c r="BW31" s="712"/>
      <c r="BX31" s="713">
        <v>99.2</v>
      </c>
      <c r="BY31" s="712"/>
      <c r="BZ31" s="712"/>
      <c r="CA31" s="712"/>
      <c r="CB31" s="714"/>
      <c r="CD31" s="733"/>
      <c r="CE31" s="734"/>
      <c r="CF31" s="689" t="s">
        <v>313</v>
      </c>
      <c r="CG31" s="686"/>
      <c r="CH31" s="686"/>
      <c r="CI31" s="686"/>
      <c r="CJ31" s="686"/>
      <c r="CK31" s="686"/>
      <c r="CL31" s="686"/>
      <c r="CM31" s="686"/>
      <c r="CN31" s="686"/>
      <c r="CO31" s="686"/>
      <c r="CP31" s="686"/>
      <c r="CQ31" s="687"/>
      <c r="CR31" s="642">
        <v>30411</v>
      </c>
      <c r="CS31" s="661"/>
      <c r="CT31" s="661"/>
      <c r="CU31" s="661"/>
      <c r="CV31" s="661"/>
      <c r="CW31" s="661"/>
      <c r="CX31" s="661"/>
      <c r="CY31" s="662"/>
      <c r="CZ31" s="645">
        <v>0.4</v>
      </c>
      <c r="DA31" s="663"/>
      <c r="DB31" s="663"/>
      <c r="DC31" s="664"/>
      <c r="DD31" s="648">
        <v>20574</v>
      </c>
      <c r="DE31" s="661"/>
      <c r="DF31" s="661"/>
      <c r="DG31" s="661"/>
      <c r="DH31" s="661"/>
      <c r="DI31" s="661"/>
      <c r="DJ31" s="661"/>
      <c r="DK31" s="662"/>
      <c r="DL31" s="648">
        <v>20574</v>
      </c>
      <c r="DM31" s="661"/>
      <c r="DN31" s="661"/>
      <c r="DO31" s="661"/>
      <c r="DP31" s="661"/>
      <c r="DQ31" s="661"/>
      <c r="DR31" s="661"/>
      <c r="DS31" s="661"/>
      <c r="DT31" s="661"/>
      <c r="DU31" s="661"/>
      <c r="DV31" s="662"/>
      <c r="DW31" s="645">
        <v>0.7</v>
      </c>
      <c r="DX31" s="663"/>
      <c r="DY31" s="663"/>
      <c r="DZ31" s="663"/>
      <c r="EA31" s="663"/>
      <c r="EB31" s="663"/>
      <c r="EC31" s="681"/>
    </row>
    <row r="32" spans="2:133" ht="11.25" customHeight="1">
      <c r="B32" s="725" t="s">
        <v>314</v>
      </c>
      <c r="C32" s="726"/>
      <c r="D32" s="726"/>
      <c r="E32" s="726"/>
      <c r="F32" s="726"/>
      <c r="G32" s="726"/>
      <c r="H32" s="726"/>
      <c r="I32" s="726"/>
      <c r="J32" s="726"/>
      <c r="K32" s="726"/>
      <c r="L32" s="726"/>
      <c r="M32" s="726"/>
      <c r="N32" s="726"/>
      <c r="O32" s="726"/>
      <c r="P32" s="726"/>
      <c r="Q32" s="727"/>
      <c r="R32" s="642" t="s">
        <v>175</v>
      </c>
      <c r="S32" s="643"/>
      <c r="T32" s="643"/>
      <c r="U32" s="643"/>
      <c r="V32" s="643"/>
      <c r="W32" s="643"/>
      <c r="X32" s="643"/>
      <c r="Y32" s="644"/>
      <c r="Z32" s="675" t="s">
        <v>128</v>
      </c>
      <c r="AA32" s="675"/>
      <c r="AB32" s="675"/>
      <c r="AC32" s="675"/>
      <c r="AD32" s="676" t="s">
        <v>175</v>
      </c>
      <c r="AE32" s="676"/>
      <c r="AF32" s="676"/>
      <c r="AG32" s="676"/>
      <c r="AH32" s="676"/>
      <c r="AI32" s="676"/>
      <c r="AJ32" s="676"/>
      <c r="AK32" s="676"/>
      <c r="AL32" s="645" t="s">
        <v>175</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98.3</v>
      </c>
      <c r="BH32" s="661"/>
      <c r="BI32" s="661"/>
      <c r="BJ32" s="661"/>
      <c r="BK32" s="661"/>
      <c r="BL32" s="661"/>
      <c r="BM32" s="646">
        <v>97.9</v>
      </c>
      <c r="BN32" s="707"/>
      <c r="BO32" s="707"/>
      <c r="BP32" s="707"/>
      <c r="BQ32" s="685"/>
      <c r="BR32" s="715">
        <v>99.5</v>
      </c>
      <c r="BS32" s="661"/>
      <c r="BT32" s="661"/>
      <c r="BU32" s="661"/>
      <c r="BV32" s="661"/>
      <c r="BW32" s="661"/>
      <c r="BX32" s="646">
        <v>98.8</v>
      </c>
      <c r="BY32" s="707"/>
      <c r="BZ32" s="707"/>
      <c r="CA32" s="707"/>
      <c r="CB32" s="685"/>
      <c r="CD32" s="735"/>
      <c r="CE32" s="736"/>
      <c r="CF32" s="689" t="s">
        <v>317</v>
      </c>
      <c r="CG32" s="686"/>
      <c r="CH32" s="686"/>
      <c r="CI32" s="686"/>
      <c r="CJ32" s="686"/>
      <c r="CK32" s="686"/>
      <c r="CL32" s="686"/>
      <c r="CM32" s="686"/>
      <c r="CN32" s="686"/>
      <c r="CO32" s="686"/>
      <c r="CP32" s="686"/>
      <c r="CQ32" s="687"/>
      <c r="CR32" s="642">
        <v>930</v>
      </c>
      <c r="CS32" s="643"/>
      <c r="CT32" s="643"/>
      <c r="CU32" s="643"/>
      <c r="CV32" s="643"/>
      <c r="CW32" s="643"/>
      <c r="CX32" s="643"/>
      <c r="CY32" s="644"/>
      <c r="CZ32" s="645">
        <v>0</v>
      </c>
      <c r="DA32" s="663"/>
      <c r="DB32" s="663"/>
      <c r="DC32" s="664"/>
      <c r="DD32" s="648">
        <v>930</v>
      </c>
      <c r="DE32" s="643"/>
      <c r="DF32" s="643"/>
      <c r="DG32" s="643"/>
      <c r="DH32" s="643"/>
      <c r="DI32" s="643"/>
      <c r="DJ32" s="643"/>
      <c r="DK32" s="644"/>
      <c r="DL32" s="648">
        <v>930</v>
      </c>
      <c r="DM32" s="643"/>
      <c r="DN32" s="643"/>
      <c r="DO32" s="643"/>
      <c r="DP32" s="643"/>
      <c r="DQ32" s="643"/>
      <c r="DR32" s="643"/>
      <c r="DS32" s="643"/>
      <c r="DT32" s="643"/>
      <c r="DU32" s="643"/>
      <c r="DV32" s="644"/>
      <c r="DW32" s="645">
        <v>0</v>
      </c>
      <c r="DX32" s="663"/>
      <c r="DY32" s="663"/>
      <c r="DZ32" s="663"/>
      <c r="EA32" s="663"/>
      <c r="EB32" s="663"/>
      <c r="EC32" s="681"/>
    </row>
    <row r="33" spans="2:133" ht="11.25" customHeight="1">
      <c r="B33" s="639" t="s">
        <v>318</v>
      </c>
      <c r="C33" s="640"/>
      <c r="D33" s="640"/>
      <c r="E33" s="640"/>
      <c r="F33" s="640"/>
      <c r="G33" s="640"/>
      <c r="H33" s="640"/>
      <c r="I33" s="640"/>
      <c r="J33" s="640"/>
      <c r="K33" s="640"/>
      <c r="L33" s="640"/>
      <c r="M33" s="640"/>
      <c r="N33" s="640"/>
      <c r="O33" s="640"/>
      <c r="P33" s="640"/>
      <c r="Q33" s="641"/>
      <c r="R33" s="642">
        <v>249555</v>
      </c>
      <c r="S33" s="643"/>
      <c r="T33" s="643"/>
      <c r="U33" s="643"/>
      <c r="V33" s="643"/>
      <c r="W33" s="643"/>
      <c r="X33" s="643"/>
      <c r="Y33" s="644"/>
      <c r="Z33" s="675">
        <v>3.4</v>
      </c>
      <c r="AA33" s="675"/>
      <c r="AB33" s="675"/>
      <c r="AC33" s="675"/>
      <c r="AD33" s="676" t="s">
        <v>128</v>
      </c>
      <c r="AE33" s="676"/>
      <c r="AF33" s="676"/>
      <c r="AG33" s="676"/>
      <c r="AH33" s="676"/>
      <c r="AI33" s="676"/>
      <c r="AJ33" s="676"/>
      <c r="AK33" s="676"/>
      <c r="AL33" s="645" t="s">
        <v>175</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92.7</v>
      </c>
      <c r="BH33" s="627"/>
      <c r="BI33" s="627"/>
      <c r="BJ33" s="627"/>
      <c r="BK33" s="627"/>
      <c r="BL33" s="627"/>
      <c r="BM33" s="669">
        <v>92.4</v>
      </c>
      <c r="BN33" s="627"/>
      <c r="BO33" s="627"/>
      <c r="BP33" s="627"/>
      <c r="BQ33" s="671"/>
      <c r="BR33" s="706">
        <v>99.8</v>
      </c>
      <c r="BS33" s="627"/>
      <c r="BT33" s="627"/>
      <c r="BU33" s="627"/>
      <c r="BV33" s="627"/>
      <c r="BW33" s="627"/>
      <c r="BX33" s="669">
        <v>99.4</v>
      </c>
      <c r="BY33" s="627"/>
      <c r="BZ33" s="627"/>
      <c r="CA33" s="627"/>
      <c r="CB33" s="671"/>
      <c r="CD33" s="689" t="s">
        <v>320</v>
      </c>
      <c r="CE33" s="686"/>
      <c r="CF33" s="686"/>
      <c r="CG33" s="686"/>
      <c r="CH33" s="686"/>
      <c r="CI33" s="686"/>
      <c r="CJ33" s="686"/>
      <c r="CK33" s="686"/>
      <c r="CL33" s="686"/>
      <c r="CM33" s="686"/>
      <c r="CN33" s="686"/>
      <c r="CO33" s="686"/>
      <c r="CP33" s="686"/>
      <c r="CQ33" s="687"/>
      <c r="CR33" s="642">
        <v>2914797</v>
      </c>
      <c r="CS33" s="661"/>
      <c r="CT33" s="661"/>
      <c r="CU33" s="661"/>
      <c r="CV33" s="661"/>
      <c r="CW33" s="661"/>
      <c r="CX33" s="661"/>
      <c r="CY33" s="662"/>
      <c r="CZ33" s="645">
        <v>41.1</v>
      </c>
      <c r="DA33" s="663"/>
      <c r="DB33" s="663"/>
      <c r="DC33" s="664"/>
      <c r="DD33" s="648">
        <v>1825426</v>
      </c>
      <c r="DE33" s="661"/>
      <c r="DF33" s="661"/>
      <c r="DG33" s="661"/>
      <c r="DH33" s="661"/>
      <c r="DI33" s="661"/>
      <c r="DJ33" s="661"/>
      <c r="DK33" s="662"/>
      <c r="DL33" s="648">
        <v>1164813</v>
      </c>
      <c r="DM33" s="661"/>
      <c r="DN33" s="661"/>
      <c r="DO33" s="661"/>
      <c r="DP33" s="661"/>
      <c r="DQ33" s="661"/>
      <c r="DR33" s="661"/>
      <c r="DS33" s="661"/>
      <c r="DT33" s="661"/>
      <c r="DU33" s="661"/>
      <c r="DV33" s="662"/>
      <c r="DW33" s="645">
        <v>39.700000000000003</v>
      </c>
      <c r="DX33" s="663"/>
      <c r="DY33" s="663"/>
      <c r="DZ33" s="663"/>
      <c r="EA33" s="663"/>
      <c r="EB33" s="663"/>
      <c r="EC33" s="681"/>
    </row>
    <row r="34" spans="2:133" ht="11.25" customHeight="1">
      <c r="B34" s="639" t="s">
        <v>321</v>
      </c>
      <c r="C34" s="640"/>
      <c r="D34" s="640"/>
      <c r="E34" s="640"/>
      <c r="F34" s="640"/>
      <c r="G34" s="640"/>
      <c r="H34" s="640"/>
      <c r="I34" s="640"/>
      <c r="J34" s="640"/>
      <c r="K34" s="640"/>
      <c r="L34" s="640"/>
      <c r="M34" s="640"/>
      <c r="N34" s="640"/>
      <c r="O34" s="640"/>
      <c r="P34" s="640"/>
      <c r="Q34" s="641"/>
      <c r="R34" s="642">
        <v>31336</v>
      </c>
      <c r="S34" s="643"/>
      <c r="T34" s="643"/>
      <c r="U34" s="643"/>
      <c r="V34" s="643"/>
      <c r="W34" s="643"/>
      <c r="X34" s="643"/>
      <c r="Y34" s="644"/>
      <c r="Z34" s="675">
        <v>0.4</v>
      </c>
      <c r="AA34" s="675"/>
      <c r="AB34" s="675"/>
      <c r="AC34" s="675"/>
      <c r="AD34" s="676" t="s">
        <v>128</v>
      </c>
      <c r="AE34" s="676"/>
      <c r="AF34" s="676"/>
      <c r="AG34" s="676"/>
      <c r="AH34" s="676"/>
      <c r="AI34" s="676"/>
      <c r="AJ34" s="676"/>
      <c r="AK34" s="676"/>
      <c r="AL34" s="645" t="s">
        <v>175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809416</v>
      </c>
      <c r="CS34" s="643"/>
      <c r="CT34" s="643"/>
      <c r="CU34" s="643"/>
      <c r="CV34" s="643"/>
      <c r="CW34" s="643"/>
      <c r="CX34" s="643"/>
      <c r="CY34" s="644"/>
      <c r="CZ34" s="645">
        <v>11.4</v>
      </c>
      <c r="DA34" s="663"/>
      <c r="DB34" s="663"/>
      <c r="DC34" s="664"/>
      <c r="DD34" s="648">
        <v>551641</v>
      </c>
      <c r="DE34" s="643"/>
      <c r="DF34" s="643"/>
      <c r="DG34" s="643"/>
      <c r="DH34" s="643"/>
      <c r="DI34" s="643"/>
      <c r="DJ34" s="643"/>
      <c r="DK34" s="644"/>
      <c r="DL34" s="648">
        <v>424390</v>
      </c>
      <c r="DM34" s="643"/>
      <c r="DN34" s="643"/>
      <c r="DO34" s="643"/>
      <c r="DP34" s="643"/>
      <c r="DQ34" s="643"/>
      <c r="DR34" s="643"/>
      <c r="DS34" s="643"/>
      <c r="DT34" s="643"/>
      <c r="DU34" s="643"/>
      <c r="DV34" s="644"/>
      <c r="DW34" s="645">
        <v>14.5</v>
      </c>
      <c r="DX34" s="663"/>
      <c r="DY34" s="663"/>
      <c r="DZ34" s="663"/>
      <c r="EA34" s="663"/>
      <c r="EB34" s="663"/>
      <c r="EC34" s="681"/>
    </row>
    <row r="35" spans="2:133" ht="11.25" customHeight="1">
      <c r="B35" s="639" t="s">
        <v>323</v>
      </c>
      <c r="C35" s="640"/>
      <c r="D35" s="640"/>
      <c r="E35" s="640"/>
      <c r="F35" s="640"/>
      <c r="G35" s="640"/>
      <c r="H35" s="640"/>
      <c r="I35" s="640"/>
      <c r="J35" s="640"/>
      <c r="K35" s="640"/>
      <c r="L35" s="640"/>
      <c r="M35" s="640"/>
      <c r="N35" s="640"/>
      <c r="O35" s="640"/>
      <c r="P35" s="640"/>
      <c r="Q35" s="641"/>
      <c r="R35" s="642">
        <v>33904</v>
      </c>
      <c r="S35" s="643"/>
      <c r="T35" s="643"/>
      <c r="U35" s="643"/>
      <c r="V35" s="643"/>
      <c r="W35" s="643"/>
      <c r="X35" s="643"/>
      <c r="Y35" s="644"/>
      <c r="Z35" s="675">
        <v>0.5</v>
      </c>
      <c r="AA35" s="675"/>
      <c r="AB35" s="675"/>
      <c r="AC35" s="675"/>
      <c r="AD35" s="676" t="s">
        <v>128</v>
      </c>
      <c r="AE35" s="676"/>
      <c r="AF35" s="676"/>
      <c r="AG35" s="676"/>
      <c r="AH35" s="676"/>
      <c r="AI35" s="676"/>
      <c r="AJ35" s="676"/>
      <c r="AK35" s="676"/>
      <c r="AL35" s="645" t="s">
        <v>128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235903</v>
      </c>
      <c r="CS35" s="661"/>
      <c r="CT35" s="661"/>
      <c r="CU35" s="661"/>
      <c r="CV35" s="661"/>
      <c r="CW35" s="661"/>
      <c r="CX35" s="661"/>
      <c r="CY35" s="662"/>
      <c r="CZ35" s="645">
        <v>3.3</v>
      </c>
      <c r="DA35" s="663"/>
      <c r="DB35" s="663"/>
      <c r="DC35" s="664"/>
      <c r="DD35" s="648">
        <v>194541</v>
      </c>
      <c r="DE35" s="661"/>
      <c r="DF35" s="661"/>
      <c r="DG35" s="661"/>
      <c r="DH35" s="661"/>
      <c r="DI35" s="661"/>
      <c r="DJ35" s="661"/>
      <c r="DK35" s="662"/>
      <c r="DL35" s="648">
        <v>163565</v>
      </c>
      <c r="DM35" s="661"/>
      <c r="DN35" s="661"/>
      <c r="DO35" s="661"/>
      <c r="DP35" s="661"/>
      <c r="DQ35" s="661"/>
      <c r="DR35" s="661"/>
      <c r="DS35" s="661"/>
      <c r="DT35" s="661"/>
      <c r="DU35" s="661"/>
      <c r="DV35" s="662"/>
      <c r="DW35" s="645">
        <v>5.6</v>
      </c>
      <c r="DX35" s="663"/>
      <c r="DY35" s="663"/>
      <c r="DZ35" s="663"/>
      <c r="EA35" s="663"/>
      <c r="EB35" s="663"/>
      <c r="EC35" s="681"/>
    </row>
    <row r="36" spans="2:133" ht="11.25" customHeight="1">
      <c r="B36" s="639" t="s">
        <v>327</v>
      </c>
      <c r="C36" s="640"/>
      <c r="D36" s="640"/>
      <c r="E36" s="640"/>
      <c r="F36" s="640"/>
      <c r="G36" s="640"/>
      <c r="H36" s="640"/>
      <c r="I36" s="640"/>
      <c r="J36" s="640"/>
      <c r="K36" s="640"/>
      <c r="L36" s="640"/>
      <c r="M36" s="640"/>
      <c r="N36" s="640"/>
      <c r="O36" s="640"/>
      <c r="P36" s="640"/>
      <c r="Q36" s="641"/>
      <c r="R36" s="642">
        <v>184519</v>
      </c>
      <c r="S36" s="643"/>
      <c r="T36" s="643"/>
      <c r="U36" s="643"/>
      <c r="V36" s="643"/>
      <c r="W36" s="643"/>
      <c r="X36" s="643"/>
      <c r="Y36" s="644"/>
      <c r="Z36" s="675">
        <v>2.5</v>
      </c>
      <c r="AA36" s="675"/>
      <c r="AB36" s="675"/>
      <c r="AC36" s="675"/>
      <c r="AD36" s="676" t="s">
        <v>128</v>
      </c>
      <c r="AE36" s="676"/>
      <c r="AF36" s="676"/>
      <c r="AG36" s="676"/>
      <c r="AH36" s="676"/>
      <c r="AI36" s="676"/>
      <c r="AJ36" s="676"/>
      <c r="AK36" s="676"/>
      <c r="AL36" s="645" t="s">
        <v>128</v>
      </c>
      <c r="AM36" s="646"/>
      <c r="AN36" s="646"/>
      <c r="AO36" s="677"/>
      <c r="AP36" s="235"/>
      <c r="AQ36" s="694" t="s">
        <v>328</v>
      </c>
      <c r="AR36" s="695"/>
      <c r="AS36" s="695"/>
      <c r="AT36" s="695"/>
      <c r="AU36" s="695"/>
      <c r="AV36" s="695"/>
      <c r="AW36" s="695"/>
      <c r="AX36" s="695"/>
      <c r="AY36" s="696"/>
      <c r="AZ36" s="697">
        <v>375487</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1024</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1365636</v>
      </c>
      <c r="CS36" s="643"/>
      <c r="CT36" s="643"/>
      <c r="CU36" s="643"/>
      <c r="CV36" s="643"/>
      <c r="CW36" s="643"/>
      <c r="CX36" s="643"/>
      <c r="CY36" s="644"/>
      <c r="CZ36" s="645">
        <v>19.3</v>
      </c>
      <c r="DA36" s="663"/>
      <c r="DB36" s="663"/>
      <c r="DC36" s="664"/>
      <c r="DD36" s="648">
        <v>653383</v>
      </c>
      <c r="DE36" s="643"/>
      <c r="DF36" s="643"/>
      <c r="DG36" s="643"/>
      <c r="DH36" s="643"/>
      <c r="DI36" s="643"/>
      <c r="DJ36" s="643"/>
      <c r="DK36" s="644"/>
      <c r="DL36" s="648">
        <v>308061</v>
      </c>
      <c r="DM36" s="643"/>
      <c r="DN36" s="643"/>
      <c r="DO36" s="643"/>
      <c r="DP36" s="643"/>
      <c r="DQ36" s="643"/>
      <c r="DR36" s="643"/>
      <c r="DS36" s="643"/>
      <c r="DT36" s="643"/>
      <c r="DU36" s="643"/>
      <c r="DV36" s="644"/>
      <c r="DW36" s="645">
        <v>10.5</v>
      </c>
      <c r="DX36" s="663"/>
      <c r="DY36" s="663"/>
      <c r="DZ36" s="663"/>
      <c r="EA36" s="663"/>
      <c r="EB36" s="663"/>
      <c r="EC36" s="681"/>
    </row>
    <row r="37" spans="2:133" ht="11.25" customHeight="1">
      <c r="B37" s="639" t="s">
        <v>331</v>
      </c>
      <c r="C37" s="640"/>
      <c r="D37" s="640"/>
      <c r="E37" s="640"/>
      <c r="F37" s="640"/>
      <c r="G37" s="640"/>
      <c r="H37" s="640"/>
      <c r="I37" s="640"/>
      <c r="J37" s="640"/>
      <c r="K37" s="640"/>
      <c r="L37" s="640"/>
      <c r="M37" s="640"/>
      <c r="N37" s="640"/>
      <c r="O37" s="640"/>
      <c r="P37" s="640"/>
      <c r="Q37" s="641"/>
      <c r="R37" s="642">
        <v>185531</v>
      </c>
      <c r="S37" s="643"/>
      <c r="T37" s="643"/>
      <c r="U37" s="643"/>
      <c r="V37" s="643"/>
      <c r="W37" s="643"/>
      <c r="X37" s="643"/>
      <c r="Y37" s="644"/>
      <c r="Z37" s="675">
        <v>2.6</v>
      </c>
      <c r="AA37" s="675"/>
      <c r="AB37" s="675"/>
      <c r="AC37" s="675"/>
      <c r="AD37" s="676" t="s">
        <v>128</v>
      </c>
      <c r="AE37" s="676"/>
      <c r="AF37" s="676"/>
      <c r="AG37" s="676"/>
      <c r="AH37" s="676"/>
      <c r="AI37" s="676"/>
      <c r="AJ37" s="676"/>
      <c r="AK37" s="676"/>
      <c r="AL37" s="645" t="s">
        <v>175</v>
      </c>
      <c r="AM37" s="646"/>
      <c r="AN37" s="646"/>
      <c r="AO37" s="677"/>
      <c r="AQ37" s="682" t="s">
        <v>332</v>
      </c>
      <c r="AR37" s="683"/>
      <c r="AS37" s="683"/>
      <c r="AT37" s="683"/>
      <c r="AU37" s="683"/>
      <c r="AV37" s="683"/>
      <c r="AW37" s="683"/>
      <c r="AX37" s="683"/>
      <c r="AY37" s="684"/>
      <c r="AZ37" s="642">
        <v>134000</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-5250</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238778</v>
      </c>
      <c r="CS37" s="661"/>
      <c r="CT37" s="661"/>
      <c r="CU37" s="661"/>
      <c r="CV37" s="661"/>
      <c r="CW37" s="661"/>
      <c r="CX37" s="661"/>
      <c r="CY37" s="662"/>
      <c r="CZ37" s="645">
        <v>3.4</v>
      </c>
      <c r="DA37" s="663"/>
      <c r="DB37" s="663"/>
      <c r="DC37" s="664"/>
      <c r="DD37" s="648">
        <v>215478</v>
      </c>
      <c r="DE37" s="661"/>
      <c r="DF37" s="661"/>
      <c r="DG37" s="661"/>
      <c r="DH37" s="661"/>
      <c r="DI37" s="661"/>
      <c r="DJ37" s="661"/>
      <c r="DK37" s="662"/>
      <c r="DL37" s="648">
        <v>197978</v>
      </c>
      <c r="DM37" s="661"/>
      <c r="DN37" s="661"/>
      <c r="DO37" s="661"/>
      <c r="DP37" s="661"/>
      <c r="DQ37" s="661"/>
      <c r="DR37" s="661"/>
      <c r="DS37" s="661"/>
      <c r="DT37" s="661"/>
      <c r="DU37" s="661"/>
      <c r="DV37" s="662"/>
      <c r="DW37" s="645">
        <v>6.7</v>
      </c>
      <c r="DX37" s="663"/>
      <c r="DY37" s="663"/>
      <c r="DZ37" s="663"/>
      <c r="EA37" s="663"/>
      <c r="EB37" s="663"/>
      <c r="EC37" s="681"/>
    </row>
    <row r="38" spans="2:133" ht="11.25" customHeight="1">
      <c r="B38" s="639" t="s">
        <v>335</v>
      </c>
      <c r="C38" s="640"/>
      <c r="D38" s="640"/>
      <c r="E38" s="640"/>
      <c r="F38" s="640"/>
      <c r="G38" s="640"/>
      <c r="H38" s="640"/>
      <c r="I38" s="640"/>
      <c r="J38" s="640"/>
      <c r="K38" s="640"/>
      <c r="L38" s="640"/>
      <c r="M38" s="640"/>
      <c r="N38" s="640"/>
      <c r="O38" s="640"/>
      <c r="P38" s="640"/>
      <c r="Q38" s="641"/>
      <c r="R38" s="642">
        <v>160393</v>
      </c>
      <c r="S38" s="643"/>
      <c r="T38" s="643"/>
      <c r="U38" s="643"/>
      <c r="V38" s="643"/>
      <c r="W38" s="643"/>
      <c r="X38" s="643"/>
      <c r="Y38" s="644"/>
      <c r="Z38" s="675">
        <v>2.2000000000000002</v>
      </c>
      <c r="AA38" s="675"/>
      <c r="AB38" s="675"/>
      <c r="AC38" s="675"/>
      <c r="AD38" s="676">
        <v>7</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35000</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851</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375487</v>
      </c>
      <c r="CS38" s="643"/>
      <c r="CT38" s="643"/>
      <c r="CU38" s="643"/>
      <c r="CV38" s="643"/>
      <c r="CW38" s="643"/>
      <c r="CX38" s="643"/>
      <c r="CY38" s="644"/>
      <c r="CZ38" s="645">
        <v>5.3</v>
      </c>
      <c r="DA38" s="663"/>
      <c r="DB38" s="663"/>
      <c r="DC38" s="664"/>
      <c r="DD38" s="648">
        <v>331836</v>
      </c>
      <c r="DE38" s="643"/>
      <c r="DF38" s="643"/>
      <c r="DG38" s="643"/>
      <c r="DH38" s="643"/>
      <c r="DI38" s="643"/>
      <c r="DJ38" s="643"/>
      <c r="DK38" s="644"/>
      <c r="DL38" s="648">
        <v>268797</v>
      </c>
      <c r="DM38" s="643"/>
      <c r="DN38" s="643"/>
      <c r="DO38" s="643"/>
      <c r="DP38" s="643"/>
      <c r="DQ38" s="643"/>
      <c r="DR38" s="643"/>
      <c r="DS38" s="643"/>
      <c r="DT38" s="643"/>
      <c r="DU38" s="643"/>
      <c r="DV38" s="644"/>
      <c r="DW38" s="645">
        <v>9.1999999999999993</v>
      </c>
      <c r="DX38" s="663"/>
      <c r="DY38" s="663"/>
      <c r="DZ38" s="663"/>
      <c r="EA38" s="663"/>
      <c r="EB38" s="663"/>
      <c r="EC38" s="681"/>
    </row>
    <row r="39" spans="2:133" ht="11.25" customHeight="1">
      <c r="B39" s="639" t="s">
        <v>339</v>
      </c>
      <c r="C39" s="640"/>
      <c r="D39" s="640"/>
      <c r="E39" s="640"/>
      <c r="F39" s="640"/>
      <c r="G39" s="640"/>
      <c r="H39" s="640"/>
      <c r="I39" s="640"/>
      <c r="J39" s="640"/>
      <c r="K39" s="640"/>
      <c r="L39" s="640"/>
      <c r="M39" s="640"/>
      <c r="N39" s="640"/>
      <c r="O39" s="640"/>
      <c r="P39" s="640"/>
      <c r="Q39" s="641"/>
      <c r="R39" s="642">
        <v>1906094</v>
      </c>
      <c r="S39" s="643"/>
      <c r="T39" s="643"/>
      <c r="U39" s="643"/>
      <c r="V39" s="643"/>
      <c r="W39" s="643"/>
      <c r="X39" s="643"/>
      <c r="Y39" s="644"/>
      <c r="Z39" s="675">
        <v>26.3</v>
      </c>
      <c r="AA39" s="675"/>
      <c r="AB39" s="675"/>
      <c r="AC39" s="675"/>
      <c r="AD39" s="676" t="s">
        <v>175</v>
      </c>
      <c r="AE39" s="676"/>
      <c r="AF39" s="676"/>
      <c r="AG39" s="676"/>
      <c r="AH39" s="676"/>
      <c r="AI39" s="676"/>
      <c r="AJ39" s="676"/>
      <c r="AK39" s="676"/>
      <c r="AL39" s="645" t="s">
        <v>128</v>
      </c>
      <c r="AM39" s="646"/>
      <c r="AN39" s="646"/>
      <c r="AO39" s="677"/>
      <c r="AQ39" s="682" t="s">
        <v>340</v>
      </c>
      <c r="AR39" s="683"/>
      <c r="AS39" s="683"/>
      <c r="AT39" s="683"/>
      <c r="AU39" s="683"/>
      <c r="AV39" s="683"/>
      <c r="AW39" s="683"/>
      <c r="AX39" s="683"/>
      <c r="AY39" s="684"/>
      <c r="AZ39" s="642" t="s">
        <v>128</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1454</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89555</v>
      </c>
      <c r="CS39" s="661"/>
      <c r="CT39" s="661"/>
      <c r="CU39" s="661"/>
      <c r="CV39" s="661"/>
      <c r="CW39" s="661"/>
      <c r="CX39" s="661"/>
      <c r="CY39" s="662"/>
      <c r="CZ39" s="645">
        <v>1.3</v>
      </c>
      <c r="DA39" s="663"/>
      <c r="DB39" s="663"/>
      <c r="DC39" s="664"/>
      <c r="DD39" s="648">
        <v>64225</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1"/>
    </row>
    <row r="40" spans="2:133" ht="11.25" customHeight="1">
      <c r="B40" s="639" t="s">
        <v>343</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264</v>
      </c>
      <c r="AE40" s="676"/>
      <c r="AF40" s="676"/>
      <c r="AG40" s="676"/>
      <c r="AH40" s="676"/>
      <c r="AI40" s="676"/>
      <c r="AJ40" s="676"/>
      <c r="AK40" s="676"/>
      <c r="AL40" s="645" t="s">
        <v>175</v>
      </c>
      <c r="AM40" s="646"/>
      <c r="AN40" s="646"/>
      <c r="AO40" s="677"/>
      <c r="AQ40" s="682" t="s">
        <v>344</v>
      </c>
      <c r="AR40" s="683"/>
      <c r="AS40" s="683"/>
      <c r="AT40" s="683"/>
      <c r="AU40" s="683"/>
      <c r="AV40" s="683"/>
      <c r="AW40" s="683"/>
      <c r="AX40" s="683"/>
      <c r="AY40" s="684"/>
      <c r="AZ40" s="642" t="s">
        <v>128</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111</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38800</v>
      </c>
      <c r="CS40" s="643"/>
      <c r="CT40" s="643"/>
      <c r="CU40" s="643"/>
      <c r="CV40" s="643"/>
      <c r="CW40" s="643"/>
      <c r="CX40" s="643"/>
      <c r="CY40" s="644"/>
      <c r="CZ40" s="645">
        <v>0.5</v>
      </c>
      <c r="DA40" s="663"/>
      <c r="DB40" s="663"/>
      <c r="DC40" s="664"/>
      <c r="DD40" s="648">
        <v>29800</v>
      </c>
      <c r="DE40" s="643"/>
      <c r="DF40" s="643"/>
      <c r="DG40" s="643"/>
      <c r="DH40" s="643"/>
      <c r="DI40" s="643"/>
      <c r="DJ40" s="643"/>
      <c r="DK40" s="644"/>
      <c r="DL40" s="648" t="s">
        <v>175</v>
      </c>
      <c r="DM40" s="643"/>
      <c r="DN40" s="643"/>
      <c r="DO40" s="643"/>
      <c r="DP40" s="643"/>
      <c r="DQ40" s="643"/>
      <c r="DR40" s="643"/>
      <c r="DS40" s="643"/>
      <c r="DT40" s="643"/>
      <c r="DU40" s="643"/>
      <c r="DV40" s="644"/>
      <c r="DW40" s="645" t="s">
        <v>128</v>
      </c>
      <c r="DX40" s="663"/>
      <c r="DY40" s="663"/>
      <c r="DZ40" s="663"/>
      <c r="EA40" s="663"/>
      <c r="EB40" s="663"/>
      <c r="EC40" s="681"/>
    </row>
    <row r="41" spans="2:133" ht="11.25" customHeight="1">
      <c r="B41" s="639" t="s">
        <v>348</v>
      </c>
      <c r="C41" s="640"/>
      <c r="D41" s="640"/>
      <c r="E41" s="640"/>
      <c r="F41" s="640"/>
      <c r="G41" s="640"/>
      <c r="H41" s="640"/>
      <c r="I41" s="640"/>
      <c r="J41" s="640"/>
      <c r="K41" s="640"/>
      <c r="L41" s="640"/>
      <c r="M41" s="640"/>
      <c r="N41" s="640"/>
      <c r="O41" s="640"/>
      <c r="P41" s="640"/>
      <c r="Q41" s="641"/>
      <c r="R41" s="642">
        <v>38100</v>
      </c>
      <c r="S41" s="643"/>
      <c r="T41" s="643"/>
      <c r="U41" s="643"/>
      <c r="V41" s="643"/>
      <c r="W41" s="643"/>
      <c r="X41" s="643"/>
      <c r="Y41" s="644"/>
      <c r="Z41" s="675">
        <v>0.5</v>
      </c>
      <c r="AA41" s="675"/>
      <c r="AB41" s="675"/>
      <c r="AC41" s="675"/>
      <c r="AD41" s="676" t="s">
        <v>128</v>
      </c>
      <c r="AE41" s="676"/>
      <c r="AF41" s="676"/>
      <c r="AG41" s="676"/>
      <c r="AH41" s="676"/>
      <c r="AI41" s="676"/>
      <c r="AJ41" s="676"/>
      <c r="AK41" s="676"/>
      <c r="AL41" s="645" t="s">
        <v>128</v>
      </c>
      <c r="AM41" s="646"/>
      <c r="AN41" s="646"/>
      <c r="AO41" s="677"/>
      <c r="AQ41" s="682" t="s">
        <v>349</v>
      </c>
      <c r="AR41" s="683"/>
      <c r="AS41" s="683"/>
      <c r="AT41" s="683"/>
      <c r="AU41" s="683"/>
      <c r="AV41" s="683"/>
      <c r="AW41" s="683"/>
      <c r="AX41" s="683"/>
      <c r="AY41" s="684"/>
      <c r="AZ41" s="642">
        <v>68585</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t="s">
        <v>128</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264</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352</v>
      </c>
      <c r="C42" s="640"/>
      <c r="D42" s="640"/>
      <c r="E42" s="640"/>
      <c r="F42" s="640"/>
      <c r="G42" s="640"/>
      <c r="H42" s="640"/>
      <c r="I42" s="640"/>
      <c r="J42" s="640"/>
      <c r="K42" s="640"/>
      <c r="L42" s="640"/>
      <c r="M42" s="640"/>
      <c r="N42" s="640"/>
      <c r="O42" s="640"/>
      <c r="P42" s="640"/>
      <c r="Q42" s="641"/>
      <c r="R42" s="642">
        <v>87576</v>
      </c>
      <c r="S42" s="643"/>
      <c r="T42" s="643"/>
      <c r="U42" s="643"/>
      <c r="V42" s="643"/>
      <c r="W42" s="643"/>
      <c r="X42" s="643"/>
      <c r="Y42" s="644"/>
      <c r="Z42" s="675">
        <v>1.2</v>
      </c>
      <c r="AA42" s="675"/>
      <c r="AB42" s="675"/>
      <c r="AC42" s="675"/>
      <c r="AD42" s="676" t="s">
        <v>264</v>
      </c>
      <c r="AE42" s="676"/>
      <c r="AF42" s="676"/>
      <c r="AG42" s="676"/>
      <c r="AH42" s="676"/>
      <c r="AI42" s="676"/>
      <c r="AJ42" s="676"/>
      <c r="AK42" s="676"/>
      <c r="AL42" s="645" t="s">
        <v>128</v>
      </c>
      <c r="AM42" s="646"/>
      <c r="AN42" s="646"/>
      <c r="AO42" s="677"/>
      <c r="AQ42" s="678" t="s">
        <v>353</v>
      </c>
      <c r="AR42" s="679"/>
      <c r="AS42" s="679"/>
      <c r="AT42" s="679"/>
      <c r="AU42" s="679"/>
      <c r="AV42" s="679"/>
      <c r="AW42" s="679"/>
      <c r="AX42" s="679"/>
      <c r="AY42" s="680"/>
      <c r="AZ42" s="626">
        <v>137902</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t="s">
        <v>128</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2199629</v>
      </c>
      <c r="CS42" s="643"/>
      <c r="CT42" s="643"/>
      <c r="CU42" s="643"/>
      <c r="CV42" s="643"/>
      <c r="CW42" s="643"/>
      <c r="CX42" s="643"/>
      <c r="CY42" s="644"/>
      <c r="CZ42" s="645">
        <v>31</v>
      </c>
      <c r="DA42" s="646"/>
      <c r="DB42" s="646"/>
      <c r="DC42" s="647"/>
      <c r="DD42" s="648">
        <v>104967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356</v>
      </c>
      <c r="C43" s="624"/>
      <c r="D43" s="624"/>
      <c r="E43" s="624"/>
      <c r="F43" s="624"/>
      <c r="G43" s="624"/>
      <c r="H43" s="624"/>
      <c r="I43" s="624"/>
      <c r="J43" s="624"/>
      <c r="K43" s="624"/>
      <c r="L43" s="624"/>
      <c r="M43" s="624"/>
      <c r="N43" s="624"/>
      <c r="O43" s="624"/>
      <c r="P43" s="624"/>
      <c r="Q43" s="625"/>
      <c r="R43" s="626">
        <v>7258434</v>
      </c>
      <c r="S43" s="665"/>
      <c r="T43" s="665"/>
      <c r="U43" s="665"/>
      <c r="V43" s="665"/>
      <c r="W43" s="665"/>
      <c r="X43" s="665"/>
      <c r="Y43" s="666"/>
      <c r="Z43" s="667">
        <v>100</v>
      </c>
      <c r="AA43" s="667"/>
      <c r="AB43" s="667"/>
      <c r="AC43" s="667"/>
      <c r="AD43" s="668">
        <v>2807837</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28093</v>
      </c>
      <c r="CS43" s="661"/>
      <c r="CT43" s="661"/>
      <c r="CU43" s="661"/>
      <c r="CV43" s="661"/>
      <c r="CW43" s="661"/>
      <c r="CX43" s="661"/>
      <c r="CY43" s="662"/>
      <c r="CZ43" s="645">
        <v>0.4</v>
      </c>
      <c r="DA43" s="663"/>
      <c r="DB43" s="663"/>
      <c r="DC43" s="664"/>
      <c r="DD43" s="648">
        <v>21640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2185768</v>
      </c>
      <c r="CS44" s="643"/>
      <c r="CT44" s="643"/>
      <c r="CU44" s="643"/>
      <c r="CV44" s="643"/>
      <c r="CW44" s="643"/>
      <c r="CX44" s="643"/>
      <c r="CY44" s="644"/>
      <c r="CZ44" s="645">
        <v>30.8</v>
      </c>
      <c r="DA44" s="646"/>
      <c r="DB44" s="646"/>
      <c r="DC44" s="647"/>
      <c r="DD44" s="648">
        <v>104106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486539</v>
      </c>
      <c r="CS45" s="661"/>
      <c r="CT45" s="661"/>
      <c r="CU45" s="661"/>
      <c r="CV45" s="661"/>
      <c r="CW45" s="661"/>
      <c r="CX45" s="661"/>
      <c r="CY45" s="662"/>
      <c r="CZ45" s="645">
        <v>6.9</v>
      </c>
      <c r="DA45" s="663"/>
      <c r="DB45" s="663"/>
      <c r="DC45" s="664"/>
      <c r="DD45" s="648">
        <v>38847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1699229</v>
      </c>
      <c r="CS46" s="643"/>
      <c r="CT46" s="643"/>
      <c r="CU46" s="643"/>
      <c r="CV46" s="643"/>
      <c r="CW46" s="643"/>
      <c r="CX46" s="643"/>
      <c r="CY46" s="644"/>
      <c r="CZ46" s="645">
        <v>24</v>
      </c>
      <c r="DA46" s="646"/>
      <c r="DB46" s="646"/>
      <c r="DC46" s="647"/>
      <c r="DD46" s="648">
        <v>65259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13861</v>
      </c>
      <c r="CS47" s="661"/>
      <c r="CT47" s="661"/>
      <c r="CU47" s="661"/>
      <c r="CV47" s="661"/>
      <c r="CW47" s="661"/>
      <c r="CX47" s="661"/>
      <c r="CY47" s="662"/>
      <c r="CZ47" s="645">
        <v>0.2</v>
      </c>
      <c r="DA47" s="663"/>
      <c r="DB47" s="663"/>
      <c r="DC47" s="664"/>
      <c r="DD47" s="648">
        <v>861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7086508</v>
      </c>
      <c r="CS49" s="627"/>
      <c r="CT49" s="627"/>
      <c r="CU49" s="627"/>
      <c r="CV49" s="627"/>
      <c r="CW49" s="627"/>
      <c r="CX49" s="627"/>
      <c r="CY49" s="628"/>
      <c r="CZ49" s="629">
        <v>100</v>
      </c>
      <c r="DA49" s="630"/>
      <c r="DB49" s="630"/>
      <c r="DC49" s="631"/>
      <c r="DD49" s="632">
        <v>3509282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63jq7jHne8QNEwX7m89JchSLfnBEwCDHUSXbaLUdZj/eKd1NO6EyYQrPNkZ4Pa2IHs6/fMv2kKN8auqTYTLD9w==" saltValue="1nMCimxOY1AiXIUREQ7zI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4" zoomScale="70" zoomScaleNormal="25" zoomScaleSheetLayoutView="70" workbookViewId="0">
      <selection activeCell="CW10" sqref="CW10:DA10"/>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389</v>
      </c>
      <c r="C7" s="1108"/>
      <c r="D7" s="1108"/>
      <c r="E7" s="1108"/>
      <c r="F7" s="1108"/>
      <c r="G7" s="1108"/>
      <c r="H7" s="1108"/>
      <c r="I7" s="1108"/>
      <c r="J7" s="1108"/>
      <c r="K7" s="1108"/>
      <c r="L7" s="1108"/>
      <c r="M7" s="1108"/>
      <c r="N7" s="1108"/>
      <c r="O7" s="1108"/>
      <c r="P7" s="1109"/>
      <c r="Q7" s="1161">
        <v>7258</v>
      </c>
      <c r="R7" s="1162"/>
      <c r="S7" s="1162"/>
      <c r="T7" s="1162"/>
      <c r="U7" s="1162"/>
      <c r="V7" s="1162">
        <v>7086</v>
      </c>
      <c r="W7" s="1162"/>
      <c r="X7" s="1162"/>
      <c r="Y7" s="1162"/>
      <c r="Z7" s="1162"/>
      <c r="AA7" s="1162">
        <v>172</v>
      </c>
      <c r="AB7" s="1162"/>
      <c r="AC7" s="1162"/>
      <c r="AD7" s="1162"/>
      <c r="AE7" s="1163"/>
      <c r="AF7" s="1164">
        <v>169</v>
      </c>
      <c r="AG7" s="1165"/>
      <c r="AH7" s="1165"/>
      <c r="AI7" s="1165"/>
      <c r="AJ7" s="1166"/>
      <c r="AK7" s="1148" t="s">
        <v>573</v>
      </c>
      <c r="AL7" s="1149"/>
      <c r="AM7" s="1149"/>
      <c r="AN7" s="1149"/>
      <c r="AO7" s="1149"/>
      <c r="AP7" s="1149">
        <v>7256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574</v>
      </c>
      <c r="BT7" s="1153"/>
      <c r="BU7" s="1153"/>
      <c r="BV7" s="1153"/>
      <c r="BW7" s="1153"/>
      <c r="BX7" s="1153"/>
      <c r="BY7" s="1153"/>
      <c r="BZ7" s="1153"/>
      <c r="CA7" s="1153"/>
      <c r="CB7" s="1153"/>
      <c r="CC7" s="1153"/>
      <c r="CD7" s="1153"/>
      <c r="CE7" s="1153"/>
      <c r="CF7" s="1153"/>
      <c r="CG7" s="1154"/>
      <c r="CH7" s="1145">
        <v>0</v>
      </c>
      <c r="CI7" s="1146"/>
      <c r="CJ7" s="1146"/>
      <c r="CK7" s="1146"/>
      <c r="CL7" s="1147"/>
      <c r="CM7" s="1145">
        <v>21</v>
      </c>
      <c r="CN7" s="1146"/>
      <c r="CO7" s="1146"/>
      <c r="CP7" s="1146"/>
      <c r="CQ7" s="1147"/>
      <c r="CR7" s="1145">
        <v>6</v>
      </c>
      <c r="CS7" s="1146"/>
      <c r="CT7" s="1146"/>
      <c r="CU7" s="1146"/>
      <c r="CV7" s="1147"/>
      <c r="CW7" s="1145">
        <v>6</v>
      </c>
      <c r="CX7" s="1146"/>
      <c r="CY7" s="1146"/>
      <c r="CZ7" s="1146"/>
      <c r="DA7" s="1147"/>
      <c r="DB7" s="1145" t="s">
        <v>579</v>
      </c>
      <c r="DC7" s="1146"/>
      <c r="DD7" s="1146"/>
      <c r="DE7" s="1146"/>
      <c r="DF7" s="1147"/>
      <c r="DG7" s="1145" t="s">
        <v>579</v>
      </c>
      <c r="DH7" s="1146"/>
      <c r="DI7" s="1146"/>
      <c r="DJ7" s="1146"/>
      <c r="DK7" s="1147"/>
      <c r="DL7" s="1145" t="s">
        <v>584</v>
      </c>
      <c r="DM7" s="1146"/>
      <c r="DN7" s="1146"/>
      <c r="DO7" s="1146"/>
      <c r="DP7" s="1147"/>
      <c r="DQ7" s="1145" t="s">
        <v>579</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575</v>
      </c>
      <c r="BS8" s="1071" t="s">
        <v>576</v>
      </c>
      <c r="BT8" s="1072"/>
      <c r="BU8" s="1072"/>
      <c r="BV8" s="1072"/>
      <c r="BW8" s="1072"/>
      <c r="BX8" s="1072"/>
      <c r="BY8" s="1072"/>
      <c r="BZ8" s="1072"/>
      <c r="CA8" s="1072"/>
      <c r="CB8" s="1072"/>
      <c r="CC8" s="1072"/>
      <c r="CD8" s="1072"/>
      <c r="CE8" s="1072"/>
      <c r="CF8" s="1072"/>
      <c r="CG8" s="1073"/>
      <c r="CH8" s="1046">
        <v>0</v>
      </c>
      <c r="CI8" s="1047"/>
      <c r="CJ8" s="1047"/>
      <c r="CK8" s="1047"/>
      <c r="CL8" s="1048"/>
      <c r="CM8" s="1046">
        <v>108</v>
      </c>
      <c r="CN8" s="1047"/>
      <c r="CO8" s="1047"/>
      <c r="CP8" s="1047"/>
      <c r="CQ8" s="1048"/>
      <c r="CR8" s="1046">
        <v>5</v>
      </c>
      <c r="CS8" s="1047"/>
      <c r="CT8" s="1047"/>
      <c r="CU8" s="1047"/>
      <c r="CV8" s="1048"/>
      <c r="CW8" s="1046" t="s">
        <v>579</v>
      </c>
      <c r="CX8" s="1047"/>
      <c r="CY8" s="1047"/>
      <c r="CZ8" s="1047"/>
      <c r="DA8" s="1048"/>
      <c r="DB8" s="1046" t="s">
        <v>509</v>
      </c>
      <c r="DC8" s="1047"/>
      <c r="DD8" s="1047"/>
      <c r="DE8" s="1047"/>
      <c r="DF8" s="1048"/>
      <c r="DG8" s="1046" t="s">
        <v>509</v>
      </c>
      <c r="DH8" s="1047"/>
      <c r="DI8" s="1047"/>
      <c r="DJ8" s="1047"/>
      <c r="DK8" s="1048"/>
      <c r="DL8" s="1046" t="s">
        <v>584</v>
      </c>
      <c r="DM8" s="1047"/>
      <c r="DN8" s="1047"/>
      <c r="DO8" s="1047"/>
      <c r="DP8" s="1048"/>
      <c r="DQ8" s="1046" t="s">
        <v>584</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577</v>
      </c>
      <c r="BT9" s="1072"/>
      <c r="BU9" s="1072"/>
      <c r="BV9" s="1072"/>
      <c r="BW9" s="1072"/>
      <c r="BX9" s="1072"/>
      <c r="BY9" s="1072"/>
      <c r="BZ9" s="1072"/>
      <c r="CA9" s="1072"/>
      <c r="CB9" s="1072"/>
      <c r="CC9" s="1072"/>
      <c r="CD9" s="1072"/>
      <c r="CE9" s="1072"/>
      <c r="CF9" s="1072"/>
      <c r="CG9" s="1073"/>
      <c r="CH9" s="1046">
        <v>2</v>
      </c>
      <c r="CI9" s="1047"/>
      <c r="CJ9" s="1047"/>
      <c r="CK9" s="1047"/>
      <c r="CL9" s="1048"/>
      <c r="CM9" s="1046">
        <v>62</v>
      </c>
      <c r="CN9" s="1047"/>
      <c r="CO9" s="1047"/>
      <c r="CP9" s="1047"/>
      <c r="CQ9" s="1048"/>
      <c r="CR9" s="1046">
        <v>10</v>
      </c>
      <c r="CS9" s="1047"/>
      <c r="CT9" s="1047"/>
      <c r="CU9" s="1047"/>
      <c r="CV9" s="1048"/>
      <c r="CW9" s="1046">
        <v>55</v>
      </c>
      <c r="CX9" s="1047"/>
      <c r="CY9" s="1047"/>
      <c r="CZ9" s="1047"/>
      <c r="DA9" s="1048"/>
      <c r="DB9" s="1046" t="s">
        <v>509</v>
      </c>
      <c r="DC9" s="1047"/>
      <c r="DD9" s="1047"/>
      <c r="DE9" s="1047"/>
      <c r="DF9" s="1048"/>
      <c r="DG9" s="1046" t="s">
        <v>509</v>
      </c>
      <c r="DH9" s="1047"/>
      <c r="DI9" s="1047"/>
      <c r="DJ9" s="1047"/>
      <c r="DK9" s="1048"/>
      <c r="DL9" s="1046" t="s">
        <v>584</v>
      </c>
      <c r="DM9" s="1047"/>
      <c r="DN9" s="1047"/>
      <c r="DO9" s="1047"/>
      <c r="DP9" s="1048"/>
      <c r="DQ9" s="1046" t="s">
        <v>579</v>
      </c>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391</v>
      </c>
      <c r="B23" s="1001" t="s">
        <v>392</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169</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403</v>
      </c>
      <c r="C28" s="1108"/>
      <c r="D28" s="1108"/>
      <c r="E28" s="1108"/>
      <c r="F28" s="1108"/>
      <c r="G28" s="1108"/>
      <c r="H28" s="1108"/>
      <c r="I28" s="1108"/>
      <c r="J28" s="1108"/>
      <c r="K28" s="1108"/>
      <c r="L28" s="1108"/>
      <c r="M28" s="1108"/>
      <c r="N28" s="1108"/>
      <c r="O28" s="1108"/>
      <c r="P28" s="1109"/>
      <c r="Q28" s="1110">
        <v>243</v>
      </c>
      <c r="R28" s="1111"/>
      <c r="S28" s="1111"/>
      <c r="T28" s="1111"/>
      <c r="U28" s="1111"/>
      <c r="V28" s="1111">
        <v>242</v>
      </c>
      <c r="W28" s="1111"/>
      <c r="X28" s="1111"/>
      <c r="Y28" s="1111"/>
      <c r="Z28" s="1111"/>
      <c r="AA28" s="1111">
        <v>1</v>
      </c>
      <c r="AB28" s="1111"/>
      <c r="AC28" s="1111"/>
      <c r="AD28" s="1111"/>
      <c r="AE28" s="1112"/>
      <c r="AF28" s="1113">
        <v>1</v>
      </c>
      <c r="AG28" s="1111"/>
      <c r="AH28" s="1111"/>
      <c r="AI28" s="1111"/>
      <c r="AJ28" s="1114"/>
      <c r="AK28" s="1115">
        <v>69</v>
      </c>
      <c r="AL28" s="1103"/>
      <c r="AM28" s="1103"/>
      <c r="AN28" s="1103"/>
      <c r="AO28" s="1103"/>
      <c r="AP28" s="1103" t="s">
        <v>572</v>
      </c>
      <c r="AQ28" s="1103"/>
      <c r="AR28" s="1103"/>
      <c r="AS28" s="1103"/>
      <c r="AT28" s="1103"/>
      <c r="AU28" s="1103" t="s">
        <v>572</v>
      </c>
      <c r="AV28" s="1103"/>
      <c r="AW28" s="1103"/>
      <c r="AX28" s="1103"/>
      <c r="AY28" s="1103"/>
      <c r="AZ28" s="1104" t="s">
        <v>572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404</v>
      </c>
      <c r="C29" s="1095"/>
      <c r="D29" s="1095"/>
      <c r="E29" s="1095"/>
      <c r="F29" s="1095"/>
      <c r="G29" s="1095"/>
      <c r="H29" s="1095"/>
      <c r="I29" s="1095"/>
      <c r="J29" s="1095"/>
      <c r="K29" s="1095"/>
      <c r="L29" s="1095"/>
      <c r="M29" s="1095"/>
      <c r="N29" s="1095"/>
      <c r="O29" s="1095"/>
      <c r="P29" s="1096"/>
      <c r="Q29" s="1100">
        <v>58</v>
      </c>
      <c r="R29" s="1101"/>
      <c r="S29" s="1101"/>
      <c r="T29" s="1101"/>
      <c r="U29" s="1101"/>
      <c r="V29" s="1101">
        <v>58</v>
      </c>
      <c r="W29" s="1101"/>
      <c r="X29" s="1101"/>
      <c r="Y29" s="1101"/>
      <c r="Z29" s="1101"/>
      <c r="AA29" s="1101">
        <v>0</v>
      </c>
      <c r="AB29" s="1101"/>
      <c r="AC29" s="1101"/>
      <c r="AD29" s="1101"/>
      <c r="AE29" s="1102"/>
      <c r="AF29" s="1076">
        <v>0</v>
      </c>
      <c r="AG29" s="1077"/>
      <c r="AH29" s="1077"/>
      <c r="AI29" s="1077"/>
      <c r="AJ29" s="1078"/>
      <c r="AK29" s="1037">
        <v>20</v>
      </c>
      <c r="AL29" s="1028"/>
      <c r="AM29" s="1028"/>
      <c r="AN29" s="1028"/>
      <c r="AO29" s="1028"/>
      <c r="AP29" s="1028" t="s">
        <v>509</v>
      </c>
      <c r="AQ29" s="1028"/>
      <c r="AR29" s="1028"/>
      <c r="AS29" s="1028"/>
      <c r="AT29" s="1028"/>
      <c r="AU29" s="1028" t="s">
        <v>509</v>
      </c>
      <c r="AV29" s="1028"/>
      <c r="AW29" s="1028"/>
      <c r="AX29" s="1028"/>
      <c r="AY29" s="1028"/>
      <c r="AZ29" s="1099" t="s">
        <v>509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405</v>
      </c>
      <c r="C30" s="1095"/>
      <c r="D30" s="1095"/>
      <c r="E30" s="1095"/>
      <c r="F30" s="1095"/>
      <c r="G30" s="1095"/>
      <c r="H30" s="1095"/>
      <c r="I30" s="1095"/>
      <c r="J30" s="1095"/>
      <c r="K30" s="1095"/>
      <c r="L30" s="1095"/>
      <c r="M30" s="1095"/>
      <c r="N30" s="1095"/>
      <c r="O30" s="1095"/>
      <c r="P30" s="1096"/>
      <c r="Q30" s="1100">
        <v>339</v>
      </c>
      <c r="R30" s="1101"/>
      <c r="S30" s="1101"/>
      <c r="T30" s="1101"/>
      <c r="U30" s="1101"/>
      <c r="V30" s="1101">
        <v>339</v>
      </c>
      <c r="W30" s="1101"/>
      <c r="X30" s="1101"/>
      <c r="Y30" s="1101"/>
      <c r="Z30" s="1101"/>
      <c r="AA30" s="1101">
        <v>0</v>
      </c>
      <c r="AB30" s="1101"/>
      <c r="AC30" s="1101"/>
      <c r="AD30" s="1101"/>
      <c r="AE30" s="1102"/>
      <c r="AF30" s="1076">
        <v>0</v>
      </c>
      <c r="AG30" s="1077"/>
      <c r="AH30" s="1077"/>
      <c r="AI30" s="1077"/>
      <c r="AJ30" s="1078"/>
      <c r="AK30" s="1037">
        <v>35</v>
      </c>
      <c r="AL30" s="1028"/>
      <c r="AM30" s="1028"/>
      <c r="AN30" s="1028"/>
      <c r="AO30" s="1028"/>
      <c r="AP30" s="1028">
        <v>699</v>
      </c>
      <c r="AQ30" s="1028"/>
      <c r="AR30" s="1028"/>
      <c r="AS30" s="1028"/>
      <c r="AT30" s="1028"/>
      <c r="AU30" s="1028">
        <v>291</v>
      </c>
      <c r="AV30" s="1028"/>
      <c r="AW30" s="1028"/>
      <c r="AX30" s="1028"/>
      <c r="AY30" s="1028"/>
      <c r="AZ30" s="1099" t="s">
        <v>509</v>
      </c>
      <c r="BA30" s="1099"/>
      <c r="BB30" s="1099"/>
      <c r="BC30" s="1099"/>
      <c r="BD30" s="1099"/>
      <c r="BE30" s="1089" t="s">
        <v>406</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407</v>
      </c>
      <c r="C31" s="1095"/>
      <c r="D31" s="1095"/>
      <c r="E31" s="1095"/>
      <c r="F31" s="1095"/>
      <c r="G31" s="1095"/>
      <c r="H31" s="1095"/>
      <c r="I31" s="1095"/>
      <c r="J31" s="1095"/>
      <c r="K31" s="1095"/>
      <c r="L31" s="1095"/>
      <c r="M31" s="1095"/>
      <c r="N31" s="1095"/>
      <c r="O31" s="1095"/>
      <c r="P31" s="1096"/>
      <c r="Q31" s="1100">
        <v>182</v>
      </c>
      <c r="R31" s="1101"/>
      <c r="S31" s="1101"/>
      <c r="T31" s="1101"/>
      <c r="U31" s="1101"/>
      <c r="V31" s="1101">
        <v>182</v>
      </c>
      <c r="W31" s="1101"/>
      <c r="X31" s="1101"/>
      <c r="Y31" s="1101"/>
      <c r="Z31" s="1101"/>
      <c r="AA31" s="1101">
        <v>0</v>
      </c>
      <c r="AB31" s="1101"/>
      <c r="AC31" s="1101"/>
      <c r="AD31" s="1101"/>
      <c r="AE31" s="1102"/>
      <c r="AF31" s="1076">
        <v>0</v>
      </c>
      <c r="AG31" s="1077"/>
      <c r="AH31" s="1077"/>
      <c r="AI31" s="1077"/>
      <c r="AJ31" s="1078"/>
      <c r="AK31" s="1037">
        <v>130</v>
      </c>
      <c r="AL31" s="1028"/>
      <c r="AM31" s="1028"/>
      <c r="AN31" s="1028"/>
      <c r="AO31" s="1028"/>
      <c r="AP31" s="1028">
        <v>646</v>
      </c>
      <c r="AQ31" s="1028"/>
      <c r="AR31" s="1028"/>
      <c r="AS31" s="1028"/>
      <c r="AT31" s="1028"/>
      <c r="AU31" s="1028">
        <v>327</v>
      </c>
      <c r="AV31" s="1028"/>
      <c r="AW31" s="1028"/>
      <c r="AX31" s="1028"/>
      <c r="AY31" s="1028"/>
      <c r="AZ31" s="1099" t="s">
        <v>509</v>
      </c>
      <c r="BA31" s="1099"/>
      <c r="BB31" s="1099"/>
      <c r="BC31" s="1099"/>
      <c r="BD31" s="1099"/>
      <c r="BE31" s="1089" t="s">
        <v>406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408</v>
      </c>
      <c r="C32" s="1095"/>
      <c r="D32" s="1095"/>
      <c r="E32" s="1095"/>
      <c r="F32" s="1095"/>
      <c r="G32" s="1095"/>
      <c r="H32" s="1095"/>
      <c r="I32" s="1095"/>
      <c r="J32" s="1095"/>
      <c r="K32" s="1095"/>
      <c r="L32" s="1095"/>
      <c r="M32" s="1095"/>
      <c r="N32" s="1095"/>
      <c r="O32" s="1095"/>
      <c r="P32" s="1096"/>
      <c r="Q32" s="1100">
        <v>5</v>
      </c>
      <c r="R32" s="1101"/>
      <c r="S32" s="1101"/>
      <c r="T32" s="1101"/>
      <c r="U32" s="1101"/>
      <c r="V32" s="1101">
        <v>5</v>
      </c>
      <c r="W32" s="1101"/>
      <c r="X32" s="1101"/>
      <c r="Y32" s="1101"/>
      <c r="Z32" s="1101"/>
      <c r="AA32" s="1101">
        <v>0</v>
      </c>
      <c r="AB32" s="1101"/>
      <c r="AC32" s="1101"/>
      <c r="AD32" s="1101"/>
      <c r="AE32" s="1102"/>
      <c r="AF32" s="1076">
        <v>0</v>
      </c>
      <c r="AG32" s="1077"/>
      <c r="AH32" s="1077"/>
      <c r="AI32" s="1077"/>
      <c r="AJ32" s="1078"/>
      <c r="AK32" s="1037">
        <v>5</v>
      </c>
      <c r="AL32" s="1028"/>
      <c r="AM32" s="1028"/>
      <c r="AN32" s="1028"/>
      <c r="AO32" s="1028"/>
      <c r="AP32" s="1028">
        <v>31</v>
      </c>
      <c r="AQ32" s="1028"/>
      <c r="AR32" s="1028"/>
      <c r="AS32" s="1028"/>
      <c r="AT32" s="1028"/>
      <c r="AU32" s="1028">
        <v>31</v>
      </c>
      <c r="AV32" s="1028"/>
      <c r="AW32" s="1028"/>
      <c r="AX32" s="1028"/>
      <c r="AY32" s="1028"/>
      <c r="AZ32" s="1099" t="s">
        <v>509</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413</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396</v>
      </c>
      <c r="W66" s="1059"/>
      <c r="X66" s="1059"/>
      <c r="Y66" s="1059"/>
      <c r="Z66" s="1060"/>
      <c r="AA66" s="1058" t="s">
        <v>397</v>
      </c>
      <c r="AB66" s="1059"/>
      <c r="AC66" s="1059"/>
      <c r="AD66" s="1059"/>
      <c r="AE66" s="1060"/>
      <c r="AF66" s="1064" t="s">
        <v>414</v>
      </c>
      <c r="AG66" s="1065"/>
      <c r="AH66" s="1065"/>
      <c r="AI66" s="1065"/>
      <c r="AJ66" s="1066"/>
      <c r="AK66" s="1058" t="s">
        <v>399</v>
      </c>
      <c r="AL66" s="1053"/>
      <c r="AM66" s="1053"/>
      <c r="AN66" s="1053"/>
      <c r="AO66" s="1054"/>
      <c r="AP66" s="1058" t="s">
        <v>400</v>
      </c>
      <c r="AQ66" s="1059"/>
      <c r="AR66" s="1059"/>
      <c r="AS66" s="1059"/>
      <c r="AT66" s="1060"/>
      <c r="AU66" s="1058" t="s">
        <v>415</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578</v>
      </c>
      <c r="C68" s="1043"/>
      <c r="D68" s="1043"/>
      <c r="E68" s="1043"/>
      <c r="F68" s="1043"/>
      <c r="G68" s="1043"/>
      <c r="H68" s="1043"/>
      <c r="I68" s="1043"/>
      <c r="J68" s="1043"/>
      <c r="K68" s="1043"/>
      <c r="L68" s="1043"/>
      <c r="M68" s="1043"/>
      <c r="N68" s="1043"/>
      <c r="O68" s="1043"/>
      <c r="P68" s="1044"/>
      <c r="Q68" s="1045">
        <v>185</v>
      </c>
      <c r="R68" s="1039"/>
      <c r="S68" s="1039"/>
      <c r="T68" s="1039"/>
      <c r="U68" s="1039"/>
      <c r="V68" s="1039">
        <v>183</v>
      </c>
      <c r="W68" s="1039"/>
      <c r="X68" s="1039"/>
      <c r="Y68" s="1039"/>
      <c r="Z68" s="1039"/>
      <c r="AA68" s="1039">
        <v>2</v>
      </c>
      <c r="AB68" s="1039"/>
      <c r="AC68" s="1039"/>
      <c r="AD68" s="1039"/>
      <c r="AE68" s="1039"/>
      <c r="AF68" s="1039">
        <v>2</v>
      </c>
      <c r="AG68" s="1039"/>
      <c r="AH68" s="1039"/>
      <c r="AI68" s="1039"/>
      <c r="AJ68" s="1039"/>
      <c r="AK68" s="1039" t="s">
        <v>579</v>
      </c>
      <c r="AL68" s="1039"/>
      <c r="AM68" s="1039"/>
      <c r="AN68" s="1039"/>
      <c r="AO68" s="1039"/>
      <c r="AP68" s="1039" t="s">
        <v>579</v>
      </c>
      <c r="AQ68" s="1039"/>
      <c r="AR68" s="1039"/>
      <c r="AS68" s="1039"/>
      <c r="AT68" s="1039"/>
      <c r="AU68" s="1039" t="s">
        <v>580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581</v>
      </c>
      <c r="C69" s="1032"/>
      <c r="D69" s="1032"/>
      <c r="E69" s="1032"/>
      <c r="F69" s="1032"/>
      <c r="G69" s="1032"/>
      <c r="H69" s="1032"/>
      <c r="I69" s="1032"/>
      <c r="J69" s="1032"/>
      <c r="K69" s="1032"/>
      <c r="L69" s="1032"/>
      <c r="M69" s="1032"/>
      <c r="N69" s="1032"/>
      <c r="O69" s="1032"/>
      <c r="P69" s="1033"/>
      <c r="Q69" s="1034">
        <v>183</v>
      </c>
      <c r="R69" s="1028"/>
      <c r="S69" s="1028"/>
      <c r="T69" s="1028"/>
      <c r="U69" s="1028"/>
      <c r="V69" s="1028">
        <v>177</v>
      </c>
      <c r="W69" s="1028"/>
      <c r="X69" s="1028"/>
      <c r="Y69" s="1028"/>
      <c r="Z69" s="1028"/>
      <c r="AA69" s="1028">
        <v>6</v>
      </c>
      <c r="AB69" s="1028"/>
      <c r="AC69" s="1028"/>
      <c r="AD69" s="1028"/>
      <c r="AE69" s="1028"/>
      <c r="AF69" s="1028">
        <v>6</v>
      </c>
      <c r="AG69" s="1028"/>
      <c r="AH69" s="1028"/>
      <c r="AI69" s="1028"/>
      <c r="AJ69" s="1028"/>
      <c r="AK69" s="1028">
        <v>14</v>
      </c>
      <c r="AL69" s="1028"/>
      <c r="AM69" s="1028"/>
      <c r="AN69" s="1028"/>
      <c r="AO69" s="1028"/>
      <c r="AP69" s="1028" t="s">
        <v>579</v>
      </c>
      <c r="AQ69" s="1028"/>
      <c r="AR69" s="1028"/>
      <c r="AS69" s="1028"/>
      <c r="AT69" s="1028"/>
      <c r="AU69" s="1028" t="s">
        <v>580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582</v>
      </c>
      <c r="C70" s="1032"/>
      <c r="D70" s="1032"/>
      <c r="E70" s="1032"/>
      <c r="F70" s="1032"/>
      <c r="G70" s="1032"/>
      <c r="H70" s="1032"/>
      <c r="I70" s="1032"/>
      <c r="J70" s="1032"/>
      <c r="K70" s="1032"/>
      <c r="L70" s="1032"/>
      <c r="M70" s="1032"/>
      <c r="N70" s="1032"/>
      <c r="O70" s="1032"/>
      <c r="P70" s="1033"/>
      <c r="Q70" s="1034">
        <v>1406</v>
      </c>
      <c r="R70" s="1028"/>
      <c r="S70" s="1028"/>
      <c r="T70" s="1028"/>
      <c r="U70" s="1028"/>
      <c r="V70" s="1028">
        <v>1395</v>
      </c>
      <c r="W70" s="1028"/>
      <c r="X70" s="1028"/>
      <c r="Y70" s="1028"/>
      <c r="Z70" s="1028"/>
      <c r="AA70" s="1028">
        <v>11</v>
      </c>
      <c r="AB70" s="1028"/>
      <c r="AC70" s="1028"/>
      <c r="AD70" s="1028"/>
      <c r="AE70" s="1028"/>
      <c r="AF70" s="1028">
        <v>11</v>
      </c>
      <c r="AG70" s="1028"/>
      <c r="AH70" s="1028"/>
      <c r="AI70" s="1028"/>
      <c r="AJ70" s="1028"/>
      <c r="AK70" s="1028" t="s">
        <v>579</v>
      </c>
      <c r="AL70" s="1028"/>
      <c r="AM70" s="1028"/>
      <c r="AN70" s="1028"/>
      <c r="AO70" s="1028"/>
      <c r="AP70" s="1028">
        <v>270</v>
      </c>
      <c r="AQ70" s="1028"/>
      <c r="AR70" s="1028"/>
      <c r="AS70" s="1028"/>
      <c r="AT70" s="1028"/>
      <c r="AU70" s="1028" t="s">
        <v>579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583</v>
      </c>
      <c r="C71" s="1032"/>
      <c r="D71" s="1032"/>
      <c r="E71" s="1032"/>
      <c r="F71" s="1032"/>
      <c r="G71" s="1032"/>
      <c r="H71" s="1032"/>
      <c r="I71" s="1032"/>
      <c r="J71" s="1032"/>
      <c r="K71" s="1032"/>
      <c r="L71" s="1032"/>
      <c r="M71" s="1032"/>
      <c r="N71" s="1032"/>
      <c r="O71" s="1032"/>
      <c r="P71" s="1033"/>
      <c r="Q71" s="1034">
        <v>12</v>
      </c>
      <c r="R71" s="1028"/>
      <c r="S71" s="1028"/>
      <c r="T71" s="1028"/>
      <c r="U71" s="1028"/>
      <c r="V71" s="1028">
        <v>12</v>
      </c>
      <c r="W71" s="1028"/>
      <c r="X71" s="1028"/>
      <c r="Y71" s="1028"/>
      <c r="Z71" s="1028"/>
      <c r="AA71" s="1028">
        <v>0</v>
      </c>
      <c r="AB71" s="1028"/>
      <c r="AC71" s="1028"/>
      <c r="AD71" s="1028"/>
      <c r="AE71" s="1028"/>
      <c r="AF71" s="1028">
        <v>0</v>
      </c>
      <c r="AG71" s="1028"/>
      <c r="AH71" s="1028"/>
      <c r="AI71" s="1028"/>
      <c r="AJ71" s="1028"/>
      <c r="AK71" s="1028" t="s">
        <v>580</v>
      </c>
      <c r="AL71" s="1028"/>
      <c r="AM71" s="1028"/>
      <c r="AN71" s="1028"/>
      <c r="AO71" s="1028"/>
      <c r="AP71" s="1028" t="s">
        <v>580</v>
      </c>
      <c r="AQ71" s="1028"/>
      <c r="AR71" s="1028"/>
      <c r="AS71" s="1028"/>
      <c r="AT71" s="1028"/>
      <c r="AU71" s="1028" t="s">
        <v>579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391</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307</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307</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307</v>
      </c>
      <c r="DR109" s="951"/>
      <c r="DS109" s="951"/>
      <c r="DT109" s="951"/>
      <c r="DU109" s="952"/>
      <c r="DV109" s="953" t="s">
        <v>427</v>
      </c>
      <c r="DW109" s="951"/>
      <c r="DX109" s="951"/>
      <c r="DY109" s="951"/>
      <c r="DZ109" s="982"/>
    </row>
    <row r="110" spans="1:131" s="248" customFormat="1" ht="26.25" customHeight="1">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684153</v>
      </c>
      <c r="AB110" s="944"/>
      <c r="AC110" s="944"/>
      <c r="AD110" s="944"/>
      <c r="AE110" s="945"/>
      <c r="AF110" s="946">
        <v>647499</v>
      </c>
      <c r="AG110" s="944"/>
      <c r="AH110" s="944"/>
      <c r="AI110" s="944"/>
      <c r="AJ110" s="945"/>
      <c r="AK110" s="946">
        <v>649170</v>
      </c>
      <c r="AL110" s="944"/>
      <c r="AM110" s="944"/>
      <c r="AN110" s="944"/>
      <c r="AO110" s="945"/>
      <c r="AP110" s="947">
        <v>26.6</v>
      </c>
      <c r="AQ110" s="948"/>
      <c r="AR110" s="948"/>
      <c r="AS110" s="948"/>
      <c r="AT110" s="949"/>
      <c r="AU110" s="983" t="s">
        <v>73</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5784087</v>
      </c>
      <c r="BR110" s="891"/>
      <c r="BS110" s="891"/>
      <c r="BT110" s="891"/>
      <c r="BU110" s="891"/>
      <c r="BV110" s="891">
        <v>5968558</v>
      </c>
      <c r="BW110" s="891"/>
      <c r="BX110" s="891"/>
      <c r="BY110" s="891"/>
      <c r="BZ110" s="891"/>
      <c r="CA110" s="891">
        <v>7255893</v>
      </c>
      <c r="CB110" s="891"/>
      <c r="CC110" s="891"/>
      <c r="CD110" s="891"/>
      <c r="CE110" s="891"/>
      <c r="CF110" s="915">
        <v>296.8</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433</v>
      </c>
      <c r="DM110" s="891"/>
      <c r="DN110" s="891"/>
      <c r="DO110" s="891"/>
      <c r="DP110" s="891"/>
      <c r="DQ110" s="891" t="s">
        <v>434</v>
      </c>
      <c r="DR110" s="891"/>
      <c r="DS110" s="891"/>
      <c r="DT110" s="891"/>
      <c r="DU110" s="891"/>
      <c r="DV110" s="892" t="s">
        <v>434</v>
      </c>
      <c r="DW110" s="892"/>
      <c r="DX110" s="892"/>
      <c r="DY110" s="892"/>
      <c r="DZ110" s="893"/>
    </row>
    <row r="111" spans="1:131" s="248" customFormat="1" ht="26.25" customHeight="1">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433</v>
      </c>
      <c r="AB111" s="972"/>
      <c r="AC111" s="972"/>
      <c r="AD111" s="972"/>
      <c r="AE111" s="973"/>
      <c r="AF111" s="974" t="s">
        <v>434</v>
      </c>
      <c r="AG111" s="972"/>
      <c r="AH111" s="972"/>
      <c r="AI111" s="972"/>
      <c r="AJ111" s="973"/>
      <c r="AK111" s="974" t="s">
        <v>433</v>
      </c>
      <c r="AL111" s="972"/>
      <c r="AM111" s="972"/>
      <c r="AN111" s="972"/>
      <c r="AO111" s="973"/>
      <c r="AP111" s="975" t="s">
        <v>128</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t="s">
        <v>434</v>
      </c>
      <c r="BR111" s="863"/>
      <c r="BS111" s="863"/>
      <c r="BT111" s="863"/>
      <c r="BU111" s="863"/>
      <c r="BV111" s="863" t="s">
        <v>434</v>
      </c>
      <c r="BW111" s="863"/>
      <c r="BX111" s="863"/>
      <c r="BY111" s="863"/>
      <c r="BZ111" s="863"/>
      <c r="CA111" s="863" t="s">
        <v>434</v>
      </c>
      <c r="CB111" s="863"/>
      <c r="CC111" s="863"/>
      <c r="CD111" s="863"/>
      <c r="CE111" s="863"/>
      <c r="CF111" s="924" t="s">
        <v>433</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434</v>
      </c>
      <c r="DH111" s="863"/>
      <c r="DI111" s="863"/>
      <c r="DJ111" s="863"/>
      <c r="DK111" s="863"/>
      <c r="DL111" s="863" t="s">
        <v>128</v>
      </c>
      <c r="DM111" s="863"/>
      <c r="DN111" s="863"/>
      <c r="DO111" s="863"/>
      <c r="DP111" s="863"/>
      <c r="DQ111" s="863" t="s">
        <v>433</v>
      </c>
      <c r="DR111" s="863"/>
      <c r="DS111" s="863"/>
      <c r="DT111" s="863"/>
      <c r="DU111" s="863"/>
      <c r="DV111" s="840" t="s">
        <v>433</v>
      </c>
      <c r="DW111" s="840"/>
      <c r="DX111" s="840"/>
      <c r="DY111" s="840"/>
      <c r="DZ111" s="841"/>
    </row>
    <row r="112" spans="1:131" s="248" customFormat="1" ht="26.25" customHeight="1">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433</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v>1148498</v>
      </c>
      <c r="BR112" s="863"/>
      <c r="BS112" s="863"/>
      <c r="BT112" s="863"/>
      <c r="BU112" s="863"/>
      <c r="BV112" s="863">
        <v>1049591</v>
      </c>
      <c r="BW112" s="863"/>
      <c r="BX112" s="863"/>
      <c r="BY112" s="863"/>
      <c r="BZ112" s="863"/>
      <c r="CA112" s="863">
        <v>995188</v>
      </c>
      <c r="CB112" s="863"/>
      <c r="CC112" s="863"/>
      <c r="CD112" s="863"/>
      <c r="CE112" s="863"/>
      <c r="CF112" s="924">
        <v>40.700000000000003</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434</v>
      </c>
      <c r="DH112" s="863"/>
      <c r="DI112" s="863"/>
      <c r="DJ112" s="863"/>
      <c r="DK112" s="863"/>
      <c r="DL112" s="863" t="s">
        <v>128</v>
      </c>
      <c r="DM112" s="863"/>
      <c r="DN112" s="863"/>
      <c r="DO112" s="863"/>
      <c r="DP112" s="863"/>
      <c r="DQ112" s="863" t="s">
        <v>433</v>
      </c>
      <c r="DR112" s="863"/>
      <c r="DS112" s="863"/>
      <c r="DT112" s="863"/>
      <c r="DU112" s="863"/>
      <c r="DV112" s="840" t="s">
        <v>433</v>
      </c>
      <c r="DW112" s="840"/>
      <c r="DX112" s="840"/>
      <c r="DY112" s="840"/>
      <c r="DZ112" s="841"/>
    </row>
    <row r="113" spans="1:130" s="248" customFormat="1" ht="26.25" customHeight="1">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129477</v>
      </c>
      <c r="AB113" s="972"/>
      <c r="AC113" s="972"/>
      <c r="AD113" s="972"/>
      <c r="AE113" s="973"/>
      <c r="AF113" s="974">
        <v>138207</v>
      </c>
      <c r="AG113" s="972"/>
      <c r="AH113" s="972"/>
      <c r="AI113" s="972"/>
      <c r="AJ113" s="973"/>
      <c r="AK113" s="974">
        <v>140256</v>
      </c>
      <c r="AL113" s="972"/>
      <c r="AM113" s="972"/>
      <c r="AN113" s="972"/>
      <c r="AO113" s="973"/>
      <c r="AP113" s="975">
        <v>5.7</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39734</v>
      </c>
      <c r="BR113" s="863"/>
      <c r="BS113" s="863"/>
      <c r="BT113" s="863"/>
      <c r="BU113" s="863"/>
      <c r="BV113" s="863">
        <v>31243</v>
      </c>
      <c r="BW113" s="863"/>
      <c r="BX113" s="863"/>
      <c r="BY113" s="863"/>
      <c r="BZ113" s="863"/>
      <c r="CA113" s="863">
        <v>22724</v>
      </c>
      <c r="CB113" s="863"/>
      <c r="CC113" s="863"/>
      <c r="CD113" s="863"/>
      <c r="CE113" s="863"/>
      <c r="CF113" s="924">
        <v>0.9</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433</v>
      </c>
      <c r="DH113" s="826"/>
      <c r="DI113" s="826"/>
      <c r="DJ113" s="826"/>
      <c r="DK113" s="827"/>
      <c r="DL113" s="828" t="s">
        <v>433</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c r="A114" s="967"/>
      <c r="B114" s="968"/>
      <c r="C114" s="796" t="s">
        <v>445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9575</v>
      </c>
      <c r="AB114" s="826"/>
      <c r="AC114" s="826"/>
      <c r="AD114" s="826"/>
      <c r="AE114" s="827"/>
      <c r="AF114" s="828">
        <v>9560</v>
      </c>
      <c r="AG114" s="826"/>
      <c r="AH114" s="826"/>
      <c r="AI114" s="826"/>
      <c r="AJ114" s="827"/>
      <c r="AK114" s="828">
        <v>9540</v>
      </c>
      <c r="AL114" s="826"/>
      <c r="AM114" s="826"/>
      <c r="AN114" s="826"/>
      <c r="AO114" s="827"/>
      <c r="AP114" s="873">
        <v>0.4</v>
      </c>
      <c r="AQ114" s="874"/>
      <c r="AR114" s="874"/>
      <c r="AS114" s="874"/>
      <c r="AT114" s="875"/>
      <c r="AU114" s="985"/>
      <c r="AV114" s="986"/>
      <c r="AW114" s="986"/>
      <c r="AX114" s="986"/>
      <c r="AY114" s="986"/>
      <c r="AZ114" s="861" t="s">
        <v>446</v>
      </c>
      <c r="BA114" s="796"/>
      <c r="BB114" s="796"/>
      <c r="BC114" s="796"/>
      <c r="BD114" s="796"/>
      <c r="BE114" s="796"/>
      <c r="BF114" s="796"/>
      <c r="BG114" s="796"/>
      <c r="BH114" s="796"/>
      <c r="BI114" s="796"/>
      <c r="BJ114" s="796"/>
      <c r="BK114" s="796"/>
      <c r="BL114" s="796"/>
      <c r="BM114" s="796"/>
      <c r="BN114" s="796"/>
      <c r="BO114" s="796"/>
      <c r="BP114" s="797"/>
      <c r="BQ114" s="862">
        <v>573634</v>
      </c>
      <c r="BR114" s="863"/>
      <c r="BS114" s="863"/>
      <c r="BT114" s="863"/>
      <c r="BU114" s="863"/>
      <c r="BV114" s="863">
        <v>493181</v>
      </c>
      <c r="BW114" s="863"/>
      <c r="BX114" s="863"/>
      <c r="BY114" s="863"/>
      <c r="BZ114" s="863"/>
      <c r="CA114" s="863">
        <v>489985</v>
      </c>
      <c r="CB114" s="863"/>
      <c r="CC114" s="863"/>
      <c r="CD114" s="863"/>
      <c r="CE114" s="863"/>
      <c r="CF114" s="924">
        <v>20</v>
      </c>
      <c r="CG114" s="925"/>
      <c r="CH114" s="925"/>
      <c r="CI114" s="925"/>
      <c r="CJ114" s="925"/>
      <c r="CK114" s="980"/>
      <c r="CL114" s="867"/>
      <c r="CM114" s="870" t="s">
        <v>447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434</v>
      </c>
      <c r="DM114" s="826"/>
      <c r="DN114" s="826"/>
      <c r="DO114" s="826"/>
      <c r="DP114" s="827"/>
      <c r="DQ114" s="828" t="s">
        <v>433</v>
      </c>
      <c r="DR114" s="826"/>
      <c r="DS114" s="826"/>
      <c r="DT114" s="826"/>
      <c r="DU114" s="827"/>
      <c r="DV114" s="873" t="s">
        <v>433</v>
      </c>
      <c r="DW114" s="874"/>
      <c r="DX114" s="874"/>
      <c r="DY114" s="874"/>
      <c r="DZ114" s="875"/>
    </row>
    <row r="115" spans="1:130" s="248" customFormat="1" ht="26.25" customHeight="1">
      <c r="A115" s="967"/>
      <c r="B115" s="968"/>
      <c r="C115" s="796" t="s">
        <v>448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334</v>
      </c>
      <c r="AB115" s="972"/>
      <c r="AC115" s="972"/>
      <c r="AD115" s="972"/>
      <c r="AE115" s="973"/>
      <c r="AF115" s="974">
        <v>324</v>
      </c>
      <c r="AG115" s="972"/>
      <c r="AH115" s="972"/>
      <c r="AI115" s="972"/>
      <c r="AJ115" s="973"/>
      <c r="AK115" s="974">
        <v>314</v>
      </c>
      <c r="AL115" s="972"/>
      <c r="AM115" s="972"/>
      <c r="AN115" s="972"/>
      <c r="AO115" s="973"/>
      <c r="AP115" s="975">
        <v>0</v>
      </c>
      <c r="AQ115" s="976"/>
      <c r="AR115" s="976"/>
      <c r="AS115" s="976"/>
      <c r="AT115" s="977"/>
      <c r="AU115" s="985"/>
      <c r="AV115" s="986"/>
      <c r="AW115" s="986"/>
      <c r="AX115" s="986"/>
      <c r="AY115" s="986"/>
      <c r="AZ115" s="861" t="s">
        <v>449</v>
      </c>
      <c r="BA115" s="796"/>
      <c r="BB115" s="796"/>
      <c r="BC115" s="796"/>
      <c r="BD115" s="796"/>
      <c r="BE115" s="796"/>
      <c r="BF115" s="796"/>
      <c r="BG115" s="796"/>
      <c r="BH115" s="796"/>
      <c r="BI115" s="796"/>
      <c r="BJ115" s="796"/>
      <c r="BK115" s="796"/>
      <c r="BL115" s="796"/>
      <c r="BM115" s="796"/>
      <c r="BN115" s="796"/>
      <c r="BO115" s="796"/>
      <c r="BP115" s="797"/>
      <c r="BQ115" s="862" t="s">
        <v>434</v>
      </c>
      <c r="BR115" s="863"/>
      <c r="BS115" s="863"/>
      <c r="BT115" s="863"/>
      <c r="BU115" s="863"/>
      <c r="BV115" s="863" t="s">
        <v>433</v>
      </c>
      <c r="BW115" s="863"/>
      <c r="BX115" s="863"/>
      <c r="BY115" s="863"/>
      <c r="BZ115" s="863"/>
      <c r="CA115" s="863" t="s">
        <v>433</v>
      </c>
      <c r="CB115" s="863"/>
      <c r="CC115" s="863"/>
      <c r="CD115" s="863"/>
      <c r="CE115" s="863"/>
      <c r="CF115" s="924" t="s">
        <v>128</v>
      </c>
      <c r="CG115" s="925"/>
      <c r="CH115" s="925"/>
      <c r="CI115" s="925"/>
      <c r="CJ115" s="925"/>
      <c r="CK115" s="980"/>
      <c r="CL115" s="867"/>
      <c r="CM115" s="861" t="s">
        <v>450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433</v>
      </c>
      <c r="DH115" s="826"/>
      <c r="DI115" s="826"/>
      <c r="DJ115" s="826"/>
      <c r="DK115" s="827"/>
      <c r="DL115" s="828" t="s">
        <v>433</v>
      </c>
      <c r="DM115" s="826"/>
      <c r="DN115" s="826"/>
      <c r="DO115" s="826"/>
      <c r="DP115" s="827"/>
      <c r="DQ115" s="828" t="s">
        <v>433</v>
      </c>
      <c r="DR115" s="826"/>
      <c r="DS115" s="826"/>
      <c r="DT115" s="826"/>
      <c r="DU115" s="827"/>
      <c r="DV115" s="873" t="s">
        <v>433</v>
      </c>
      <c r="DW115" s="874"/>
      <c r="DX115" s="874"/>
      <c r="DY115" s="874"/>
      <c r="DZ115" s="875"/>
    </row>
    <row r="116" spans="1:130" s="248" customFormat="1" ht="26.25" customHeight="1">
      <c r="A116" s="969"/>
      <c r="B116" s="970"/>
      <c r="C116" s="929" t="s">
        <v>451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707</v>
      </c>
      <c r="AB116" s="826"/>
      <c r="AC116" s="826"/>
      <c r="AD116" s="826"/>
      <c r="AE116" s="827"/>
      <c r="AF116" s="828">
        <v>774</v>
      </c>
      <c r="AG116" s="826"/>
      <c r="AH116" s="826"/>
      <c r="AI116" s="826"/>
      <c r="AJ116" s="827"/>
      <c r="AK116" s="828">
        <v>930</v>
      </c>
      <c r="AL116" s="826"/>
      <c r="AM116" s="826"/>
      <c r="AN116" s="826"/>
      <c r="AO116" s="827"/>
      <c r="AP116" s="873">
        <v>0</v>
      </c>
      <c r="AQ116" s="874"/>
      <c r="AR116" s="874"/>
      <c r="AS116" s="874"/>
      <c r="AT116" s="875"/>
      <c r="AU116" s="985"/>
      <c r="AV116" s="986"/>
      <c r="AW116" s="986"/>
      <c r="AX116" s="986"/>
      <c r="AY116" s="986"/>
      <c r="AZ116" s="912" t="s">
        <v>452</v>
      </c>
      <c r="BA116" s="913"/>
      <c r="BB116" s="913"/>
      <c r="BC116" s="913"/>
      <c r="BD116" s="913"/>
      <c r="BE116" s="913"/>
      <c r="BF116" s="913"/>
      <c r="BG116" s="913"/>
      <c r="BH116" s="913"/>
      <c r="BI116" s="913"/>
      <c r="BJ116" s="913"/>
      <c r="BK116" s="913"/>
      <c r="BL116" s="913"/>
      <c r="BM116" s="913"/>
      <c r="BN116" s="913"/>
      <c r="BO116" s="913"/>
      <c r="BP116" s="914"/>
      <c r="BQ116" s="862" t="s">
        <v>433</v>
      </c>
      <c r="BR116" s="863"/>
      <c r="BS116" s="863"/>
      <c r="BT116" s="863"/>
      <c r="BU116" s="863"/>
      <c r="BV116" s="863" t="s">
        <v>128</v>
      </c>
      <c r="BW116" s="863"/>
      <c r="BX116" s="863"/>
      <c r="BY116" s="863"/>
      <c r="BZ116" s="863"/>
      <c r="CA116" s="863" t="s">
        <v>434</v>
      </c>
      <c r="CB116" s="863"/>
      <c r="CC116" s="863"/>
      <c r="CD116" s="863"/>
      <c r="CE116" s="863"/>
      <c r="CF116" s="924" t="s">
        <v>128</v>
      </c>
      <c r="CG116" s="925"/>
      <c r="CH116" s="925"/>
      <c r="CI116" s="925"/>
      <c r="CJ116" s="925"/>
      <c r="CK116" s="980"/>
      <c r="CL116" s="867"/>
      <c r="CM116" s="870" t="s">
        <v>453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433</v>
      </c>
      <c r="DH116" s="826"/>
      <c r="DI116" s="826"/>
      <c r="DJ116" s="826"/>
      <c r="DK116" s="827"/>
      <c r="DL116" s="828" t="s">
        <v>433</v>
      </c>
      <c r="DM116" s="826"/>
      <c r="DN116" s="826"/>
      <c r="DO116" s="826"/>
      <c r="DP116" s="827"/>
      <c r="DQ116" s="828" t="s">
        <v>433</v>
      </c>
      <c r="DR116" s="826"/>
      <c r="DS116" s="826"/>
      <c r="DT116" s="826"/>
      <c r="DU116" s="827"/>
      <c r="DV116" s="873" t="s">
        <v>434</v>
      </c>
      <c r="DW116" s="874"/>
      <c r="DX116" s="874"/>
      <c r="DY116" s="874"/>
      <c r="DZ116" s="875"/>
    </row>
    <row r="117" spans="1:130" s="248" customFormat="1" ht="26.25" customHeight="1">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454</v>
      </c>
      <c r="Z117" s="952"/>
      <c r="AA117" s="957">
        <v>824246</v>
      </c>
      <c r="AB117" s="958"/>
      <c r="AC117" s="958"/>
      <c r="AD117" s="958"/>
      <c r="AE117" s="959"/>
      <c r="AF117" s="960">
        <v>796364</v>
      </c>
      <c r="AG117" s="958"/>
      <c r="AH117" s="958"/>
      <c r="AI117" s="958"/>
      <c r="AJ117" s="959"/>
      <c r="AK117" s="960">
        <v>800210</v>
      </c>
      <c r="AL117" s="958"/>
      <c r="AM117" s="958"/>
      <c r="AN117" s="958"/>
      <c r="AO117" s="959"/>
      <c r="AP117" s="961"/>
      <c r="AQ117" s="962"/>
      <c r="AR117" s="962"/>
      <c r="AS117" s="962"/>
      <c r="AT117" s="963"/>
      <c r="AU117" s="985"/>
      <c r="AV117" s="986"/>
      <c r="AW117" s="986"/>
      <c r="AX117" s="986"/>
      <c r="AY117" s="986"/>
      <c r="AZ117" s="912" t="s">
        <v>455</v>
      </c>
      <c r="BA117" s="913"/>
      <c r="BB117" s="913"/>
      <c r="BC117" s="913"/>
      <c r="BD117" s="913"/>
      <c r="BE117" s="913"/>
      <c r="BF117" s="913"/>
      <c r="BG117" s="913"/>
      <c r="BH117" s="913"/>
      <c r="BI117" s="913"/>
      <c r="BJ117" s="913"/>
      <c r="BK117" s="913"/>
      <c r="BL117" s="913"/>
      <c r="BM117" s="913"/>
      <c r="BN117" s="913"/>
      <c r="BO117" s="913"/>
      <c r="BP117" s="914"/>
      <c r="BQ117" s="862" t="s">
        <v>434</v>
      </c>
      <c r="BR117" s="863"/>
      <c r="BS117" s="863"/>
      <c r="BT117" s="863"/>
      <c r="BU117" s="863"/>
      <c r="BV117" s="863" t="s">
        <v>128</v>
      </c>
      <c r="BW117" s="863"/>
      <c r="BX117" s="863"/>
      <c r="BY117" s="863"/>
      <c r="BZ117" s="863"/>
      <c r="CA117" s="863" t="s">
        <v>434</v>
      </c>
      <c r="CB117" s="863"/>
      <c r="CC117" s="863"/>
      <c r="CD117" s="863"/>
      <c r="CE117" s="863"/>
      <c r="CF117" s="924" t="s">
        <v>434</v>
      </c>
      <c r="CG117" s="925"/>
      <c r="CH117" s="925"/>
      <c r="CI117" s="925"/>
      <c r="CJ117" s="925"/>
      <c r="CK117" s="980"/>
      <c r="CL117" s="867"/>
      <c r="CM117" s="870" t="s">
        <v>456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434</v>
      </c>
      <c r="DH117" s="826"/>
      <c r="DI117" s="826"/>
      <c r="DJ117" s="826"/>
      <c r="DK117" s="827"/>
      <c r="DL117" s="828" t="s">
        <v>434</v>
      </c>
      <c r="DM117" s="826"/>
      <c r="DN117" s="826"/>
      <c r="DO117" s="826"/>
      <c r="DP117" s="827"/>
      <c r="DQ117" s="828" t="s">
        <v>434</v>
      </c>
      <c r="DR117" s="826"/>
      <c r="DS117" s="826"/>
      <c r="DT117" s="826"/>
      <c r="DU117" s="827"/>
      <c r="DV117" s="873" t="s">
        <v>434</v>
      </c>
      <c r="DW117" s="874"/>
      <c r="DX117" s="874"/>
      <c r="DY117" s="874"/>
      <c r="DZ117" s="875"/>
    </row>
    <row r="118" spans="1:130" s="248" customFormat="1" ht="26.25" customHeight="1">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307</v>
      </c>
      <c r="AL118" s="951"/>
      <c r="AM118" s="951"/>
      <c r="AN118" s="951"/>
      <c r="AO118" s="952"/>
      <c r="AP118" s="954" t="s">
        <v>427</v>
      </c>
      <c r="AQ118" s="955"/>
      <c r="AR118" s="955"/>
      <c r="AS118" s="955"/>
      <c r="AT118" s="956"/>
      <c r="AU118" s="985"/>
      <c r="AV118" s="986"/>
      <c r="AW118" s="986"/>
      <c r="AX118" s="986"/>
      <c r="AY118" s="986"/>
      <c r="AZ118" s="928" t="s">
        <v>457</v>
      </c>
      <c r="BA118" s="929"/>
      <c r="BB118" s="929"/>
      <c r="BC118" s="929"/>
      <c r="BD118" s="929"/>
      <c r="BE118" s="929"/>
      <c r="BF118" s="929"/>
      <c r="BG118" s="929"/>
      <c r="BH118" s="929"/>
      <c r="BI118" s="929"/>
      <c r="BJ118" s="929"/>
      <c r="BK118" s="929"/>
      <c r="BL118" s="929"/>
      <c r="BM118" s="929"/>
      <c r="BN118" s="929"/>
      <c r="BO118" s="929"/>
      <c r="BP118" s="930"/>
      <c r="BQ118" s="931" t="s">
        <v>434</v>
      </c>
      <c r="BR118" s="894"/>
      <c r="BS118" s="894"/>
      <c r="BT118" s="894"/>
      <c r="BU118" s="894"/>
      <c r="BV118" s="894" t="s">
        <v>434</v>
      </c>
      <c r="BW118" s="894"/>
      <c r="BX118" s="894"/>
      <c r="BY118" s="894"/>
      <c r="BZ118" s="894"/>
      <c r="CA118" s="894" t="s">
        <v>434</v>
      </c>
      <c r="CB118" s="894"/>
      <c r="CC118" s="894"/>
      <c r="CD118" s="894"/>
      <c r="CE118" s="894"/>
      <c r="CF118" s="924" t="s">
        <v>434</v>
      </c>
      <c r="CG118" s="925"/>
      <c r="CH118" s="925"/>
      <c r="CI118" s="925"/>
      <c r="CJ118" s="925"/>
      <c r="CK118" s="980"/>
      <c r="CL118" s="867"/>
      <c r="CM118" s="870" t="s">
        <v>458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434</v>
      </c>
      <c r="DM118" s="826"/>
      <c r="DN118" s="826"/>
      <c r="DO118" s="826"/>
      <c r="DP118" s="827"/>
      <c r="DQ118" s="828" t="s">
        <v>434</v>
      </c>
      <c r="DR118" s="826"/>
      <c r="DS118" s="826"/>
      <c r="DT118" s="826"/>
      <c r="DU118" s="827"/>
      <c r="DV118" s="873" t="s">
        <v>434</v>
      </c>
      <c r="DW118" s="874"/>
      <c r="DX118" s="874"/>
      <c r="DY118" s="874"/>
      <c r="DZ118" s="875"/>
    </row>
    <row r="119" spans="1:130" s="248" customFormat="1" ht="26.25" customHeight="1">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434</v>
      </c>
      <c r="AB119" s="944"/>
      <c r="AC119" s="944"/>
      <c r="AD119" s="944"/>
      <c r="AE119" s="945"/>
      <c r="AF119" s="946" t="s">
        <v>434</v>
      </c>
      <c r="AG119" s="944"/>
      <c r="AH119" s="944"/>
      <c r="AI119" s="944"/>
      <c r="AJ119" s="945"/>
      <c r="AK119" s="946" t="s">
        <v>434</v>
      </c>
      <c r="AL119" s="944"/>
      <c r="AM119" s="944"/>
      <c r="AN119" s="944"/>
      <c r="AO119" s="945"/>
      <c r="AP119" s="947" t="s">
        <v>434</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459</v>
      </c>
      <c r="BP119" s="927"/>
      <c r="BQ119" s="931">
        <v>7545953</v>
      </c>
      <c r="BR119" s="894"/>
      <c r="BS119" s="894"/>
      <c r="BT119" s="894"/>
      <c r="BU119" s="894"/>
      <c r="BV119" s="894">
        <v>7542573</v>
      </c>
      <c r="BW119" s="894"/>
      <c r="BX119" s="894"/>
      <c r="BY119" s="894"/>
      <c r="BZ119" s="894"/>
      <c r="CA119" s="894">
        <v>8763790</v>
      </c>
      <c r="CB119" s="894"/>
      <c r="CC119" s="894"/>
      <c r="CD119" s="894"/>
      <c r="CE119" s="894"/>
      <c r="CF119" s="792"/>
      <c r="CG119" s="793"/>
      <c r="CH119" s="793"/>
      <c r="CI119" s="793"/>
      <c r="CJ119" s="883"/>
      <c r="CK119" s="981"/>
      <c r="CL119" s="869"/>
      <c r="CM119" s="887" t="s">
        <v>460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434</v>
      </c>
      <c r="DM119" s="809"/>
      <c r="DN119" s="809"/>
      <c r="DO119" s="809"/>
      <c r="DP119" s="810"/>
      <c r="DQ119" s="811" t="s">
        <v>128</v>
      </c>
      <c r="DR119" s="809"/>
      <c r="DS119" s="809"/>
      <c r="DT119" s="809"/>
      <c r="DU119" s="810"/>
      <c r="DV119" s="897" t="s">
        <v>434</v>
      </c>
      <c r="DW119" s="898"/>
      <c r="DX119" s="898"/>
      <c r="DY119" s="898"/>
      <c r="DZ119" s="899"/>
    </row>
    <row r="120" spans="1:130" s="248" customFormat="1" ht="26.25" customHeight="1">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434</v>
      </c>
      <c r="AG120" s="826"/>
      <c r="AH120" s="826"/>
      <c r="AI120" s="826"/>
      <c r="AJ120" s="827"/>
      <c r="AK120" s="828" t="s">
        <v>433</v>
      </c>
      <c r="AL120" s="826"/>
      <c r="AM120" s="826"/>
      <c r="AN120" s="826"/>
      <c r="AO120" s="827"/>
      <c r="AP120" s="873" t="s">
        <v>433</v>
      </c>
      <c r="AQ120" s="874"/>
      <c r="AR120" s="874"/>
      <c r="AS120" s="874"/>
      <c r="AT120" s="875"/>
      <c r="AU120" s="932" t="s">
        <v>461</v>
      </c>
      <c r="AV120" s="933"/>
      <c r="AW120" s="933"/>
      <c r="AX120" s="933"/>
      <c r="AY120" s="934"/>
      <c r="AZ120" s="909" t="s">
        <v>462</v>
      </c>
      <c r="BA120" s="854"/>
      <c r="BB120" s="854"/>
      <c r="BC120" s="854"/>
      <c r="BD120" s="854"/>
      <c r="BE120" s="854"/>
      <c r="BF120" s="854"/>
      <c r="BG120" s="854"/>
      <c r="BH120" s="854"/>
      <c r="BI120" s="854"/>
      <c r="BJ120" s="854"/>
      <c r="BK120" s="854"/>
      <c r="BL120" s="854"/>
      <c r="BM120" s="854"/>
      <c r="BN120" s="854"/>
      <c r="BO120" s="854"/>
      <c r="BP120" s="855"/>
      <c r="BQ120" s="910">
        <v>1615683</v>
      </c>
      <c r="BR120" s="891"/>
      <c r="BS120" s="891"/>
      <c r="BT120" s="891"/>
      <c r="BU120" s="891"/>
      <c r="BV120" s="891">
        <v>1601160</v>
      </c>
      <c r="BW120" s="891"/>
      <c r="BX120" s="891"/>
      <c r="BY120" s="891"/>
      <c r="BZ120" s="891"/>
      <c r="CA120" s="891">
        <v>1538725</v>
      </c>
      <c r="CB120" s="891"/>
      <c r="CC120" s="891"/>
      <c r="CD120" s="891"/>
      <c r="CE120" s="891"/>
      <c r="CF120" s="915">
        <v>63</v>
      </c>
      <c r="CG120" s="916"/>
      <c r="CH120" s="916"/>
      <c r="CI120" s="916"/>
      <c r="CJ120" s="916"/>
      <c r="CK120" s="917" t="s">
        <v>463</v>
      </c>
      <c r="CL120" s="901"/>
      <c r="CM120" s="901"/>
      <c r="CN120" s="901"/>
      <c r="CO120" s="902"/>
      <c r="CP120" s="921" t="s">
        <v>464</v>
      </c>
      <c r="CQ120" s="922"/>
      <c r="CR120" s="922"/>
      <c r="CS120" s="922"/>
      <c r="CT120" s="922"/>
      <c r="CU120" s="922"/>
      <c r="CV120" s="922"/>
      <c r="CW120" s="922"/>
      <c r="CX120" s="922"/>
      <c r="CY120" s="922"/>
      <c r="CZ120" s="922"/>
      <c r="DA120" s="922"/>
      <c r="DB120" s="922"/>
      <c r="DC120" s="922"/>
      <c r="DD120" s="922"/>
      <c r="DE120" s="922"/>
      <c r="DF120" s="923"/>
      <c r="DG120" s="910">
        <v>831412</v>
      </c>
      <c r="DH120" s="891"/>
      <c r="DI120" s="891"/>
      <c r="DJ120" s="891"/>
      <c r="DK120" s="891"/>
      <c r="DL120" s="891">
        <v>742341</v>
      </c>
      <c r="DM120" s="891"/>
      <c r="DN120" s="891"/>
      <c r="DO120" s="891"/>
      <c r="DP120" s="891"/>
      <c r="DQ120" s="891">
        <v>646004</v>
      </c>
      <c r="DR120" s="891"/>
      <c r="DS120" s="891"/>
      <c r="DT120" s="891"/>
      <c r="DU120" s="891"/>
      <c r="DV120" s="892">
        <v>26.4</v>
      </c>
      <c r="DW120" s="892"/>
      <c r="DX120" s="892"/>
      <c r="DY120" s="892"/>
      <c r="DZ120" s="893"/>
    </row>
    <row r="121" spans="1:130" s="248" customFormat="1" ht="26.25" customHeight="1">
      <c r="A121" s="866"/>
      <c r="B121" s="867"/>
      <c r="C121" s="912" t="s">
        <v>465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434</v>
      </c>
      <c r="AB121" s="826"/>
      <c r="AC121" s="826"/>
      <c r="AD121" s="826"/>
      <c r="AE121" s="827"/>
      <c r="AF121" s="828" t="s">
        <v>433</v>
      </c>
      <c r="AG121" s="826"/>
      <c r="AH121" s="826"/>
      <c r="AI121" s="826"/>
      <c r="AJ121" s="827"/>
      <c r="AK121" s="828" t="s">
        <v>433</v>
      </c>
      <c r="AL121" s="826"/>
      <c r="AM121" s="826"/>
      <c r="AN121" s="826"/>
      <c r="AO121" s="827"/>
      <c r="AP121" s="873" t="s">
        <v>433</v>
      </c>
      <c r="AQ121" s="874"/>
      <c r="AR121" s="874"/>
      <c r="AS121" s="874"/>
      <c r="AT121" s="875"/>
      <c r="AU121" s="935"/>
      <c r="AV121" s="936"/>
      <c r="AW121" s="936"/>
      <c r="AX121" s="936"/>
      <c r="AY121" s="937"/>
      <c r="AZ121" s="861" t="s">
        <v>466</v>
      </c>
      <c r="BA121" s="796"/>
      <c r="BB121" s="796"/>
      <c r="BC121" s="796"/>
      <c r="BD121" s="796"/>
      <c r="BE121" s="796"/>
      <c r="BF121" s="796"/>
      <c r="BG121" s="796"/>
      <c r="BH121" s="796"/>
      <c r="BI121" s="796"/>
      <c r="BJ121" s="796"/>
      <c r="BK121" s="796"/>
      <c r="BL121" s="796"/>
      <c r="BM121" s="796"/>
      <c r="BN121" s="796"/>
      <c r="BO121" s="796"/>
      <c r="BP121" s="797"/>
      <c r="BQ121" s="862">
        <v>669665</v>
      </c>
      <c r="BR121" s="863"/>
      <c r="BS121" s="863"/>
      <c r="BT121" s="863"/>
      <c r="BU121" s="863"/>
      <c r="BV121" s="863">
        <v>609350</v>
      </c>
      <c r="BW121" s="863"/>
      <c r="BX121" s="863"/>
      <c r="BY121" s="863"/>
      <c r="BZ121" s="863"/>
      <c r="CA121" s="863">
        <v>630640</v>
      </c>
      <c r="CB121" s="863"/>
      <c r="CC121" s="863"/>
      <c r="CD121" s="863"/>
      <c r="CE121" s="863"/>
      <c r="CF121" s="924">
        <v>25.8</v>
      </c>
      <c r="CG121" s="925"/>
      <c r="CH121" s="925"/>
      <c r="CI121" s="925"/>
      <c r="CJ121" s="925"/>
      <c r="CK121" s="918"/>
      <c r="CL121" s="904"/>
      <c r="CM121" s="904"/>
      <c r="CN121" s="904"/>
      <c r="CO121" s="905"/>
      <c r="CP121" s="884" t="s">
        <v>467</v>
      </c>
      <c r="CQ121" s="885"/>
      <c r="CR121" s="885"/>
      <c r="CS121" s="885"/>
      <c r="CT121" s="885"/>
      <c r="CU121" s="885"/>
      <c r="CV121" s="885"/>
      <c r="CW121" s="885"/>
      <c r="CX121" s="885"/>
      <c r="CY121" s="885"/>
      <c r="CZ121" s="885"/>
      <c r="DA121" s="885"/>
      <c r="DB121" s="885"/>
      <c r="DC121" s="885"/>
      <c r="DD121" s="885"/>
      <c r="DE121" s="885"/>
      <c r="DF121" s="886"/>
      <c r="DG121" s="862">
        <v>280088</v>
      </c>
      <c r="DH121" s="863"/>
      <c r="DI121" s="863"/>
      <c r="DJ121" s="863"/>
      <c r="DK121" s="863"/>
      <c r="DL121" s="863">
        <v>273138</v>
      </c>
      <c r="DM121" s="863"/>
      <c r="DN121" s="863"/>
      <c r="DO121" s="863"/>
      <c r="DP121" s="863"/>
      <c r="DQ121" s="863">
        <v>318005</v>
      </c>
      <c r="DR121" s="863"/>
      <c r="DS121" s="863"/>
      <c r="DT121" s="863"/>
      <c r="DU121" s="863"/>
      <c r="DV121" s="840">
        <v>13</v>
      </c>
      <c r="DW121" s="840"/>
      <c r="DX121" s="840"/>
      <c r="DY121" s="840"/>
      <c r="DZ121" s="841"/>
    </row>
    <row r="122" spans="1:130" s="248" customFormat="1" ht="26.25" customHeight="1">
      <c r="A122" s="866"/>
      <c r="B122" s="867"/>
      <c r="C122" s="870" t="s">
        <v>447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433</v>
      </c>
      <c r="AB122" s="826"/>
      <c r="AC122" s="826"/>
      <c r="AD122" s="826"/>
      <c r="AE122" s="827"/>
      <c r="AF122" s="828" t="s">
        <v>433</v>
      </c>
      <c r="AG122" s="826"/>
      <c r="AH122" s="826"/>
      <c r="AI122" s="826"/>
      <c r="AJ122" s="827"/>
      <c r="AK122" s="828" t="s">
        <v>433</v>
      </c>
      <c r="AL122" s="826"/>
      <c r="AM122" s="826"/>
      <c r="AN122" s="826"/>
      <c r="AO122" s="827"/>
      <c r="AP122" s="873" t="s">
        <v>433</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4541154</v>
      </c>
      <c r="BR122" s="894"/>
      <c r="BS122" s="894"/>
      <c r="BT122" s="894"/>
      <c r="BU122" s="894"/>
      <c r="BV122" s="894">
        <v>4503879</v>
      </c>
      <c r="BW122" s="894"/>
      <c r="BX122" s="894"/>
      <c r="BY122" s="894"/>
      <c r="BZ122" s="894"/>
      <c r="CA122" s="894">
        <v>5064783</v>
      </c>
      <c r="CB122" s="894"/>
      <c r="CC122" s="894"/>
      <c r="CD122" s="894"/>
      <c r="CE122" s="894"/>
      <c r="CF122" s="895">
        <v>207.2</v>
      </c>
      <c r="CG122" s="896"/>
      <c r="CH122" s="896"/>
      <c r="CI122" s="896"/>
      <c r="CJ122" s="896"/>
      <c r="CK122" s="918"/>
      <c r="CL122" s="904"/>
      <c r="CM122" s="904"/>
      <c r="CN122" s="904"/>
      <c r="CO122" s="905"/>
      <c r="CP122" s="884" t="s">
        <v>469</v>
      </c>
      <c r="CQ122" s="885"/>
      <c r="CR122" s="885"/>
      <c r="CS122" s="885"/>
      <c r="CT122" s="885"/>
      <c r="CU122" s="885"/>
      <c r="CV122" s="885"/>
      <c r="CW122" s="885"/>
      <c r="CX122" s="885"/>
      <c r="CY122" s="885"/>
      <c r="CZ122" s="885"/>
      <c r="DA122" s="885"/>
      <c r="DB122" s="885"/>
      <c r="DC122" s="885"/>
      <c r="DD122" s="885"/>
      <c r="DE122" s="885"/>
      <c r="DF122" s="886"/>
      <c r="DG122" s="862">
        <v>36998</v>
      </c>
      <c r="DH122" s="863"/>
      <c r="DI122" s="863"/>
      <c r="DJ122" s="863"/>
      <c r="DK122" s="863"/>
      <c r="DL122" s="863">
        <v>34112</v>
      </c>
      <c r="DM122" s="863"/>
      <c r="DN122" s="863"/>
      <c r="DO122" s="863"/>
      <c r="DP122" s="863"/>
      <c r="DQ122" s="863">
        <v>31179</v>
      </c>
      <c r="DR122" s="863"/>
      <c r="DS122" s="863"/>
      <c r="DT122" s="863"/>
      <c r="DU122" s="863"/>
      <c r="DV122" s="840">
        <v>1.3</v>
      </c>
      <c r="DW122" s="840"/>
      <c r="DX122" s="840"/>
      <c r="DY122" s="840"/>
      <c r="DZ122" s="841"/>
    </row>
    <row r="123" spans="1:130" s="248" customFormat="1" ht="26.25" customHeight="1">
      <c r="A123" s="866"/>
      <c r="B123" s="867"/>
      <c r="C123" s="870" t="s">
        <v>453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434</v>
      </c>
      <c r="AB123" s="826"/>
      <c r="AC123" s="826"/>
      <c r="AD123" s="826"/>
      <c r="AE123" s="827"/>
      <c r="AF123" s="828" t="s">
        <v>433</v>
      </c>
      <c r="AG123" s="826"/>
      <c r="AH123" s="826"/>
      <c r="AI123" s="826"/>
      <c r="AJ123" s="827"/>
      <c r="AK123" s="828" t="s">
        <v>433</v>
      </c>
      <c r="AL123" s="826"/>
      <c r="AM123" s="826"/>
      <c r="AN123" s="826"/>
      <c r="AO123" s="827"/>
      <c r="AP123" s="873" t="s">
        <v>433</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470</v>
      </c>
      <c r="BP123" s="927"/>
      <c r="BQ123" s="881">
        <v>6826502</v>
      </c>
      <c r="BR123" s="882"/>
      <c r="BS123" s="882"/>
      <c r="BT123" s="882"/>
      <c r="BU123" s="882"/>
      <c r="BV123" s="882">
        <v>6714389</v>
      </c>
      <c r="BW123" s="882"/>
      <c r="BX123" s="882"/>
      <c r="BY123" s="882"/>
      <c r="BZ123" s="882"/>
      <c r="CA123" s="882">
        <v>7234148</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471</v>
      </c>
      <c r="DH123" s="826"/>
      <c r="DI123" s="826"/>
      <c r="DJ123" s="826"/>
      <c r="DK123" s="827"/>
      <c r="DL123" s="828" t="s">
        <v>128</v>
      </c>
      <c r="DM123" s="826"/>
      <c r="DN123" s="826"/>
      <c r="DO123" s="826"/>
      <c r="DP123" s="827"/>
      <c r="DQ123" s="828" t="s">
        <v>128</v>
      </c>
      <c r="DR123" s="826"/>
      <c r="DS123" s="826"/>
      <c r="DT123" s="826"/>
      <c r="DU123" s="827"/>
      <c r="DV123" s="873" t="s">
        <v>128</v>
      </c>
      <c r="DW123" s="874"/>
      <c r="DX123" s="874"/>
      <c r="DY123" s="874"/>
      <c r="DZ123" s="875"/>
    </row>
    <row r="124" spans="1:130" s="248" customFormat="1" ht="26.25" customHeight="1" thickBot="1">
      <c r="A124" s="866"/>
      <c r="B124" s="867"/>
      <c r="C124" s="870" t="s">
        <v>456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472</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31.6</v>
      </c>
      <c r="BR124" s="880"/>
      <c r="BS124" s="880"/>
      <c r="BT124" s="880"/>
      <c r="BU124" s="880"/>
      <c r="BV124" s="880">
        <v>36</v>
      </c>
      <c r="BW124" s="880"/>
      <c r="BX124" s="880"/>
      <c r="BY124" s="880"/>
      <c r="BZ124" s="880"/>
      <c r="CA124" s="880">
        <v>62.5</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t="s">
        <v>471</v>
      </c>
      <c r="DH124" s="809"/>
      <c r="DI124" s="809"/>
      <c r="DJ124" s="809"/>
      <c r="DK124" s="810"/>
      <c r="DL124" s="811" t="s">
        <v>128</v>
      </c>
      <c r="DM124" s="809"/>
      <c r="DN124" s="809"/>
      <c r="DO124" s="809"/>
      <c r="DP124" s="810"/>
      <c r="DQ124" s="811" t="s">
        <v>471</v>
      </c>
      <c r="DR124" s="809"/>
      <c r="DS124" s="809"/>
      <c r="DT124" s="809"/>
      <c r="DU124" s="810"/>
      <c r="DV124" s="897" t="s">
        <v>128</v>
      </c>
      <c r="DW124" s="898"/>
      <c r="DX124" s="898"/>
      <c r="DY124" s="898"/>
      <c r="DZ124" s="899"/>
    </row>
    <row r="125" spans="1:130" s="248" customFormat="1" ht="26.25" customHeight="1">
      <c r="A125" s="866"/>
      <c r="B125" s="867"/>
      <c r="C125" s="870" t="s">
        <v>458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471</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c r="A126" s="866"/>
      <c r="B126" s="867"/>
      <c r="C126" s="870" t="s">
        <v>460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287</v>
      </c>
      <c r="AB126" s="826"/>
      <c r="AC126" s="826"/>
      <c r="AD126" s="826"/>
      <c r="AE126" s="827"/>
      <c r="AF126" s="828">
        <v>287</v>
      </c>
      <c r="AG126" s="826"/>
      <c r="AH126" s="826"/>
      <c r="AI126" s="826"/>
      <c r="AJ126" s="827"/>
      <c r="AK126" s="828">
        <v>287</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477</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47</v>
      </c>
      <c r="AB127" s="826"/>
      <c r="AC127" s="826"/>
      <c r="AD127" s="826"/>
      <c r="AE127" s="827"/>
      <c r="AF127" s="828">
        <v>37</v>
      </c>
      <c r="AG127" s="826"/>
      <c r="AH127" s="826"/>
      <c r="AI127" s="826"/>
      <c r="AJ127" s="827"/>
      <c r="AK127" s="828">
        <v>27</v>
      </c>
      <c r="AL127" s="826"/>
      <c r="AM127" s="826"/>
      <c r="AN127" s="826"/>
      <c r="AO127" s="827"/>
      <c r="AP127" s="873">
        <v>0</v>
      </c>
      <c r="AQ127" s="874"/>
      <c r="AR127" s="874"/>
      <c r="AS127" s="874"/>
      <c r="AT127" s="875"/>
      <c r="AU127" s="284"/>
      <c r="AV127" s="284"/>
      <c r="AW127" s="284"/>
      <c r="AX127" s="890" t="s">
        <v>479</v>
      </c>
      <c r="AY127" s="858"/>
      <c r="AZ127" s="858"/>
      <c r="BA127" s="858"/>
      <c r="BB127" s="858"/>
      <c r="BC127" s="858"/>
      <c r="BD127" s="858"/>
      <c r="BE127" s="859"/>
      <c r="BF127" s="857" t="s">
        <v>480</v>
      </c>
      <c r="BG127" s="858"/>
      <c r="BH127" s="858"/>
      <c r="BI127" s="858"/>
      <c r="BJ127" s="858"/>
      <c r="BK127" s="858"/>
      <c r="BL127" s="859"/>
      <c r="BM127" s="857" t="s">
        <v>481</v>
      </c>
      <c r="BN127" s="858"/>
      <c r="BO127" s="858"/>
      <c r="BP127" s="858"/>
      <c r="BQ127" s="858"/>
      <c r="BR127" s="858"/>
      <c r="BS127" s="859"/>
      <c r="BT127" s="857" t="s">
        <v>482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483</v>
      </c>
      <c r="CQ127" s="796"/>
      <c r="CR127" s="796"/>
      <c r="CS127" s="796"/>
      <c r="CT127" s="796"/>
      <c r="CU127" s="796"/>
      <c r="CV127" s="796"/>
      <c r="CW127" s="796"/>
      <c r="CX127" s="796"/>
      <c r="CY127" s="796"/>
      <c r="CZ127" s="796"/>
      <c r="DA127" s="796"/>
      <c r="DB127" s="796"/>
      <c r="DC127" s="796"/>
      <c r="DD127" s="796"/>
      <c r="DE127" s="796"/>
      <c r="DF127" s="797"/>
      <c r="DG127" s="862" t="s">
        <v>472</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c r="A128" s="842" t="s">
        <v>484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485</v>
      </c>
      <c r="X128" s="844"/>
      <c r="Y128" s="844"/>
      <c r="Z128" s="845"/>
      <c r="AA128" s="846">
        <v>76299</v>
      </c>
      <c r="AB128" s="847"/>
      <c r="AC128" s="847"/>
      <c r="AD128" s="847"/>
      <c r="AE128" s="848"/>
      <c r="AF128" s="849">
        <v>82619</v>
      </c>
      <c r="AG128" s="847"/>
      <c r="AH128" s="847"/>
      <c r="AI128" s="847"/>
      <c r="AJ128" s="848"/>
      <c r="AK128" s="849">
        <v>96329</v>
      </c>
      <c r="AL128" s="847"/>
      <c r="AM128" s="847"/>
      <c r="AN128" s="847"/>
      <c r="AO128" s="848"/>
      <c r="AP128" s="850"/>
      <c r="AQ128" s="851"/>
      <c r="AR128" s="851"/>
      <c r="AS128" s="851"/>
      <c r="AT128" s="852"/>
      <c r="AU128" s="284"/>
      <c r="AV128" s="284"/>
      <c r="AW128" s="284"/>
      <c r="AX128" s="853" t="s">
        <v>486</v>
      </c>
      <c r="AY128" s="854"/>
      <c r="AZ128" s="854"/>
      <c r="BA128" s="854"/>
      <c r="BB128" s="854"/>
      <c r="BC128" s="854"/>
      <c r="BD128" s="854"/>
      <c r="BE128" s="855"/>
      <c r="BF128" s="832" t="s">
        <v>471</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487</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2771089</v>
      </c>
      <c r="AB129" s="826"/>
      <c r="AC129" s="826"/>
      <c r="AD129" s="826"/>
      <c r="AE129" s="827"/>
      <c r="AF129" s="828">
        <v>2783469</v>
      </c>
      <c r="AG129" s="826"/>
      <c r="AH129" s="826"/>
      <c r="AI129" s="826"/>
      <c r="AJ129" s="827"/>
      <c r="AK129" s="828">
        <v>2922091</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128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491</v>
      </c>
      <c r="X130" s="823"/>
      <c r="Y130" s="823"/>
      <c r="Z130" s="824"/>
      <c r="AA130" s="825">
        <v>496179</v>
      </c>
      <c r="AB130" s="826"/>
      <c r="AC130" s="826"/>
      <c r="AD130" s="826"/>
      <c r="AE130" s="827"/>
      <c r="AF130" s="828">
        <v>486756</v>
      </c>
      <c r="AG130" s="826"/>
      <c r="AH130" s="826"/>
      <c r="AI130" s="826"/>
      <c r="AJ130" s="827"/>
      <c r="AK130" s="828">
        <v>477761</v>
      </c>
      <c r="AL130" s="826"/>
      <c r="AM130" s="826"/>
      <c r="AN130" s="826"/>
      <c r="AO130" s="827"/>
      <c r="AP130" s="829"/>
      <c r="AQ130" s="830"/>
      <c r="AR130" s="830"/>
      <c r="AS130" s="830"/>
      <c r="AT130" s="831"/>
      <c r="AU130" s="286"/>
      <c r="AV130" s="286"/>
      <c r="AW130" s="286"/>
      <c r="AX130" s="795" t="s">
        <v>492</v>
      </c>
      <c r="AY130" s="796"/>
      <c r="AZ130" s="796"/>
      <c r="BA130" s="796"/>
      <c r="BB130" s="796"/>
      <c r="BC130" s="796"/>
      <c r="BD130" s="796"/>
      <c r="BE130" s="797"/>
      <c r="BF130" s="798">
        <v>10</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493</v>
      </c>
      <c r="X131" s="806"/>
      <c r="Y131" s="806"/>
      <c r="Z131" s="807"/>
      <c r="AA131" s="808">
        <v>2274910</v>
      </c>
      <c r="AB131" s="809"/>
      <c r="AC131" s="809"/>
      <c r="AD131" s="809"/>
      <c r="AE131" s="810"/>
      <c r="AF131" s="811">
        <v>2296713</v>
      </c>
      <c r="AG131" s="809"/>
      <c r="AH131" s="809"/>
      <c r="AI131" s="809"/>
      <c r="AJ131" s="810"/>
      <c r="AK131" s="811">
        <v>2444330</v>
      </c>
      <c r="AL131" s="809"/>
      <c r="AM131" s="809"/>
      <c r="AN131" s="809"/>
      <c r="AO131" s="810"/>
      <c r="AP131" s="812"/>
      <c r="AQ131" s="813"/>
      <c r="AR131" s="813"/>
      <c r="AS131" s="813"/>
      <c r="AT131" s="814"/>
      <c r="AU131" s="286"/>
      <c r="AV131" s="286"/>
      <c r="AW131" s="286"/>
      <c r="AX131" s="773" t="s">
        <v>494</v>
      </c>
      <c r="AY131" s="774"/>
      <c r="AZ131" s="774"/>
      <c r="BA131" s="774"/>
      <c r="BB131" s="774"/>
      <c r="BC131" s="774"/>
      <c r="BD131" s="774"/>
      <c r="BE131" s="775"/>
      <c r="BF131" s="776">
        <v>62.5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496</v>
      </c>
      <c r="W132" s="786"/>
      <c r="X132" s="786"/>
      <c r="Y132" s="786"/>
      <c r="Z132" s="787"/>
      <c r="AA132" s="788">
        <v>11.0671631</v>
      </c>
      <c r="AB132" s="789"/>
      <c r="AC132" s="789"/>
      <c r="AD132" s="789"/>
      <c r="AE132" s="790"/>
      <c r="AF132" s="791">
        <v>9.8832113550000003</v>
      </c>
      <c r="AG132" s="789"/>
      <c r="AH132" s="789"/>
      <c r="AI132" s="789"/>
      <c r="AJ132" s="790"/>
      <c r="AK132" s="791">
        <v>9.2507967420000004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497</v>
      </c>
      <c r="W133" s="765"/>
      <c r="X133" s="765"/>
      <c r="Y133" s="765"/>
      <c r="Z133" s="766"/>
      <c r="AA133" s="767">
        <v>11.6</v>
      </c>
      <c r="AB133" s="768"/>
      <c r="AC133" s="768"/>
      <c r="AD133" s="768"/>
      <c r="AE133" s="769"/>
      <c r="AF133" s="767">
        <v>10.9</v>
      </c>
      <c r="AG133" s="768"/>
      <c r="AH133" s="768"/>
      <c r="AI133" s="768"/>
      <c r="AJ133" s="769"/>
      <c r="AK133" s="767">
        <v>10</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393Zmyee3QSUVZksBN336D46OBkUeQueXV4+/rOnieFMLczeQ3vSj5UAhd2SJxl9rKTyJGdDgZTpBjpiEan0A==" saltValue="YO16HnRLVn9gkUjcYwIk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16" zoomScaleNormal="85" zoomScaleSheetLayoutView="100" workbookViewId="0">
      <selection activeCell="DO41" sqref="DO41"/>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1h21tNcYA94BFq997VK37u8dUgDggDYgshkrAwpOPXPRGBkovXxZLCqTYxR1X3Z6c7yPmwfRv/buz7yaHaSMFQ==" saltValue="SSDN8HQiM8eyuH4El80x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34"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ilMJ7N6+p5AqjhNbaieSL8Tdd15KEKDUXJDo+JAgNOB8wgRsckm1WoK90AYHSoXOv1JGrgvoH8mgNIMcYYu5A==" saltValue="nGAwDpmygaiOCShQeewa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workbookViewId="0">
      <selection activeCell="AP38" sqref="AP38"/>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506</v>
      </c>
      <c r="AL9" s="1190"/>
      <c r="AM9" s="1190"/>
      <c r="AN9" s="1191"/>
      <c r="AO9" s="314">
        <v>1058350</v>
      </c>
      <c r="AP9" s="314">
        <v>211839</v>
      </c>
      <c r="AQ9" s="315">
        <v>156065</v>
      </c>
      <c r="AR9" s="316">
        <v>35.700000000000003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507</v>
      </c>
      <c r="AL10" s="1190"/>
      <c r="AM10" s="1190"/>
      <c r="AN10" s="1191"/>
      <c r="AO10" s="317">
        <v>135452</v>
      </c>
      <c r="AP10" s="317">
        <v>27112</v>
      </c>
      <c r="AQ10" s="318">
        <v>24089</v>
      </c>
      <c r="AR10" s="319">
        <v>12.5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508</v>
      </c>
      <c r="AL11" s="1190"/>
      <c r="AM11" s="1190"/>
      <c r="AN11" s="1191"/>
      <c r="AO11" s="317" t="s">
        <v>509</v>
      </c>
      <c r="AP11" s="317" t="s">
        <v>509</v>
      </c>
      <c r="AQ11" s="318">
        <v>3903</v>
      </c>
      <c r="AR11" s="319" t="s">
        <v>509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510</v>
      </c>
      <c r="AL12" s="1190"/>
      <c r="AM12" s="1190"/>
      <c r="AN12" s="1191"/>
      <c r="AO12" s="317" t="s">
        <v>509</v>
      </c>
      <c r="AP12" s="317" t="s">
        <v>509</v>
      </c>
      <c r="AQ12" s="318" t="s">
        <v>509</v>
      </c>
      <c r="AR12" s="319" t="s">
        <v>509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511</v>
      </c>
      <c r="AL13" s="1190"/>
      <c r="AM13" s="1190"/>
      <c r="AN13" s="1191"/>
      <c r="AO13" s="317">
        <v>13972</v>
      </c>
      <c r="AP13" s="317">
        <v>2797</v>
      </c>
      <c r="AQ13" s="318">
        <v>6134</v>
      </c>
      <c r="AR13" s="319">
        <v>-54.4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512</v>
      </c>
      <c r="AL14" s="1190"/>
      <c r="AM14" s="1190"/>
      <c r="AN14" s="1191"/>
      <c r="AO14" s="317">
        <v>28093</v>
      </c>
      <c r="AP14" s="317">
        <v>5623</v>
      </c>
      <c r="AQ14" s="318">
        <v>6841</v>
      </c>
      <c r="AR14" s="319">
        <v>-17.8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513</v>
      </c>
      <c r="AL15" s="1193"/>
      <c r="AM15" s="1193"/>
      <c r="AN15" s="1194"/>
      <c r="AO15" s="317">
        <v>-64409</v>
      </c>
      <c r="AP15" s="317">
        <v>-12892</v>
      </c>
      <c r="AQ15" s="318">
        <v>-12699</v>
      </c>
      <c r="AR15" s="319">
        <v>1.5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1171458</v>
      </c>
      <c r="AP16" s="317">
        <v>234479</v>
      </c>
      <c r="AQ16" s="318">
        <v>184332</v>
      </c>
      <c r="AR16" s="319">
        <v>27.2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518</v>
      </c>
      <c r="AL21" s="1196"/>
      <c r="AM21" s="1196"/>
      <c r="AN21" s="1197"/>
      <c r="AO21" s="330">
        <v>17.61</v>
      </c>
      <c r="AP21" s="331">
        <v>15.68</v>
      </c>
      <c r="AQ21" s="332">
        <v>1.93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519</v>
      </c>
      <c r="AL22" s="1196"/>
      <c r="AM22" s="1196"/>
      <c r="AN22" s="1197"/>
      <c r="AO22" s="335">
        <v>95.2</v>
      </c>
      <c r="AP22" s="336">
        <v>95.9</v>
      </c>
      <c r="AQ22" s="337">
        <v>-0.7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523</v>
      </c>
      <c r="AL32" s="1179"/>
      <c r="AM32" s="1179"/>
      <c r="AN32" s="1180"/>
      <c r="AO32" s="345">
        <v>649170</v>
      </c>
      <c r="AP32" s="345">
        <v>129938</v>
      </c>
      <c r="AQ32" s="346">
        <v>108331</v>
      </c>
      <c r="AR32" s="347">
        <v>19.899999999999999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524</v>
      </c>
      <c r="AL33" s="1179"/>
      <c r="AM33" s="1179"/>
      <c r="AN33" s="1180"/>
      <c r="AO33" s="345" t="s">
        <v>509</v>
      </c>
      <c r="AP33" s="345" t="s">
        <v>509</v>
      </c>
      <c r="AQ33" s="346">
        <v>132</v>
      </c>
      <c r="AR33" s="347" t="s">
        <v>509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525</v>
      </c>
      <c r="AL34" s="1179"/>
      <c r="AM34" s="1179"/>
      <c r="AN34" s="1180"/>
      <c r="AO34" s="345" t="s">
        <v>509</v>
      </c>
      <c r="AP34" s="345" t="s">
        <v>509</v>
      </c>
      <c r="AQ34" s="346">
        <v>205</v>
      </c>
      <c r="AR34" s="347" t="s">
        <v>509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526</v>
      </c>
      <c r="AL35" s="1179"/>
      <c r="AM35" s="1179"/>
      <c r="AN35" s="1180"/>
      <c r="AO35" s="345">
        <v>140256</v>
      </c>
      <c r="AP35" s="345">
        <v>28074</v>
      </c>
      <c r="AQ35" s="346">
        <v>22911</v>
      </c>
      <c r="AR35" s="347">
        <v>22.5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527</v>
      </c>
      <c r="AL36" s="1179"/>
      <c r="AM36" s="1179"/>
      <c r="AN36" s="1180"/>
      <c r="AO36" s="345">
        <v>9540</v>
      </c>
      <c r="AP36" s="345">
        <v>1910</v>
      </c>
      <c r="AQ36" s="346">
        <v>3832</v>
      </c>
      <c r="AR36" s="347">
        <v>-50.2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528</v>
      </c>
      <c r="AL37" s="1179"/>
      <c r="AM37" s="1179"/>
      <c r="AN37" s="1180"/>
      <c r="AO37" s="345">
        <v>314</v>
      </c>
      <c r="AP37" s="345">
        <v>63</v>
      </c>
      <c r="AQ37" s="346">
        <v>1000</v>
      </c>
      <c r="AR37" s="347">
        <v>-93.7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529</v>
      </c>
      <c r="AL38" s="1176"/>
      <c r="AM38" s="1176"/>
      <c r="AN38" s="1177"/>
      <c r="AO38" s="348">
        <v>930</v>
      </c>
      <c r="AP38" s="348">
        <v>186</v>
      </c>
      <c r="AQ38" s="349">
        <v>21</v>
      </c>
      <c r="AR38" s="337">
        <v>785.7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530</v>
      </c>
      <c r="AL39" s="1176"/>
      <c r="AM39" s="1176"/>
      <c r="AN39" s="1177"/>
      <c r="AO39" s="345">
        <v>-96329</v>
      </c>
      <c r="AP39" s="345">
        <v>-19281</v>
      </c>
      <c r="AQ39" s="346">
        <v>-5292</v>
      </c>
      <c r="AR39" s="347">
        <v>264.3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531</v>
      </c>
      <c r="AL40" s="1179"/>
      <c r="AM40" s="1179"/>
      <c r="AN40" s="1180"/>
      <c r="AO40" s="345">
        <v>-477761</v>
      </c>
      <c r="AP40" s="345">
        <v>-95629</v>
      </c>
      <c r="AQ40" s="346">
        <v>-91315</v>
      </c>
      <c r="AR40" s="347">
        <v>4.7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226120</v>
      </c>
      <c r="AP41" s="345">
        <v>45260</v>
      </c>
      <c r="AQ41" s="346">
        <v>39824</v>
      </c>
      <c r="AR41" s="347">
        <v>13.7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501</v>
      </c>
      <c r="AN49" s="1186" t="s">
        <v>535</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684470</v>
      </c>
      <c r="AN51" s="367">
        <v>133114</v>
      </c>
      <c r="AO51" s="368">
        <v>-6.9</v>
      </c>
      <c r="AP51" s="369">
        <v>291945</v>
      </c>
      <c r="AQ51" s="370">
        <v>4.0999999999999996</v>
      </c>
      <c r="AR51" s="371">
        <v>-11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325634</v>
      </c>
      <c r="AN52" s="375">
        <v>63328</v>
      </c>
      <c r="AO52" s="376">
        <v>147.6</v>
      </c>
      <c r="AP52" s="377">
        <v>127651</v>
      </c>
      <c r="AQ52" s="378">
        <v>0.3</v>
      </c>
      <c r="AR52" s="379">
        <v>147.30000000000001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495585</v>
      </c>
      <c r="AN53" s="367">
        <v>95250</v>
      </c>
      <c r="AO53" s="368">
        <v>-28.4</v>
      </c>
      <c r="AP53" s="369">
        <v>291173</v>
      </c>
      <c r="AQ53" s="370">
        <v>-0.3</v>
      </c>
      <c r="AR53" s="371">
        <v>-28.1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294925</v>
      </c>
      <c r="AN54" s="375">
        <v>56684</v>
      </c>
      <c r="AO54" s="376">
        <v>-10.5</v>
      </c>
      <c r="AP54" s="377">
        <v>119071</v>
      </c>
      <c r="AQ54" s="378">
        <v>-6.7</v>
      </c>
      <c r="AR54" s="379">
        <v>-3.8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729470</v>
      </c>
      <c r="AN55" s="367">
        <v>137688</v>
      </c>
      <c r="AO55" s="368">
        <v>44.6</v>
      </c>
      <c r="AP55" s="369">
        <v>271581</v>
      </c>
      <c r="AQ55" s="370">
        <v>-6.7</v>
      </c>
      <c r="AR55" s="371">
        <v>51.3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328375</v>
      </c>
      <c r="AN56" s="375">
        <v>61981</v>
      </c>
      <c r="AO56" s="376">
        <v>9.3000000000000007</v>
      </c>
      <c r="AP56" s="377">
        <v>117844</v>
      </c>
      <c r="AQ56" s="378">
        <v>-1</v>
      </c>
      <c r="AR56" s="379">
        <v>10.3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855737</v>
      </c>
      <c r="AN57" s="367">
        <v>158382</v>
      </c>
      <c r="AO57" s="368">
        <v>15</v>
      </c>
      <c r="AP57" s="369">
        <v>268375</v>
      </c>
      <c r="AQ57" s="370">
        <v>-1.2</v>
      </c>
      <c r="AR57" s="371">
        <v>16.2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176161</v>
      </c>
      <c r="AN58" s="375">
        <v>32604</v>
      </c>
      <c r="AO58" s="376">
        <v>-47.4</v>
      </c>
      <c r="AP58" s="377">
        <v>119602</v>
      </c>
      <c r="AQ58" s="378">
        <v>1.5</v>
      </c>
      <c r="AR58" s="379">
        <v>-48.9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2185768</v>
      </c>
      <c r="AN59" s="367">
        <v>437504</v>
      </c>
      <c r="AO59" s="368">
        <v>176.2</v>
      </c>
      <c r="AP59" s="369">
        <v>200194</v>
      </c>
      <c r="AQ59" s="370">
        <v>-25.4</v>
      </c>
      <c r="AR59" s="371">
        <v>201.6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1699229</v>
      </c>
      <c r="AN60" s="375">
        <v>340118</v>
      </c>
      <c r="AO60" s="376">
        <v>943.2</v>
      </c>
      <c r="AP60" s="377">
        <v>106422</v>
      </c>
      <c r="AQ60" s="378">
        <v>-11</v>
      </c>
      <c r="AR60" s="379">
        <v>954.2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990206</v>
      </c>
      <c r="AN61" s="382">
        <v>192388</v>
      </c>
      <c r="AO61" s="383">
        <v>40.1</v>
      </c>
      <c r="AP61" s="384">
        <v>264654</v>
      </c>
      <c r="AQ61" s="385">
        <v>-5.9</v>
      </c>
      <c r="AR61" s="371">
        <v>46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564865</v>
      </c>
      <c r="AN62" s="375">
        <v>110943</v>
      </c>
      <c r="AO62" s="376">
        <v>208.4</v>
      </c>
      <c r="AP62" s="377">
        <v>118118</v>
      </c>
      <c r="AQ62" s="378">
        <v>-3.4</v>
      </c>
      <c r="AR62" s="379">
        <v>211.8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vWKsELFMHj5EtMIUsK6t5wcOen1QhB0DN4VtTgSjk9wRZK4tLyLqQixdYpTTr983wSuL9GdFOEcBGO/mQkE3kQ==" saltValue="Af0iwJhcyzX+0nJdCy1yg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election activeCell="AG116" sqref="AG116:AT1048576"/>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0" spans="125:125" ht="13.5" hidden="1" customHeight="1"/>
    <row r="121" spans="125:125" ht="13.5" hidden="1" customHeight="1">
      <c r="DU121" s="292"/>
    </row>
  </sheetData>
  <sheetProtection algorithmName="SHA-512" hashValue="R8uVDsoSdr+tUPvQuHRZ7PCjpoZKxfkMNz9Z98optTFWx1LOviQv1Z0POnDiJhgx+sOK7S7y+DkgzBBpsTfbgg==" saltValue="Qd09c1kyo/fVRBoOjPSu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C111" sqref="C111"/>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lCfdKJjASsfkJFFMSmPKU84o4hdRGfFviIPWdYJE/6I0CI/4tBcS/jpTubbM0ToPdoCB1MGw8lqFfl2hVzTj5Q==" saltValue="1u5zRynfZAKAralWfeiz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4" zoomScaleSheetLayoutView="100" workbookViewId="0">
      <selection activeCell="J47" sqref="J47: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00" t="s">
        <v>3</v>
      </c>
      <c r="D47" s="1200"/>
      <c r="E47" s="1201"/>
      <c r="F47" s="11">
        <v>18.86</v>
      </c>
      <c r="G47" s="12">
        <v>17.78</v>
      </c>
      <c r="H47" s="12">
        <v>17.59</v>
      </c>
      <c r="I47" s="12">
        <v>17.510000000000002</v>
      </c>
      <c r="J47" s="13">
        <v>16.68</v>
      </c>
    </row>
    <row r="48" spans="2:10" ht="57.75" customHeight="1">
      <c r="B48" s="14"/>
      <c r="C48" s="1202" t="s">
        <v>4</v>
      </c>
      <c r="D48" s="1202"/>
      <c r="E48" s="1203"/>
      <c r="F48" s="15">
        <v>6.16</v>
      </c>
      <c r="G48" s="16">
        <v>5.63</v>
      </c>
      <c r="H48" s="16">
        <v>5.77</v>
      </c>
      <c r="I48" s="16">
        <v>6.67</v>
      </c>
      <c r="J48" s="17">
        <v>5.8</v>
      </c>
    </row>
    <row r="49" spans="2:10" ht="57.75" customHeight="1" thickBot="1">
      <c r="B49" s="18"/>
      <c r="C49" s="1204" t="s">
        <v>5</v>
      </c>
      <c r="D49" s="1204"/>
      <c r="E49" s="1205"/>
      <c r="F49" s="19">
        <v>0.63</v>
      </c>
      <c r="G49" s="20" t="s">
        <v>556</v>
      </c>
      <c r="H49" s="20">
        <v>0.2</v>
      </c>
      <c r="I49" s="20">
        <v>0.92</v>
      </c>
      <c r="J49" s="21" t="s">
        <v>557</v>
      </c>
    </row>
    <row r="50" spans="2:10" ht="13.5" customHeight="1"/>
  </sheetData>
  <sheetProtection algorithmName="SHA-512" hashValue="DplxPiQ/njVuvZNZhWg5X4na607qsHV7IJX2OQvbBs5GwlJ9//OZ6GlYeI0n/gENzfmO+7sNl81z203BJTOxBg==" saltValue="ZGLZIUPdWoEwqtfZpYEH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2" t="s">
        <v>558</v>
      </c>
      <c r="D34" s="1212"/>
      <c r="E34" s="1213"/>
      <c r="F34" s="32">
        <v>6.15</v>
      </c>
      <c r="G34" s="33">
        <v>5.62</v>
      </c>
      <c r="H34" s="33">
        <v>5.76</v>
      </c>
      <c r="I34" s="33">
        <v>6.66</v>
      </c>
      <c r="J34" s="34">
        <v>5.79</v>
      </c>
      <c r="K34" s="22"/>
      <c r="L34" s="22"/>
      <c r="M34" s="22"/>
      <c r="N34" s="22"/>
      <c r="O34" s="22"/>
      <c r="P34" s="22"/>
    </row>
    <row r="35" spans="1:16" ht="39" customHeight="1">
      <c r="A35" s="22"/>
      <c r="B35" s="35"/>
      <c r="C35" s="1206" t="s">
        <v>559</v>
      </c>
      <c r="D35" s="1207"/>
      <c r="E35" s="1208"/>
      <c r="F35" s="36">
        <v>0.04</v>
      </c>
      <c r="G35" s="37">
        <v>0.02</v>
      </c>
      <c r="H35" s="37">
        <v>0.04</v>
      </c>
      <c r="I35" s="37">
        <v>0.03</v>
      </c>
      <c r="J35" s="38">
        <v>0.03</v>
      </c>
      <c r="K35" s="22"/>
      <c r="L35" s="22"/>
      <c r="M35" s="22"/>
      <c r="N35" s="22"/>
      <c r="O35" s="22"/>
      <c r="P35" s="22"/>
    </row>
    <row r="36" spans="1:16" ht="39" customHeight="1">
      <c r="A36" s="22"/>
      <c r="B36" s="35"/>
      <c r="C36" s="1206" t="s">
        <v>560</v>
      </c>
      <c r="D36" s="1207"/>
      <c r="E36" s="1208"/>
      <c r="F36" s="36">
        <v>0.01</v>
      </c>
      <c r="G36" s="37">
        <v>0.01</v>
      </c>
      <c r="H36" s="37">
        <v>0.01</v>
      </c>
      <c r="I36" s="37">
        <v>0.02</v>
      </c>
      <c r="J36" s="38">
        <v>0.01</v>
      </c>
      <c r="K36" s="22"/>
      <c r="L36" s="22"/>
      <c r="M36" s="22"/>
      <c r="N36" s="22"/>
      <c r="O36" s="22"/>
      <c r="P36" s="22"/>
    </row>
    <row r="37" spans="1:16" ht="39" customHeight="1">
      <c r="A37" s="22"/>
      <c r="B37" s="35"/>
      <c r="C37" s="1206" t="s">
        <v>561</v>
      </c>
      <c r="D37" s="1207"/>
      <c r="E37" s="1208"/>
      <c r="F37" s="36">
        <v>0.01</v>
      </c>
      <c r="G37" s="37">
        <v>0.01</v>
      </c>
      <c r="H37" s="37">
        <v>0.01</v>
      </c>
      <c r="I37" s="37">
        <v>0.02</v>
      </c>
      <c r="J37" s="38">
        <v>0.01</v>
      </c>
      <c r="K37" s="22"/>
      <c r="L37" s="22"/>
      <c r="M37" s="22"/>
      <c r="N37" s="22"/>
      <c r="O37" s="22"/>
      <c r="P37" s="22"/>
    </row>
    <row r="38" spans="1:16" ht="39" customHeight="1">
      <c r="A38" s="22"/>
      <c r="B38" s="35"/>
      <c r="C38" s="1206" t="s">
        <v>562</v>
      </c>
      <c r="D38" s="1207"/>
      <c r="E38" s="1208"/>
      <c r="F38" s="36">
        <v>0</v>
      </c>
      <c r="G38" s="37">
        <v>0</v>
      </c>
      <c r="H38" s="37">
        <v>0</v>
      </c>
      <c r="I38" s="37">
        <v>0</v>
      </c>
      <c r="J38" s="38">
        <v>0</v>
      </c>
      <c r="K38" s="22"/>
      <c r="L38" s="22"/>
      <c r="M38" s="22"/>
      <c r="N38" s="22"/>
      <c r="O38" s="22"/>
      <c r="P38" s="22"/>
    </row>
    <row r="39" spans="1:16" ht="39" customHeight="1">
      <c r="A39" s="22"/>
      <c r="B39" s="35"/>
      <c r="C39" s="1206" t="s">
        <v>563</v>
      </c>
      <c r="D39" s="1207"/>
      <c r="E39" s="1208"/>
      <c r="F39" s="36">
        <v>0</v>
      </c>
      <c r="G39" s="37">
        <v>0</v>
      </c>
      <c r="H39" s="37">
        <v>0</v>
      </c>
      <c r="I39" s="37">
        <v>0</v>
      </c>
      <c r="J39" s="38">
        <v>0</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564</v>
      </c>
      <c r="D42" s="1207"/>
      <c r="E42" s="1208"/>
      <c r="F42" s="36" t="s">
        <v>509</v>
      </c>
      <c r="G42" s="37" t="s">
        <v>509</v>
      </c>
      <c r="H42" s="37" t="s">
        <v>509</v>
      </c>
      <c r="I42" s="37" t="s">
        <v>509</v>
      </c>
      <c r="J42" s="38" t="s">
        <v>509</v>
      </c>
      <c r="K42" s="22"/>
      <c r="L42" s="22"/>
      <c r="M42" s="22"/>
      <c r="N42" s="22"/>
      <c r="O42" s="22"/>
      <c r="P42" s="22"/>
    </row>
    <row r="43" spans="1:16" ht="39" customHeight="1" thickBot="1">
      <c r="A43" s="22"/>
      <c r="B43" s="40"/>
      <c r="C43" s="1209" t="s">
        <v>565</v>
      </c>
      <c r="D43" s="1210"/>
      <c r="E43" s="1211"/>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V31vt0QUPn3AuYhjJ6oJuS/ZhTsEEB6FB8EcbaXtyTMCDsleOvaSj52/t07Qdww8DfmvERnyJrgkHXbLP/M8Q==" saltValue="Y3VBM+3QFhLooUol3TDw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0"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2" t="s">
        <v>11</v>
      </c>
      <c r="C45" s="1233"/>
      <c r="D45" s="58"/>
      <c r="E45" s="1238" t="s">
        <v>12</v>
      </c>
      <c r="F45" s="1238"/>
      <c r="G45" s="1238"/>
      <c r="H45" s="1238"/>
      <c r="I45" s="1238"/>
      <c r="J45" s="1239"/>
      <c r="K45" s="59">
        <v>727</v>
      </c>
      <c r="L45" s="60">
        <v>718</v>
      </c>
      <c r="M45" s="60">
        <v>684</v>
      </c>
      <c r="N45" s="60">
        <v>647</v>
      </c>
      <c r="O45" s="61">
        <v>649</v>
      </c>
      <c r="P45" s="48"/>
      <c r="Q45" s="48"/>
      <c r="R45" s="48"/>
      <c r="S45" s="48"/>
      <c r="T45" s="48"/>
      <c r="U45" s="48"/>
    </row>
    <row r="46" spans="1:21" ht="30.75" customHeight="1">
      <c r="A46" s="48"/>
      <c r="B46" s="1234"/>
      <c r="C46" s="1235"/>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c r="A47" s="48"/>
      <c r="B47" s="1234"/>
      <c r="C47" s="1235"/>
      <c r="D47" s="62"/>
      <c r="E47" s="1216" t="s">
        <v>14</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c r="A48" s="48"/>
      <c r="B48" s="1234"/>
      <c r="C48" s="1235"/>
      <c r="D48" s="62"/>
      <c r="E48" s="1216" t="s">
        <v>15</v>
      </c>
      <c r="F48" s="1216"/>
      <c r="G48" s="1216"/>
      <c r="H48" s="1216"/>
      <c r="I48" s="1216"/>
      <c r="J48" s="1217"/>
      <c r="K48" s="63">
        <v>140</v>
      </c>
      <c r="L48" s="64">
        <v>136</v>
      </c>
      <c r="M48" s="64">
        <v>129</v>
      </c>
      <c r="N48" s="64">
        <v>138</v>
      </c>
      <c r="O48" s="65">
        <v>140</v>
      </c>
      <c r="P48" s="48"/>
      <c r="Q48" s="48"/>
      <c r="R48" s="48"/>
      <c r="S48" s="48"/>
      <c r="T48" s="48"/>
      <c r="U48" s="48"/>
    </row>
    <row r="49" spans="1:21" ht="30.75" customHeight="1">
      <c r="A49" s="48"/>
      <c r="B49" s="1234"/>
      <c r="C49" s="1235"/>
      <c r="D49" s="62"/>
      <c r="E49" s="1216" t="s">
        <v>16</v>
      </c>
      <c r="F49" s="1216"/>
      <c r="G49" s="1216"/>
      <c r="H49" s="1216"/>
      <c r="I49" s="1216"/>
      <c r="J49" s="1217"/>
      <c r="K49" s="63">
        <v>8</v>
      </c>
      <c r="L49" s="64">
        <v>10</v>
      </c>
      <c r="M49" s="64">
        <v>10</v>
      </c>
      <c r="N49" s="64">
        <v>10</v>
      </c>
      <c r="O49" s="65">
        <v>10</v>
      </c>
      <c r="P49" s="48"/>
      <c r="Q49" s="48"/>
      <c r="R49" s="48"/>
      <c r="S49" s="48"/>
      <c r="T49" s="48"/>
      <c r="U49" s="48"/>
    </row>
    <row r="50" spans="1:21" ht="30.75" customHeight="1">
      <c r="A50" s="48"/>
      <c r="B50" s="1234"/>
      <c r="C50" s="1235"/>
      <c r="D50" s="62"/>
      <c r="E50" s="1216" t="s">
        <v>17</v>
      </c>
      <c r="F50" s="1216"/>
      <c r="G50" s="1216"/>
      <c r="H50" s="1216"/>
      <c r="I50" s="1216"/>
      <c r="J50" s="1217"/>
      <c r="K50" s="63">
        <v>5</v>
      </c>
      <c r="L50" s="64">
        <v>0</v>
      </c>
      <c r="M50" s="64">
        <v>0</v>
      </c>
      <c r="N50" s="64">
        <v>0</v>
      </c>
      <c r="O50" s="65">
        <v>0</v>
      </c>
      <c r="P50" s="48"/>
      <c r="Q50" s="48"/>
      <c r="R50" s="48"/>
      <c r="S50" s="48"/>
      <c r="T50" s="48"/>
      <c r="U50" s="48"/>
    </row>
    <row r="51" spans="1:21" ht="30.75" customHeight="1">
      <c r="A51" s="48"/>
      <c r="B51" s="1236"/>
      <c r="C51" s="1237"/>
      <c r="D51" s="66"/>
      <c r="E51" s="1216" t="s">
        <v>18</v>
      </c>
      <c r="F51" s="1216"/>
      <c r="G51" s="1216"/>
      <c r="H51" s="1216"/>
      <c r="I51" s="1216"/>
      <c r="J51" s="1217"/>
      <c r="K51" s="63">
        <v>0</v>
      </c>
      <c r="L51" s="64">
        <v>0</v>
      </c>
      <c r="M51" s="64">
        <v>1</v>
      </c>
      <c r="N51" s="64">
        <v>1</v>
      </c>
      <c r="O51" s="65">
        <v>1</v>
      </c>
      <c r="P51" s="48"/>
      <c r="Q51" s="48"/>
      <c r="R51" s="48"/>
      <c r="S51" s="48"/>
      <c r="T51" s="48"/>
      <c r="U51" s="48"/>
    </row>
    <row r="52" spans="1:21" ht="30.75" customHeight="1">
      <c r="A52" s="48"/>
      <c r="B52" s="1214" t="s">
        <v>19</v>
      </c>
      <c r="C52" s="1215"/>
      <c r="D52" s="66"/>
      <c r="E52" s="1216" t="s">
        <v>20</v>
      </c>
      <c r="F52" s="1216"/>
      <c r="G52" s="1216"/>
      <c r="H52" s="1216"/>
      <c r="I52" s="1216"/>
      <c r="J52" s="1217"/>
      <c r="K52" s="63">
        <v>617</v>
      </c>
      <c r="L52" s="64">
        <v>599</v>
      </c>
      <c r="M52" s="64">
        <v>573</v>
      </c>
      <c r="N52" s="64">
        <v>570</v>
      </c>
      <c r="O52" s="65">
        <v>573</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263</v>
      </c>
      <c r="L53" s="69">
        <v>265</v>
      </c>
      <c r="M53" s="69">
        <v>251</v>
      </c>
      <c r="N53" s="69">
        <v>226</v>
      </c>
      <c r="O53" s="70">
        <v>227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Z68diF9YY6MHg9wM/4nKLOGzRvVlfv+L7xhWhVM/5RfAnr6ZdSI4sDWbrAVcY+Jh1akJUHNV0i/WvzctkTexQ==" saltValue="/qSjhjA2JEafHcEJ40uJ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election activeCell="S44" sqref="S4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52" t="s">
        <v>30</v>
      </c>
      <c r="C41" s="1253"/>
      <c r="D41" s="102"/>
      <c r="E41" s="1254" t="s">
        <v>31</v>
      </c>
      <c r="F41" s="1254"/>
      <c r="G41" s="1254"/>
      <c r="H41" s="1255"/>
      <c r="I41" s="103">
        <v>5962</v>
      </c>
      <c r="J41" s="104">
        <v>5790</v>
      </c>
      <c r="K41" s="104">
        <v>5784</v>
      </c>
      <c r="L41" s="104">
        <v>5969</v>
      </c>
      <c r="M41" s="105">
        <v>7256</v>
      </c>
    </row>
    <row r="42" spans="2:13" ht="27.75" customHeight="1">
      <c r="B42" s="1242"/>
      <c r="C42" s="1243"/>
      <c r="D42" s="106"/>
      <c r="E42" s="1246" t="s">
        <v>32</v>
      </c>
      <c r="F42" s="1246"/>
      <c r="G42" s="1246"/>
      <c r="H42" s="1247"/>
      <c r="I42" s="107" t="s">
        <v>509</v>
      </c>
      <c r="J42" s="108" t="s">
        <v>509</v>
      </c>
      <c r="K42" s="108" t="s">
        <v>509</v>
      </c>
      <c r="L42" s="108" t="s">
        <v>509</v>
      </c>
      <c r="M42" s="109" t="s">
        <v>509</v>
      </c>
    </row>
    <row r="43" spans="2:13" ht="27.75" customHeight="1">
      <c r="B43" s="1242"/>
      <c r="C43" s="1243"/>
      <c r="D43" s="106"/>
      <c r="E43" s="1246" t="s">
        <v>33</v>
      </c>
      <c r="F43" s="1246"/>
      <c r="G43" s="1246"/>
      <c r="H43" s="1247"/>
      <c r="I43" s="107">
        <v>1337</v>
      </c>
      <c r="J43" s="108">
        <v>1295</v>
      </c>
      <c r="K43" s="108">
        <v>1148</v>
      </c>
      <c r="L43" s="108">
        <v>1050</v>
      </c>
      <c r="M43" s="109">
        <v>995</v>
      </c>
    </row>
    <row r="44" spans="2:13" ht="27.75" customHeight="1">
      <c r="B44" s="1242"/>
      <c r="C44" s="1243"/>
      <c r="D44" s="106"/>
      <c r="E44" s="1246" t="s">
        <v>34</v>
      </c>
      <c r="F44" s="1246"/>
      <c r="G44" s="1246"/>
      <c r="H44" s="1247"/>
      <c r="I44" s="107">
        <v>57</v>
      </c>
      <c r="J44" s="108">
        <v>48</v>
      </c>
      <c r="K44" s="108">
        <v>40</v>
      </c>
      <c r="L44" s="108">
        <v>31</v>
      </c>
      <c r="M44" s="109">
        <v>23</v>
      </c>
    </row>
    <row r="45" spans="2:13" ht="27.75" customHeight="1">
      <c r="B45" s="1242"/>
      <c r="C45" s="1243"/>
      <c r="D45" s="106"/>
      <c r="E45" s="1246" t="s">
        <v>35</v>
      </c>
      <c r="F45" s="1246"/>
      <c r="G45" s="1246"/>
      <c r="H45" s="1247"/>
      <c r="I45" s="107">
        <v>556</v>
      </c>
      <c r="J45" s="108">
        <v>519</v>
      </c>
      <c r="K45" s="108">
        <v>574</v>
      </c>
      <c r="L45" s="108">
        <v>493</v>
      </c>
      <c r="M45" s="109">
        <v>490</v>
      </c>
    </row>
    <row r="46" spans="2:13" ht="27.75" customHeight="1">
      <c r="B46" s="1242"/>
      <c r="C46" s="1243"/>
      <c r="D46" s="110"/>
      <c r="E46" s="1246" t="s">
        <v>36</v>
      </c>
      <c r="F46" s="1246"/>
      <c r="G46" s="1246"/>
      <c r="H46" s="1247"/>
      <c r="I46" s="107" t="s">
        <v>509</v>
      </c>
      <c r="J46" s="108" t="s">
        <v>509</v>
      </c>
      <c r="K46" s="108" t="s">
        <v>509</v>
      </c>
      <c r="L46" s="108" t="s">
        <v>509</v>
      </c>
      <c r="M46" s="109" t="s">
        <v>509</v>
      </c>
    </row>
    <row r="47" spans="2:13" ht="27.75" customHeight="1">
      <c r="B47" s="1242"/>
      <c r="C47" s="1243"/>
      <c r="D47" s="111"/>
      <c r="E47" s="1256" t="s">
        <v>37</v>
      </c>
      <c r="F47" s="1257"/>
      <c r="G47" s="1257"/>
      <c r="H47" s="1258"/>
      <c r="I47" s="107" t="s">
        <v>509</v>
      </c>
      <c r="J47" s="108" t="s">
        <v>509</v>
      </c>
      <c r="K47" s="108" t="s">
        <v>509</v>
      </c>
      <c r="L47" s="108" t="s">
        <v>509</v>
      </c>
      <c r="M47" s="109" t="s">
        <v>509</v>
      </c>
    </row>
    <row r="48" spans="2:13" ht="27.75" customHeight="1">
      <c r="B48" s="1242"/>
      <c r="C48" s="1243"/>
      <c r="D48" s="106"/>
      <c r="E48" s="1246" t="s">
        <v>38</v>
      </c>
      <c r="F48" s="1246"/>
      <c r="G48" s="1246"/>
      <c r="H48" s="1247"/>
      <c r="I48" s="107" t="s">
        <v>509</v>
      </c>
      <c r="J48" s="108" t="s">
        <v>509</v>
      </c>
      <c r="K48" s="108" t="s">
        <v>509</v>
      </c>
      <c r="L48" s="108" t="s">
        <v>509</v>
      </c>
      <c r="M48" s="109" t="s">
        <v>509</v>
      </c>
    </row>
    <row r="49" spans="2:13" ht="27.75" customHeight="1">
      <c r="B49" s="1244"/>
      <c r="C49" s="1245"/>
      <c r="D49" s="106"/>
      <c r="E49" s="1246" t="s">
        <v>39</v>
      </c>
      <c r="F49" s="1246"/>
      <c r="G49" s="1246"/>
      <c r="H49" s="1247"/>
      <c r="I49" s="107" t="s">
        <v>509</v>
      </c>
      <c r="J49" s="108" t="s">
        <v>509</v>
      </c>
      <c r="K49" s="108" t="s">
        <v>509</v>
      </c>
      <c r="L49" s="108" t="s">
        <v>509</v>
      </c>
      <c r="M49" s="109" t="s">
        <v>509</v>
      </c>
    </row>
    <row r="50" spans="2:13" ht="27.75" customHeight="1">
      <c r="B50" s="1240" t="s">
        <v>40</v>
      </c>
      <c r="C50" s="1241"/>
      <c r="D50" s="112"/>
      <c r="E50" s="1246" t="s">
        <v>41</v>
      </c>
      <c r="F50" s="1246"/>
      <c r="G50" s="1246"/>
      <c r="H50" s="1247"/>
      <c r="I50" s="107">
        <v>1427</v>
      </c>
      <c r="J50" s="108">
        <v>1456</v>
      </c>
      <c r="K50" s="108">
        <v>1616</v>
      </c>
      <c r="L50" s="108">
        <v>1601</v>
      </c>
      <c r="M50" s="109">
        <v>1539</v>
      </c>
    </row>
    <row r="51" spans="2:13" ht="27.75" customHeight="1">
      <c r="B51" s="1242"/>
      <c r="C51" s="1243"/>
      <c r="D51" s="106"/>
      <c r="E51" s="1246" t="s">
        <v>42</v>
      </c>
      <c r="F51" s="1246"/>
      <c r="G51" s="1246"/>
      <c r="H51" s="1247"/>
      <c r="I51" s="107">
        <v>796</v>
      </c>
      <c r="J51" s="108">
        <v>772</v>
      </c>
      <c r="K51" s="108">
        <v>670</v>
      </c>
      <c r="L51" s="108">
        <v>609</v>
      </c>
      <c r="M51" s="109">
        <v>631</v>
      </c>
    </row>
    <row r="52" spans="2:13" ht="27.75" customHeight="1">
      <c r="B52" s="1244"/>
      <c r="C52" s="1245"/>
      <c r="D52" s="106"/>
      <c r="E52" s="1246" t="s">
        <v>43</v>
      </c>
      <c r="F52" s="1246"/>
      <c r="G52" s="1246"/>
      <c r="H52" s="1247"/>
      <c r="I52" s="107">
        <v>4662</v>
      </c>
      <c r="J52" s="108">
        <v>4497</v>
      </c>
      <c r="K52" s="108">
        <v>4541</v>
      </c>
      <c r="L52" s="108">
        <v>4504</v>
      </c>
      <c r="M52" s="109">
        <v>5065</v>
      </c>
    </row>
    <row r="53" spans="2:13" ht="27.75" customHeight="1" thickBot="1">
      <c r="B53" s="1248" t="s">
        <v>44</v>
      </c>
      <c r="C53" s="1249"/>
      <c r="D53" s="113"/>
      <c r="E53" s="1250" t="s">
        <v>45</v>
      </c>
      <c r="F53" s="1250"/>
      <c r="G53" s="1250"/>
      <c r="H53" s="1251"/>
      <c r="I53" s="114">
        <v>1027</v>
      </c>
      <c r="J53" s="115">
        <v>926</v>
      </c>
      <c r="K53" s="115">
        <v>719</v>
      </c>
      <c r="L53" s="115">
        <v>828</v>
      </c>
      <c r="M53" s="116">
        <v>1530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QTHJwM+gRYpJ1djxOZnxl8T0w6IK+LA0RKbF50xCm9cLrPi9TnFQxu9E688WKQLJ1Sk1aIqYF6NkdLwdyQZYA==" saltValue="+MIwWk7ER3354mQr2Ns+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267" t="s">
        <v>48</v>
      </c>
      <c r="D55" s="1267"/>
      <c r="E55" s="1268"/>
      <c r="F55" s="128">
        <v>487</v>
      </c>
      <c r="G55" s="128">
        <v>487</v>
      </c>
      <c r="H55" s="129">
        <v>487</v>
      </c>
    </row>
    <row r="56" spans="2:8" ht="52.5" customHeight="1">
      <c r="B56" s="130"/>
      <c r="C56" s="1269" t="s">
        <v>49</v>
      </c>
      <c r="D56" s="1269"/>
      <c r="E56" s="1270"/>
      <c r="F56" s="131">
        <v>66</v>
      </c>
      <c r="G56" s="131">
        <v>80</v>
      </c>
      <c r="H56" s="132">
        <v>133</v>
      </c>
    </row>
    <row r="57" spans="2:8" ht="53.25" customHeight="1">
      <c r="B57" s="130"/>
      <c r="C57" s="1271" t="s">
        <v>50</v>
      </c>
      <c r="D57" s="1271"/>
      <c r="E57" s="1272"/>
      <c r="F57" s="133">
        <v>889</v>
      </c>
      <c r="G57" s="133">
        <v>864</v>
      </c>
      <c r="H57" s="134">
        <v>729</v>
      </c>
    </row>
    <row r="58" spans="2:8" ht="45.75" customHeight="1">
      <c r="B58" s="135"/>
      <c r="C58" s="1259" t="s">
        <v>585</v>
      </c>
      <c r="D58" s="1260"/>
      <c r="E58" s="1261"/>
      <c r="F58" s="136">
        <v>401</v>
      </c>
      <c r="G58" s="136">
        <v>375</v>
      </c>
      <c r="H58" s="137">
        <v>375</v>
      </c>
    </row>
    <row r="59" spans="2:8" ht="45.75" customHeight="1">
      <c r="B59" s="135"/>
      <c r="C59" s="1259" t="s">
        <v>587</v>
      </c>
      <c r="D59" s="1260"/>
      <c r="E59" s="1261"/>
      <c r="F59" s="136">
        <v>273</v>
      </c>
      <c r="G59" s="136">
        <v>254</v>
      </c>
      <c r="H59" s="137">
        <v>108</v>
      </c>
    </row>
    <row r="60" spans="2:8" ht="45.75" customHeight="1">
      <c r="B60" s="135"/>
      <c r="C60" s="1259" t="s">
        <v>588</v>
      </c>
      <c r="D60" s="1260"/>
      <c r="E60" s="1261"/>
      <c r="F60" s="136">
        <v>72</v>
      </c>
      <c r="G60" s="136">
        <v>82</v>
      </c>
      <c r="H60" s="137">
        <v>92</v>
      </c>
    </row>
    <row r="61" spans="2:8" ht="45.75" customHeight="1">
      <c r="B61" s="135"/>
      <c r="C61" s="1259" t="s">
        <v>586</v>
      </c>
      <c r="D61" s="1260"/>
      <c r="E61" s="1261"/>
      <c r="F61" s="136">
        <v>70</v>
      </c>
      <c r="G61" s="136">
        <v>70</v>
      </c>
      <c r="H61" s="137">
        <v>70</v>
      </c>
    </row>
    <row r="62" spans="2:8" ht="45.75" customHeight="1" thickBot="1">
      <c r="B62" s="138"/>
      <c r="C62" s="1262" t="s">
        <v>589</v>
      </c>
      <c r="D62" s="1263"/>
      <c r="E62" s="1264"/>
      <c r="F62" s="139">
        <v>34</v>
      </c>
      <c r="G62" s="139">
        <v>35</v>
      </c>
      <c r="H62" s="140">
        <v>36</v>
      </c>
    </row>
    <row r="63" spans="2:8" ht="52.5" customHeight="1" thickBot="1">
      <c r="B63" s="141"/>
      <c r="C63" s="1265" t="s">
        <v>51</v>
      </c>
      <c r="D63" s="1265"/>
      <c r="E63" s="1266"/>
      <c r="F63" s="142">
        <v>1442</v>
      </c>
      <c r="G63" s="142">
        <v>1431</v>
      </c>
      <c r="H63" s="143">
        <v>1349</v>
      </c>
    </row>
    <row r="64" spans="2:8" ht="15" customHeight="1"/>
  </sheetData>
  <sheetProtection algorithmName="SHA-512" hashValue="f4WI8nq4R+Rb9FdY7Tnwh/cuNtPsmITlocXHz36rWn6IYpIYPtPa2zfNyORewhzcMo/8CtBJOvpiiOGvKOaXnw==" saltValue="XVLsBlzx0uI/Sfipgdhy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133114</v>
      </c>
      <c r="E3" s="162"/>
      <c r="F3" s="163">
        <v>291945</v>
      </c>
      <c r="G3" s="164"/>
      <c r="H3" s="165"/>
    </row>
    <row r="4" spans="1:8">
      <c r="A4" s="166"/>
      <c r="B4" s="167"/>
      <c r="C4" s="168"/>
      <c r="D4" s="169">
        <v>63328</v>
      </c>
      <c r="E4" s="170"/>
      <c r="F4" s="171">
        <v>127651</v>
      </c>
      <c r="G4" s="172"/>
      <c r="H4" s="173"/>
    </row>
    <row r="5" spans="1:8">
      <c r="A5" s="154" t="s">
        <v>543</v>
      </c>
      <c r="B5" s="159"/>
      <c r="C5" s="160"/>
      <c r="D5" s="161">
        <v>95250</v>
      </c>
      <c r="E5" s="162"/>
      <c r="F5" s="163">
        <v>291173</v>
      </c>
      <c r="G5" s="164"/>
      <c r="H5" s="165"/>
    </row>
    <row r="6" spans="1:8">
      <c r="A6" s="166"/>
      <c r="B6" s="167"/>
      <c r="C6" s="168"/>
      <c r="D6" s="169">
        <v>56684</v>
      </c>
      <c r="E6" s="170"/>
      <c r="F6" s="171">
        <v>119071</v>
      </c>
      <c r="G6" s="172"/>
      <c r="H6" s="173"/>
    </row>
    <row r="7" spans="1:8">
      <c r="A7" s="154" t="s">
        <v>544</v>
      </c>
      <c r="B7" s="159"/>
      <c r="C7" s="160"/>
      <c r="D7" s="161">
        <v>137688</v>
      </c>
      <c r="E7" s="162"/>
      <c r="F7" s="163">
        <v>271581</v>
      </c>
      <c r="G7" s="164"/>
      <c r="H7" s="165"/>
    </row>
    <row r="8" spans="1:8">
      <c r="A8" s="166"/>
      <c r="B8" s="167"/>
      <c r="C8" s="168"/>
      <c r="D8" s="169">
        <v>61981</v>
      </c>
      <c r="E8" s="170"/>
      <c r="F8" s="171">
        <v>117844</v>
      </c>
      <c r="G8" s="172"/>
      <c r="H8" s="173"/>
    </row>
    <row r="9" spans="1:8">
      <c r="A9" s="154" t="s">
        <v>545</v>
      </c>
      <c r="B9" s="159"/>
      <c r="C9" s="160"/>
      <c r="D9" s="161">
        <v>158382</v>
      </c>
      <c r="E9" s="162"/>
      <c r="F9" s="163">
        <v>268375</v>
      </c>
      <c r="G9" s="164"/>
      <c r="H9" s="165"/>
    </row>
    <row r="10" spans="1:8">
      <c r="A10" s="166"/>
      <c r="B10" s="167"/>
      <c r="C10" s="168"/>
      <c r="D10" s="169">
        <v>32604</v>
      </c>
      <c r="E10" s="170"/>
      <c r="F10" s="171">
        <v>119602</v>
      </c>
      <c r="G10" s="172"/>
      <c r="H10" s="173"/>
    </row>
    <row r="11" spans="1:8">
      <c r="A11" s="154" t="s">
        <v>546</v>
      </c>
      <c r="B11" s="159"/>
      <c r="C11" s="160"/>
      <c r="D11" s="161">
        <v>437504</v>
      </c>
      <c r="E11" s="162"/>
      <c r="F11" s="163">
        <v>200194</v>
      </c>
      <c r="G11" s="164"/>
      <c r="H11" s="165"/>
    </row>
    <row r="12" spans="1:8">
      <c r="A12" s="166"/>
      <c r="B12" s="167"/>
      <c r="C12" s="174"/>
      <c r="D12" s="169">
        <v>340118</v>
      </c>
      <c r="E12" s="170"/>
      <c r="F12" s="171">
        <v>106422</v>
      </c>
      <c r="G12" s="172"/>
      <c r="H12" s="173"/>
    </row>
    <row r="13" spans="1:8">
      <c r="A13" s="154"/>
      <c r="B13" s="159"/>
      <c r="C13" s="175"/>
      <c r="D13" s="176">
        <v>192388</v>
      </c>
      <c r="E13" s="177"/>
      <c r="F13" s="178">
        <v>264654</v>
      </c>
      <c r="G13" s="179"/>
      <c r="H13" s="165"/>
    </row>
    <row r="14" spans="1:8">
      <c r="A14" s="166"/>
      <c r="B14" s="167"/>
      <c r="C14" s="168"/>
      <c r="D14" s="169">
        <v>110943</v>
      </c>
      <c r="E14" s="170"/>
      <c r="F14" s="171">
        <v>118118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6.16</v>
      </c>
      <c r="C19" s="180">
        <f>ROUND(VALUE(SUBSTITUTE(実質収支比率等に係る経年分析!G$48,"▲","-")),2)</f>
        <v>5.63</v>
      </c>
      <c r="D19" s="180">
        <f>ROUND(VALUE(SUBSTITUTE(実質収支比率等に係る経年分析!H$48,"▲","-")),2)</f>
        <v>5.77</v>
      </c>
      <c r="E19" s="180">
        <f>ROUND(VALUE(SUBSTITUTE(実質収支比率等に係る経年分析!I$48,"▲","-")),2)</f>
        <v>6.67</v>
      </c>
      <c r="F19" s="180">
        <f>ROUND(VALUE(SUBSTITUTE(実質収支比率等に係る経年分析!J$48,"▲","-")),2)</f>
        <v>5.8</v>
      </c>
    </row>
    <row r="20" spans="1:11">
      <c r="A20" s="180" t="s">
        <v>55</v>
      </c>
      <c r="B20" s="180">
        <f>ROUND(VALUE(SUBSTITUTE(実質収支比率等に係る経年分析!F$47,"▲","-")),2)</f>
        <v>18.86</v>
      </c>
      <c r="C20" s="180">
        <f>ROUND(VALUE(SUBSTITUTE(実質収支比率等に係る経年分析!G$47,"▲","-")),2)</f>
        <v>17.78</v>
      </c>
      <c r="D20" s="180">
        <f>ROUND(VALUE(SUBSTITUTE(実質収支比率等に係る経年分析!H$47,"▲","-")),2)</f>
        <v>17.59</v>
      </c>
      <c r="E20" s="180">
        <f>ROUND(VALUE(SUBSTITUTE(実質収支比率等に係る経年分析!I$47,"▲","-")),2)</f>
        <v>17.510000000000002</v>
      </c>
      <c r="F20" s="180">
        <f>ROUND(VALUE(SUBSTITUTE(実質収支比率等に係る経年分析!J$47,"▲","-")),2)</f>
        <v>16.68</v>
      </c>
    </row>
    <row r="21" spans="1:11">
      <c r="A21" s="180" t="s">
        <v>56</v>
      </c>
      <c r="B21" s="180">
        <f>IF(ISNUMBER(VALUE(SUBSTITUTE(実質収支比率等に係る経年分析!F$49,"▲","-"))),ROUND(VALUE(SUBSTITUTE(実質収支比率等に係る経年分析!F$49,"▲","-")),2),NA())</f>
        <v>0.63</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0.2</v>
      </c>
      <c r="E21" s="180">
        <f>IF(ISNUMBER(VALUE(SUBSTITUTE(実質収支比率等に係る経年分析!I$49,"▲","-"))),ROUND(VALUE(SUBSTITUTE(実質収支比率等に係る経年分析!I$49,"▲","-")),2),NA())</f>
        <v>0.92</v>
      </c>
      <c r="F21" s="180">
        <f>IF(ISNUMBER(VALUE(SUBSTITUTE(実質収支比率等に係る経年分析!J$49,"▲","-"))),ROUND(VALUE(SUBSTITUTE(実質収支比率等に係る経年分析!J$49,"▲","-")),2),NA())</f>
        <v>-0.55000000000000004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0.01</v>
      </c>
    </row>
    <row r="35" spans="1:16">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617</v>
      </c>
      <c r="E42" s="182"/>
      <c r="F42" s="182"/>
      <c r="G42" s="182">
        <f>'実質公債費比率（分子）の構造'!L$52</f>
        <v>599</v>
      </c>
      <c r="H42" s="182"/>
      <c r="I42" s="182"/>
      <c r="J42" s="182">
        <f>'実質公債費比率（分子）の構造'!M$52</f>
        <v>573</v>
      </c>
      <c r="K42" s="182"/>
      <c r="L42" s="182"/>
      <c r="M42" s="182">
        <f>'実質公債費比率（分子）の構造'!N$52</f>
        <v>570</v>
      </c>
      <c r="N42" s="182"/>
      <c r="O42" s="182"/>
      <c r="P42" s="182">
        <f>'実質公債費比率（分子）の構造'!O$52</f>
        <v>573</v>
      </c>
    </row>
    <row r="43" spans="1:16">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5</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8</v>
      </c>
      <c r="C45" s="182"/>
      <c r="D45" s="182"/>
      <c r="E45" s="182">
        <f>'実質公債費比率（分子）の構造'!L$49</f>
        <v>10</v>
      </c>
      <c r="F45" s="182"/>
      <c r="G45" s="182"/>
      <c r="H45" s="182">
        <f>'実質公債費比率（分子）の構造'!M$49</f>
        <v>10</v>
      </c>
      <c r="I45" s="182"/>
      <c r="J45" s="182"/>
      <c r="K45" s="182">
        <f>'実質公債費比率（分子）の構造'!N$49</f>
        <v>10</v>
      </c>
      <c r="L45" s="182"/>
      <c r="M45" s="182"/>
      <c r="N45" s="182">
        <f>'実質公債費比率（分子）の構造'!O$49</f>
        <v>10</v>
      </c>
      <c r="O45" s="182"/>
      <c r="P45" s="182"/>
    </row>
    <row r="46" spans="1:16">
      <c r="A46" s="182" t="s">
        <v>67</v>
      </c>
      <c r="B46" s="182">
        <f>'実質公債費比率（分子）の構造'!K$48</f>
        <v>140</v>
      </c>
      <c r="C46" s="182"/>
      <c r="D46" s="182"/>
      <c r="E46" s="182">
        <f>'実質公債費比率（分子）の構造'!L$48</f>
        <v>136</v>
      </c>
      <c r="F46" s="182"/>
      <c r="G46" s="182"/>
      <c r="H46" s="182">
        <f>'実質公債費比率（分子）の構造'!M$48</f>
        <v>129</v>
      </c>
      <c r="I46" s="182"/>
      <c r="J46" s="182"/>
      <c r="K46" s="182">
        <f>'実質公債費比率（分子）の構造'!N$48</f>
        <v>138</v>
      </c>
      <c r="L46" s="182"/>
      <c r="M46" s="182"/>
      <c r="N46" s="182">
        <f>'実質公債費比率（分子）の構造'!O$48</f>
        <v>140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727</v>
      </c>
      <c r="C49" s="182"/>
      <c r="D49" s="182"/>
      <c r="E49" s="182">
        <f>'実質公債費比率（分子）の構造'!L$45</f>
        <v>718</v>
      </c>
      <c r="F49" s="182"/>
      <c r="G49" s="182"/>
      <c r="H49" s="182">
        <f>'実質公債費比率（分子）の構造'!M$45</f>
        <v>684</v>
      </c>
      <c r="I49" s="182"/>
      <c r="J49" s="182"/>
      <c r="K49" s="182">
        <f>'実質公債費比率（分子）の構造'!N$45</f>
        <v>647</v>
      </c>
      <c r="L49" s="182"/>
      <c r="M49" s="182"/>
      <c r="N49" s="182">
        <f>'実質公債費比率（分子）の構造'!O$45</f>
        <v>649</v>
      </c>
      <c r="O49" s="182"/>
      <c r="P49" s="182"/>
    </row>
    <row r="50" spans="1:16">
      <c r="A50" s="182" t="s">
        <v>71</v>
      </c>
      <c r="B50" s="182" t="e">
        <f>NA()</f>
        <v>#N/A</v>
      </c>
      <c r="C50" s="182">
        <f>IF(ISNUMBER('実質公債費比率（分子）の構造'!K$53),'実質公債費比率（分子）の構造'!K$53,NA())</f>
        <v>263</v>
      </c>
      <c r="D50" s="182" t="e">
        <f>NA()</f>
        <v>#N/A</v>
      </c>
      <c r="E50" s="182" t="e">
        <f>NA()</f>
        <v>#N/A</v>
      </c>
      <c r="F50" s="182">
        <f>IF(ISNUMBER('実質公債費比率（分子）の構造'!L$53),'実質公債費比率（分子）の構造'!L$53,NA())</f>
        <v>265</v>
      </c>
      <c r="G50" s="182" t="e">
        <f>NA()</f>
        <v>#N/A</v>
      </c>
      <c r="H50" s="182" t="e">
        <f>NA()</f>
        <v>#N/A</v>
      </c>
      <c r="I50" s="182">
        <f>IF(ISNUMBER('実質公債費比率（分子）の構造'!M$53),'実質公債費比率（分子）の構造'!M$53,NA())</f>
        <v>251</v>
      </c>
      <c r="J50" s="182" t="e">
        <f>NA()</f>
        <v>#N/A</v>
      </c>
      <c r="K50" s="182" t="e">
        <f>NA()</f>
        <v>#N/A</v>
      </c>
      <c r="L50" s="182">
        <f>IF(ISNUMBER('実質公債費比率（分子）の構造'!N$53),'実質公債費比率（分子）の構造'!N$53,NA())</f>
        <v>226</v>
      </c>
      <c r="M50" s="182" t="e">
        <f>NA()</f>
        <v>#N/A</v>
      </c>
      <c r="N50" s="182" t="e">
        <f>NA()</f>
        <v>#N/A</v>
      </c>
      <c r="O50" s="182">
        <f>IF(ISNUMBER('実質公債費比率（分子）の構造'!O$53),'実質公債費比率（分子）の構造'!O$53,NA())</f>
        <v>227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4662</v>
      </c>
      <c r="E56" s="181"/>
      <c r="F56" s="181"/>
      <c r="G56" s="181">
        <f>'将来負担比率（分子）の構造'!J$52</f>
        <v>4497</v>
      </c>
      <c r="H56" s="181"/>
      <c r="I56" s="181"/>
      <c r="J56" s="181">
        <f>'将来負担比率（分子）の構造'!K$52</f>
        <v>4541</v>
      </c>
      <c r="K56" s="181"/>
      <c r="L56" s="181"/>
      <c r="M56" s="181">
        <f>'将来負担比率（分子）の構造'!L$52</f>
        <v>4504</v>
      </c>
      <c r="N56" s="181"/>
      <c r="O56" s="181"/>
      <c r="P56" s="181">
        <f>'将来負担比率（分子）の構造'!M$52</f>
        <v>5065</v>
      </c>
    </row>
    <row r="57" spans="1:16">
      <c r="A57" s="181" t="s">
        <v>42</v>
      </c>
      <c r="B57" s="181"/>
      <c r="C57" s="181"/>
      <c r="D57" s="181">
        <f>'将来負担比率（分子）の構造'!I$51</f>
        <v>796</v>
      </c>
      <c r="E57" s="181"/>
      <c r="F57" s="181"/>
      <c r="G57" s="181">
        <f>'将来負担比率（分子）の構造'!J$51</f>
        <v>772</v>
      </c>
      <c r="H57" s="181"/>
      <c r="I57" s="181"/>
      <c r="J57" s="181">
        <f>'将来負担比率（分子）の構造'!K$51</f>
        <v>670</v>
      </c>
      <c r="K57" s="181"/>
      <c r="L57" s="181"/>
      <c r="M57" s="181">
        <f>'将来負担比率（分子）の構造'!L$51</f>
        <v>609</v>
      </c>
      <c r="N57" s="181"/>
      <c r="O57" s="181"/>
      <c r="P57" s="181">
        <f>'将来負担比率（分子）の構造'!M$51</f>
        <v>631</v>
      </c>
    </row>
    <row r="58" spans="1:16">
      <c r="A58" s="181" t="s">
        <v>41</v>
      </c>
      <c r="B58" s="181"/>
      <c r="C58" s="181"/>
      <c r="D58" s="181">
        <f>'将来負担比率（分子）の構造'!I$50</f>
        <v>1427</v>
      </c>
      <c r="E58" s="181"/>
      <c r="F58" s="181"/>
      <c r="G58" s="181">
        <f>'将来負担比率（分子）の構造'!J$50</f>
        <v>1456</v>
      </c>
      <c r="H58" s="181"/>
      <c r="I58" s="181"/>
      <c r="J58" s="181">
        <f>'将来負担比率（分子）の構造'!K$50</f>
        <v>1616</v>
      </c>
      <c r="K58" s="181"/>
      <c r="L58" s="181"/>
      <c r="M58" s="181">
        <f>'将来負担比率（分子）の構造'!L$50</f>
        <v>1601</v>
      </c>
      <c r="N58" s="181"/>
      <c r="O58" s="181"/>
      <c r="P58" s="181">
        <f>'将来負担比率（分子）の構造'!M$50</f>
        <v>1539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556</v>
      </c>
      <c r="C62" s="181"/>
      <c r="D62" s="181"/>
      <c r="E62" s="181">
        <f>'将来負担比率（分子）の構造'!J$45</f>
        <v>519</v>
      </c>
      <c r="F62" s="181"/>
      <c r="G62" s="181"/>
      <c r="H62" s="181">
        <f>'将来負担比率（分子）の構造'!K$45</f>
        <v>574</v>
      </c>
      <c r="I62" s="181"/>
      <c r="J62" s="181"/>
      <c r="K62" s="181">
        <f>'将来負担比率（分子）の構造'!L$45</f>
        <v>493</v>
      </c>
      <c r="L62" s="181"/>
      <c r="M62" s="181"/>
      <c r="N62" s="181">
        <f>'将来負担比率（分子）の構造'!M$45</f>
        <v>490</v>
      </c>
      <c r="O62" s="181"/>
      <c r="P62" s="181"/>
    </row>
    <row r="63" spans="1:16">
      <c r="A63" s="181" t="s">
        <v>34</v>
      </c>
      <c r="B63" s="181">
        <f>'将来負担比率（分子）の構造'!I$44</f>
        <v>57</v>
      </c>
      <c r="C63" s="181"/>
      <c r="D63" s="181"/>
      <c r="E63" s="181">
        <f>'将来負担比率（分子）の構造'!J$44</f>
        <v>48</v>
      </c>
      <c r="F63" s="181"/>
      <c r="G63" s="181"/>
      <c r="H63" s="181">
        <f>'将来負担比率（分子）の構造'!K$44</f>
        <v>40</v>
      </c>
      <c r="I63" s="181"/>
      <c r="J63" s="181"/>
      <c r="K63" s="181">
        <f>'将来負担比率（分子）の構造'!L$44</f>
        <v>31</v>
      </c>
      <c r="L63" s="181"/>
      <c r="M63" s="181"/>
      <c r="N63" s="181">
        <f>'将来負担比率（分子）の構造'!M$44</f>
        <v>23</v>
      </c>
      <c r="O63" s="181"/>
      <c r="P63" s="181"/>
    </row>
    <row r="64" spans="1:16">
      <c r="A64" s="181" t="s">
        <v>33</v>
      </c>
      <c r="B64" s="181">
        <f>'将来負担比率（分子）の構造'!I$43</f>
        <v>1337</v>
      </c>
      <c r="C64" s="181"/>
      <c r="D64" s="181"/>
      <c r="E64" s="181">
        <f>'将来負担比率（分子）の構造'!J$43</f>
        <v>1295</v>
      </c>
      <c r="F64" s="181"/>
      <c r="G64" s="181"/>
      <c r="H64" s="181">
        <f>'将来負担比率（分子）の構造'!K$43</f>
        <v>1148</v>
      </c>
      <c r="I64" s="181"/>
      <c r="J64" s="181"/>
      <c r="K64" s="181">
        <f>'将来負担比率（分子）の構造'!L$43</f>
        <v>1050</v>
      </c>
      <c r="L64" s="181"/>
      <c r="M64" s="181"/>
      <c r="N64" s="181">
        <f>'将来負担比率（分子）の構造'!M$43</f>
        <v>995</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5962</v>
      </c>
      <c r="C66" s="181"/>
      <c r="D66" s="181"/>
      <c r="E66" s="181">
        <f>'将来負担比率（分子）の構造'!J$41</f>
        <v>5790</v>
      </c>
      <c r="F66" s="181"/>
      <c r="G66" s="181"/>
      <c r="H66" s="181">
        <f>'将来負担比率（分子）の構造'!K$41</f>
        <v>5784</v>
      </c>
      <c r="I66" s="181"/>
      <c r="J66" s="181"/>
      <c r="K66" s="181">
        <f>'将来負担比率（分子）の構造'!L$41</f>
        <v>5969</v>
      </c>
      <c r="L66" s="181"/>
      <c r="M66" s="181"/>
      <c r="N66" s="181">
        <f>'将来負担比率（分子）の構造'!M$41</f>
        <v>7256</v>
      </c>
      <c r="O66" s="181"/>
      <c r="P66" s="181"/>
    </row>
    <row r="67" spans="1:16">
      <c r="A67" s="181" t="s">
        <v>75</v>
      </c>
      <c r="B67" s="181" t="e">
        <f>NA()</f>
        <v>#N/A</v>
      </c>
      <c r="C67" s="181">
        <f>IF(ISNUMBER('将来負担比率（分子）の構造'!I$53), IF('将来負担比率（分子）の構造'!I$53 &lt; 0, 0, '将来負担比率（分子）の構造'!I$53), NA())</f>
        <v>1027</v>
      </c>
      <c r="D67" s="181" t="e">
        <f>NA()</f>
        <v>#N/A</v>
      </c>
      <c r="E67" s="181" t="e">
        <f>NA()</f>
        <v>#N/A</v>
      </c>
      <c r="F67" s="181">
        <f>IF(ISNUMBER('将来負担比率（分子）の構造'!J$53), IF('将来負担比率（分子）の構造'!J$53 &lt; 0, 0, '将来負担比率（分子）の構造'!J$53), NA())</f>
        <v>926</v>
      </c>
      <c r="G67" s="181" t="e">
        <f>NA()</f>
        <v>#N/A</v>
      </c>
      <c r="H67" s="181" t="e">
        <f>NA()</f>
        <v>#N/A</v>
      </c>
      <c r="I67" s="181">
        <f>IF(ISNUMBER('将来負担比率（分子）の構造'!K$53), IF('将来負担比率（分子）の構造'!K$53 &lt; 0, 0, '将来負担比率（分子）の構造'!K$53), NA())</f>
        <v>719</v>
      </c>
      <c r="J67" s="181" t="e">
        <f>NA()</f>
        <v>#N/A</v>
      </c>
      <c r="K67" s="181" t="e">
        <f>NA()</f>
        <v>#N/A</v>
      </c>
      <c r="L67" s="181">
        <f>IF(ISNUMBER('将来負担比率（分子）の構造'!L$53), IF('将来負担比率（分子）の構造'!L$53 &lt; 0, 0, '将来負担比率（分子）の構造'!L$53), NA())</f>
        <v>828</v>
      </c>
      <c r="M67" s="181" t="e">
        <f>NA()</f>
        <v>#N/A</v>
      </c>
      <c r="N67" s="181" t="e">
        <f>NA()</f>
        <v>#N/A</v>
      </c>
      <c r="O67" s="181">
        <f>IF(ISNUMBER('将来負担比率（分子）の構造'!M$53), IF('将来負担比率（分子）の構造'!M$53 &lt; 0, 0, '将来負担比率（分子）の構造'!M$53), NA())</f>
        <v>1530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487</v>
      </c>
      <c r="C72" s="185">
        <f>基金残高に係る経年分析!G55</f>
        <v>487</v>
      </c>
      <c r="D72" s="185">
        <f>基金残高に係る経年分析!H55</f>
        <v>487</v>
      </c>
    </row>
    <row r="73" spans="1:16">
      <c r="A73" s="184" t="s">
        <v>78</v>
      </c>
      <c r="B73" s="185">
        <f>基金残高に係る経年分析!F56</f>
        <v>66</v>
      </c>
      <c r="C73" s="185">
        <f>基金残高に係る経年分析!G56</f>
        <v>80</v>
      </c>
      <c r="D73" s="185">
        <f>基金残高に係る経年分析!H56</f>
        <v>133</v>
      </c>
    </row>
    <row r="74" spans="1:16">
      <c r="A74" s="184" t="s">
        <v>79</v>
      </c>
      <c r="B74" s="185">
        <f>基金残高に係る経年分析!F57</f>
        <v>889</v>
      </c>
      <c r="C74" s="185">
        <f>基金残高に係る経年分析!G57</f>
        <v>864</v>
      </c>
      <c r="D74" s="185">
        <f>基金残高に係る経年分析!H57</f>
        <v>729</v>
      </c>
    </row>
  </sheetData>
  <sheetProtection algorithmName="SHA-512" hashValue="dLF9iDxLVM82vBUNITJNVY1UkBTLhO189gRfgQ7PbyG5S94L5i8FSYDHoos0il9PZN42A45lGyWPi6Fn2Y87OA==" saltValue="NcLGcQzMbfiDjwhmfxhN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島崎 貴義</cp:lastModifiedBy>
  <cp:lastPrinted>2022-03-06T00:26:46Z</cp:lastPrinted>
  <dcterms:created xsi:type="dcterms:W3CDTF">2022-02-02T03:09:41Z</dcterms:created>
  <dcterms:modified xsi:type="dcterms:W3CDTF">2022-03-06T00:39:30Z</dcterms:modified>
  <cp:category/>
</cp:coreProperties>
</file>