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bloJ6aMy4GL0+REH2mhzXoXr1ax9kckD/4YzLZJRur2RuuDT9NcFXjSrXEipmtMjJWMu+rdR7MhklNl71g9nA==" workbookSaltValue="okvLbrHhSlM6U/pl4spOW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<sst xmlns="http://schemas.openxmlformats.org/spreadsheetml/2006/main" count="240" uniqueCount="127">
  <si>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</si>
  <si>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</si>
  <si>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</si>
  <si>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</si>
  <si>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</si>
  <si>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</si>
  <si>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</si>
  <si>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</si>
  <si>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</si>
  <si>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</si>
  <si>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</si>
  <si>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</si>
  <si>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</si>
  <si>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</si>
  <si>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</si>
  <si>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</si>
  <si>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</si>
  <si>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</si>
  <si>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</si>
  <si>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</si>
  <si>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</si>
  <si>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</si>
  <si>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</si>
  <si>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</si>
  <si>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</si>
  <si>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</si>
  <si>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</si>
  <si>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</si>
  <si>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</si>
  <si>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</si>
  <si>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</si>
  <si>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</si>
  <si>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</si>
  <si>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</si>
  <si>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</si>
  <si>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</si>
  <si>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</si>
  <si>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</si>
  <si>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</si>
  <si>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</si>
  <si>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</si>
  <si>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</si>
  <si>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</si>
  <si>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</si>
  <si>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</si>
  <si>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</si>
  <si>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</si>
  <si>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</si>
  <si>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</si>
  <si>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</si>
  <si>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</si>
  <si>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</si>
  <si>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</si>
  <si>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</si>
  <si>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</si>
  <si>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</si>
  <si>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</si>
  <si>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</si>
  <si>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</si>
  <si>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</si>
  <si>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</si>
  <si>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</si>
  <si>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</si>
  <si>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</si>
  <si>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</si>
  <si>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</si>
  <si>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</si>
  <si>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</si>
  <si>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</si>
  <si>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</si>
  <si>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</si>
  <si>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</si>
  <si>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</si>
  <si>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</si>
  <si>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</si>
  <si>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</si>
  <si>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</si>
  <si>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</si>
  <si>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</si>
  <si>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</si>
  <si>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</si>
  <si>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</si>
  <si>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</si>
  <si>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</si>
  <si>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</si>
  <si>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</si>
  <si>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</si>
  <si>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</si>
  <si>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</si>
  <si>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</si>
  <si>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</si>
  <si>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</si>
  <si>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</si>
  <si>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</si>
  <si>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</si>
  <si>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</si>
  <si>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</si>
  <si>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</si>
  <si>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</si>
  <si>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</si>
  <si>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</si>
  <si>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</si>
  <si>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</si>
  <si>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</si>
  <si>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</si>
  <si>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</si>
  <si>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</si>
  <si>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</si>
  <si>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</si>
  <si>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</si>
  <si>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</si>
  <si>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</si>
  <si>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</si>
  <si>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</si>
  <si>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</si>
  <si>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</si>
  <si>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</si>
  <si>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</si>
  <si>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</si>
  <si>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</si>
  <si>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</si>
  <si>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</si>
  <si>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</si>
  <si>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</si>
  <si>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供用開始してから１５年以上経過し、下水道管理センター（処理場）の設備長寿命化に着手しており、順次、電気設備・機械設備と計画的に更新を進める予定としている。
　管渠については当面問題ないと考えているが、管渠清掃やマンホール補修など適正な維持管理に努めていく。</t>
    <phoneticPr fontId="4"/>
  </si>
  <si>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また、簡易水道事業と比べると新しい事業ではあるが、今後は徐々に各種施設が更新期を迎えることから、長期的な視点により老朽化・長寿命化対策を図っていく必要がある。</t>
    <phoneticPr fontId="4"/>
  </si>
  <si>
    <t>　収益的収支比率について向上傾向が続いている。
　現状として、類似団体や全国平均に比べ、経費回収率・汚水処理原価ともに同水準にある。また、供用開始前後の普及対策により、水洗化率も平均以上となっており、比較上では、一定程度経営の効率化が図られているものと考えられる。
　施設利用率については平均値以上となっているが、国際観光リゾート地を有していることから季節変動が大きいことを加味する必要がある。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</si>
</sst>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0.05</c:v>
                </c:pt>
                <c:pt idx="3">
                  <c:v>0</c:v>
                </c:pt>
                <c:pt idx="4">
                  <c:v>0</c:v>
                </c:pt>
              </c:numCache>
            </c:numRef>
          </c:val>
          <c:extLst xmlns:c16r2="http://schemas.microsoft.com/office/drawing/2015/06/chart">
            <c:ext xmlns:c16="http://schemas.microsoft.com/office/drawing/2014/chart" uri="{C3380CC4-5D6E-409C-BE32-E72D297353CC}">
              <c16:uniqueId val="{00000000-F8A7-4361-BF71-0CE15703D11B}"/>
            </c:ext>
          </c:extLst>
        </c:ser>
        <c:dLbls>
          <c:showLegendKey val="0"/>
          <c:showVal val="0"/>
          <c:showCatName val="0"/>
          <c:showSerName val="0"/>
          <c:showPercent val="0"/>
          <c:showBubbleSize val="0"/>
        </c:dLbls>
        <c:gapWidth val="150"/>
        <c:axId val="163402112"/>
        <c:axId val="1634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8A7-4361-BF71-0CE15703D11B}"/>
            </c:ext>
          </c:extLst>
        </c:ser>
        <c:dLbls>
          <c:showLegendKey val="0"/>
          <c:showVal val="0"/>
          <c:showCatName val="0"/>
          <c:showSerName val="0"/>
          <c:showPercent val="0"/>
          <c:showBubbleSize val="0"/>
        </c:dLbls>
        <c:marker val="1"/>
        <c:smooth val="0"/>
        <c:axId val="163402112"/>
        <c:axId val="163404032"/>
      </c:lineChart>
      <c:dateAx>
        <c:axId val="163402112"/>
        <c:scaling>
          <c:orientation val="minMax"/>
        </c:scaling>
        <c:delete val="1"/>
        <c:axPos val="b"/>
        <c:numFmt formatCode="ge" sourceLinked="1"/>
        <c:majorTickMark val="none"/>
        <c:minorTickMark val="none"/>
        <c:tickLblPos val="none"/>
        <c:crossAx val="163404032"/>
        <c:crosses val="autoZero"/>
        <c:auto val="1"/>
        <c:lblOffset val="100"/>
        <c:baseTimeUnit val="years"/>
      </c:dateAx>
      <c:valAx>
        <c:axId val="1634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46.86</c:v>
                </c:pt>
                <c:pt idx="1">
                  <c:v>46.71</c:v>
                </c:pt>
                <c:pt idx="2">
                  <c:v>46.64</c:v>
                </c:pt>
                <c:pt idx="3">
                  <c:v>49.57</c:v>
                </c:pt>
                <c:pt idx="4">
                  <c:v>50.57</c:v>
                </c:pt>
              </c:numCache>
            </c:numRef>
          </c:val>
          <c:extLst xmlns:c16r2="http://schemas.microsoft.com/office/drawing/2015/06/chart">
            <c:ext xmlns:c16="http://schemas.microsoft.com/office/drawing/2014/chart" uri="{C3380CC4-5D6E-409C-BE32-E72D297353CC}">
              <c16:uniqueId val="{00000000-90E0-4981-8284-30C0A823EA7E}"/>
            </c:ext>
          </c:extLst>
        </c:ser>
        <c:dLbls>
          <c:showLegendKey val="0"/>
          <c:showVal val="0"/>
          <c:showCatName val="0"/>
          <c:showSerName val="0"/>
          <c:showPercent val="0"/>
          <c:showBubbleSize val="0"/>
        </c:dLbls>
        <c:gapWidth val="150"/>
        <c:axId val="167571840"/>
        <c:axId val="1675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0E0-4981-8284-30C0A823EA7E}"/>
            </c:ext>
          </c:extLst>
        </c:ser>
        <c:dLbls>
          <c:showLegendKey val="0"/>
          <c:showVal val="0"/>
          <c:showCatName val="0"/>
          <c:showSerName val="0"/>
          <c:showPercent val="0"/>
          <c:showBubbleSize val="0"/>
        </c:dLbls>
        <c:marker val="1"/>
        <c:smooth val="0"/>
        <c:axId val="167571840"/>
        <c:axId val="167573760"/>
      </c:lineChart>
      <c:dateAx>
        <c:axId val="167571840"/>
        <c:scaling>
          <c:orientation val="minMax"/>
        </c:scaling>
        <c:delete val="1"/>
        <c:axPos val="b"/>
        <c:numFmt formatCode="ge" sourceLinked="1"/>
        <c:majorTickMark val="none"/>
        <c:minorTickMark val="none"/>
        <c:tickLblPos val="none"/>
        <c:crossAx val="167573760"/>
        <c:crosses val="autoZero"/>
        <c:auto val="1"/>
        <c:lblOffset val="100"/>
        <c:baseTimeUnit val="years"/>
      </c:dateAx>
      <c:valAx>
        <c:axId val="1675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95.18</c:v>
                </c:pt>
                <c:pt idx="1">
                  <c:v>95.35</c:v>
                </c:pt>
                <c:pt idx="2">
                  <c:v>95.92</c:v>
                </c:pt>
                <c:pt idx="3">
                  <c:v>96.28</c:v>
                </c:pt>
                <c:pt idx="4">
                  <c:v>96.31</c:v>
                </c:pt>
              </c:numCache>
            </c:numRef>
          </c:val>
          <c:extLst xmlns:c16r2="http://schemas.microsoft.com/office/drawing/2015/06/chart">
            <c:ext xmlns:c16="http://schemas.microsoft.com/office/drawing/2014/chart" uri="{C3380CC4-5D6E-409C-BE32-E72D297353CC}">
              <c16:uniqueId val="{00000000-3C75-4C09-A57B-2D850470EA39}"/>
            </c:ext>
          </c:extLst>
        </c:ser>
        <c:dLbls>
          <c:showLegendKey val="0"/>
          <c:showVal val="0"/>
          <c:showCatName val="0"/>
          <c:showSerName val="0"/>
          <c:showPercent val="0"/>
          <c:showBubbleSize val="0"/>
        </c:dLbls>
        <c:gapWidth val="150"/>
        <c:axId val="168137472"/>
        <c:axId val="1681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C75-4C09-A57B-2D850470EA39}"/>
            </c:ext>
          </c:extLst>
        </c:ser>
        <c:dLbls>
          <c:showLegendKey val="0"/>
          <c:showVal val="0"/>
          <c:showCatName val="0"/>
          <c:showSerName val="0"/>
          <c:showPercent val="0"/>
          <c:showBubbleSize val="0"/>
        </c:dLbls>
        <c:marker val="1"/>
        <c:smooth val="0"/>
        <c:axId val="168137472"/>
        <c:axId val="168139392"/>
      </c:lineChart>
      <c:dateAx>
        <c:axId val="168137472"/>
        <c:scaling>
          <c:orientation val="minMax"/>
        </c:scaling>
        <c:delete val="1"/>
        <c:axPos val="b"/>
        <c:numFmt formatCode="ge" sourceLinked="1"/>
        <c:majorTickMark val="none"/>
        <c:minorTickMark val="none"/>
        <c:tickLblPos val="none"/>
        <c:crossAx val="168139392"/>
        <c:crosses val="autoZero"/>
        <c:auto val="1"/>
        <c:lblOffset val="100"/>
        <c:baseTimeUnit val="years"/>
      </c:dateAx>
      <c:valAx>
        <c:axId val="168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72.22</c:v>
                </c:pt>
                <c:pt idx="1">
                  <c:v>87.86</c:v>
                </c:pt>
                <c:pt idx="2">
                  <c:v>95.22</c:v>
                </c:pt>
                <c:pt idx="3">
                  <c:v>100.83</c:v>
                </c:pt>
                <c:pt idx="4">
                  <c:v>100.02</c:v>
                </c:pt>
              </c:numCache>
            </c:numRef>
          </c:val>
          <c:extLst xmlns:c16r2="http://schemas.microsoft.com/office/drawing/2015/06/chart">
            <c:ext xmlns:c16="http://schemas.microsoft.com/office/drawing/2014/chart" uri="{C3380CC4-5D6E-409C-BE32-E72D297353CC}">
              <c16:uniqueId val="{00000000-10FE-46CE-A551-1DB3B7342F58}"/>
            </c:ext>
          </c:extLst>
        </c:ser>
        <c:dLbls>
          <c:showLegendKey val="0"/>
          <c:showVal val="0"/>
          <c:showCatName val="0"/>
          <c:showSerName val="0"/>
          <c:showPercent val="0"/>
          <c:showBubbleSize val="0"/>
        </c:dLbls>
        <c:gapWidth val="150"/>
        <c:axId val="163443456"/>
        <c:axId val="1634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FE-46CE-A551-1DB3B7342F58}"/>
            </c:ext>
          </c:extLst>
        </c:ser>
        <c:dLbls>
          <c:showLegendKey val="0"/>
          <c:showVal val="0"/>
          <c:showCatName val="0"/>
          <c:showSerName val="0"/>
          <c:showPercent val="0"/>
          <c:showBubbleSize val="0"/>
        </c:dLbls>
        <c:marker val="1"/>
        <c:smooth val="0"/>
        <c:axId val="163443456"/>
        <c:axId val="163445376"/>
      </c:lineChart>
      <c:dateAx>
        <c:axId val="163443456"/>
        <c:scaling>
          <c:orientation val="minMax"/>
        </c:scaling>
        <c:delete val="1"/>
        <c:axPos val="b"/>
        <c:numFmt formatCode="ge" sourceLinked="1"/>
        <c:majorTickMark val="none"/>
        <c:minorTickMark val="none"/>
        <c:tickLblPos val="none"/>
        <c:crossAx val="163445376"/>
        <c:crosses val="autoZero"/>
        <c:auto val="1"/>
        <c:lblOffset val="100"/>
        <c:baseTimeUnit val="years"/>
      </c:dateAx>
      <c:valAx>
        <c:axId val="163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7-4AA4-B30F-15CDD664AB78}"/>
            </c:ext>
          </c:extLst>
        </c:ser>
        <c:dLbls>
          <c:showLegendKey val="0"/>
          <c:showVal val="0"/>
          <c:showCatName val="0"/>
          <c:showSerName val="0"/>
          <c:showPercent val="0"/>
          <c:showBubbleSize val="0"/>
        </c:dLbls>
        <c:gapWidth val="150"/>
        <c:axId val="165012608"/>
        <c:axId val="1650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7-4AA4-B30F-15CDD664AB78}"/>
            </c:ext>
          </c:extLst>
        </c:ser>
        <c:dLbls>
          <c:showLegendKey val="0"/>
          <c:showVal val="0"/>
          <c:showCatName val="0"/>
          <c:showSerName val="0"/>
          <c:showPercent val="0"/>
          <c:showBubbleSize val="0"/>
        </c:dLbls>
        <c:marker val="1"/>
        <c:smooth val="0"/>
        <c:axId val="165012608"/>
        <c:axId val="165014528"/>
      </c:lineChart>
      <c:dateAx>
        <c:axId val="165012608"/>
        <c:scaling>
          <c:orientation val="minMax"/>
        </c:scaling>
        <c:delete val="1"/>
        <c:axPos val="b"/>
        <c:numFmt formatCode="ge" sourceLinked="1"/>
        <c:majorTickMark val="none"/>
        <c:minorTickMark val="none"/>
        <c:tickLblPos val="none"/>
        <c:crossAx val="165014528"/>
        <c:crosses val="autoZero"/>
        <c:auto val="1"/>
        <c:lblOffset val="100"/>
        <c:baseTimeUnit val="years"/>
      </c:dateAx>
      <c:valAx>
        <c:axId val="1650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8F-40F8-9D50-9C089273EEC0}"/>
            </c:ext>
          </c:extLst>
        </c:ser>
        <c:dLbls>
          <c:showLegendKey val="0"/>
          <c:showVal val="0"/>
          <c:showCatName val="0"/>
          <c:showSerName val="0"/>
          <c:showPercent val="0"/>
          <c:showBubbleSize val="0"/>
        </c:dLbls>
        <c:gapWidth val="150"/>
        <c:axId val="165709312"/>
        <c:axId val="165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8F-40F8-9D50-9C089273EEC0}"/>
            </c:ext>
          </c:extLst>
        </c:ser>
        <c:dLbls>
          <c:showLegendKey val="0"/>
          <c:showVal val="0"/>
          <c:showCatName val="0"/>
          <c:showSerName val="0"/>
          <c:showPercent val="0"/>
          <c:showBubbleSize val="0"/>
        </c:dLbls>
        <c:marker val="1"/>
        <c:smooth val="0"/>
        <c:axId val="165709312"/>
        <c:axId val="165711232"/>
      </c:lineChart>
      <c:dateAx>
        <c:axId val="165709312"/>
        <c:scaling>
          <c:orientation val="minMax"/>
        </c:scaling>
        <c:delete val="1"/>
        <c:axPos val="b"/>
        <c:numFmt formatCode="ge" sourceLinked="1"/>
        <c:majorTickMark val="none"/>
        <c:minorTickMark val="none"/>
        <c:tickLblPos val="none"/>
        <c:crossAx val="165711232"/>
        <c:crosses val="autoZero"/>
        <c:auto val="1"/>
        <c:lblOffset val="100"/>
        <c:baseTimeUnit val="years"/>
      </c:dateAx>
      <c:valAx>
        <c:axId val="165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25-4B72-91BE-645CA1F01A33}"/>
            </c:ext>
          </c:extLst>
        </c:ser>
        <c:dLbls>
          <c:showLegendKey val="0"/>
          <c:showVal val="0"/>
          <c:showCatName val="0"/>
          <c:showSerName val="0"/>
          <c:showPercent val="0"/>
          <c:showBubbleSize val="0"/>
        </c:dLbls>
        <c:gapWidth val="150"/>
        <c:axId val="165795712"/>
        <c:axId val="166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25-4B72-91BE-645CA1F01A33}"/>
            </c:ext>
          </c:extLst>
        </c:ser>
        <c:dLbls>
          <c:showLegendKey val="0"/>
          <c:showVal val="0"/>
          <c:showCatName val="0"/>
          <c:showSerName val="0"/>
          <c:showPercent val="0"/>
          <c:showBubbleSize val="0"/>
        </c:dLbls>
        <c:marker val="1"/>
        <c:smooth val="0"/>
        <c:axId val="165795712"/>
        <c:axId val="166105088"/>
      </c:lineChart>
      <c:dateAx>
        <c:axId val="165795712"/>
        <c:scaling>
          <c:orientation val="minMax"/>
        </c:scaling>
        <c:delete val="1"/>
        <c:axPos val="b"/>
        <c:numFmt formatCode="ge" sourceLinked="1"/>
        <c:majorTickMark val="none"/>
        <c:minorTickMark val="none"/>
        <c:tickLblPos val="none"/>
        <c:crossAx val="166105088"/>
        <c:crosses val="autoZero"/>
        <c:auto val="1"/>
        <c:lblOffset val="100"/>
        <c:baseTimeUnit val="years"/>
      </c:dateAx>
      <c:valAx>
        <c:axId val="166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4F-4441-873D-0FC256FA2F11}"/>
            </c:ext>
          </c:extLst>
        </c:ser>
        <c:dLbls>
          <c:showLegendKey val="0"/>
          <c:showVal val="0"/>
          <c:showCatName val="0"/>
          <c:showSerName val="0"/>
          <c:showPercent val="0"/>
          <c:showBubbleSize val="0"/>
        </c:dLbls>
        <c:gapWidth val="150"/>
        <c:axId val="166189696"/>
        <c:axId val="166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4F-4441-873D-0FC256FA2F11}"/>
            </c:ext>
          </c:extLst>
        </c:ser>
        <c:dLbls>
          <c:showLegendKey val="0"/>
          <c:showVal val="0"/>
          <c:showCatName val="0"/>
          <c:showSerName val="0"/>
          <c:showPercent val="0"/>
          <c:showBubbleSize val="0"/>
        </c:dLbls>
        <c:marker val="1"/>
        <c:smooth val="0"/>
        <c:axId val="166189696"/>
        <c:axId val="166204160"/>
      </c:lineChart>
      <c:dateAx>
        <c:axId val="166189696"/>
        <c:scaling>
          <c:orientation val="minMax"/>
        </c:scaling>
        <c:delete val="1"/>
        <c:axPos val="b"/>
        <c:numFmt formatCode="ge" sourceLinked="1"/>
        <c:majorTickMark val="none"/>
        <c:minorTickMark val="none"/>
        <c:tickLblPos val="none"/>
        <c:crossAx val="166204160"/>
        <c:crosses val="autoZero"/>
        <c:auto val="1"/>
        <c:lblOffset val="100"/>
        <c:baseTimeUnit val="years"/>
      </c:dateAx>
      <c:valAx>
        <c:axId val="166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42-4AB0-B870-70A14B7E5ACA}"/>
            </c:ext>
          </c:extLst>
        </c:ser>
        <c:dLbls>
          <c:showLegendKey val="0"/>
          <c:showVal val="0"/>
          <c:showCatName val="0"/>
          <c:showSerName val="0"/>
          <c:showPercent val="0"/>
          <c:showBubbleSize val="0"/>
        </c:dLbls>
        <c:gapWidth val="150"/>
        <c:axId val="166231040"/>
        <c:axId val="1662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442-4AB0-B870-70A14B7E5ACA}"/>
            </c:ext>
          </c:extLst>
        </c:ser>
        <c:dLbls>
          <c:showLegendKey val="0"/>
          <c:showVal val="0"/>
          <c:showCatName val="0"/>
          <c:showSerName val="0"/>
          <c:showPercent val="0"/>
          <c:showBubbleSize val="0"/>
        </c:dLbls>
        <c:marker val="1"/>
        <c:smooth val="0"/>
        <c:axId val="166231040"/>
        <c:axId val="166261888"/>
      </c:lineChart>
      <c:dateAx>
        <c:axId val="166231040"/>
        <c:scaling>
          <c:orientation val="minMax"/>
        </c:scaling>
        <c:delete val="1"/>
        <c:axPos val="b"/>
        <c:numFmt formatCode="ge" sourceLinked="1"/>
        <c:majorTickMark val="none"/>
        <c:minorTickMark val="none"/>
        <c:tickLblPos val="none"/>
        <c:crossAx val="166261888"/>
        <c:crosses val="autoZero"/>
        <c:auto val="1"/>
        <c:lblOffset val="100"/>
        <c:baseTimeUnit val="years"/>
      </c:dateAx>
      <c:valAx>
        <c:axId val="166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64.959999999999994</c:v>
                </c:pt>
                <c:pt idx="1">
                  <c:v>74.06</c:v>
                </c:pt>
                <c:pt idx="2">
                  <c:v>65.56</c:v>
                </c:pt>
                <c:pt idx="3">
                  <c:v>69.86</c:v>
                </c:pt>
                <c:pt idx="4">
                  <c:v>70.72</c:v>
                </c:pt>
              </c:numCache>
            </c:numRef>
          </c:val>
          <c:extLst xmlns:c16r2="http://schemas.microsoft.com/office/drawing/2015/06/chart">
            <c:ext xmlns:c16="http://schemas.microsoft.com/office/drawing/2014/chart" uri="{C3380CC4-5D6E-409C-BE32-E72D297353CC}">
              <c16:uniqueId val="{00000000-337C-4212-8EA8-8D9E45B423B1}"/>
            </c:ext>
          </c:extLst>
        </c:ser>
        <c:dLbls>
          <c:showLegendKey val="0"/>
          <c:showVal val="0"/>
          <c:showCatName val="0"/>
          <c:showSerName val="0"/>
          <c:showPercent val="0"/>
          <c:showBubbleSize val="0"/>
        </c:dLbls>
        <c:gapWidth val="150"/>
        <c:axId val="167464320"/>
        <c:axId val="1674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37C-4212-8EA8-8D9E45B423B1}"/>
            </c:ext>
          </c:extLst>
        </c:ser>
        <c:dLbls>
          <c:showLegendKey val="0"/>
          <c:showVal val="0"/>
          <c:showCatName val="0"/>
          <c:showSerName val="0"/>
          <c:showPercent val="0"/>
          <c:showBubbleSize val="0"/>
        </c:dLbls>
        <c:marker val="1"/>
        <c:smooth val="0"/>
        <c:axId val="167464320"/>
        <c:axId val="167486976"/>
      </c:lineChart>
      <c:dateAx>
        <c:axId val="167464320"/>
        <c:scaling>
          <c:orientation val="minMax"/>
        </c:scaling>
        <c:delete val="1"/>
        <c:axPos val="b"/>
        <c:numFmt formatCode="ge" sourceLinked="1"/>
        <c:majorTickMark val="none"/>
        <c:minorTickMark val="none"/>
        <c:tickLblPos val="none"/>
        <c:crossAx val="167486976"/>
        <c:crosses val="autoZero"/>
        <c:auto val="1"/>
        <c:lblOffset val="100"/>
        <c:baseTimeUnit val="years"/>
      </c:dateAx>
      <c:valAx>
        <c:axId val="1674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260.02</c:v>
                </c:pt>
                <c:pt idx="1">
                  <c:v>232.29</c:v>
                </c:pt>
                <c:pt idx="2">
                  <c:v>263.43</c:v>
                </c:pt>
                <c:pt idx="3">
                  <c:v>249.6</c:v>
                </c:pt>
                <c:pt idx="4">
                  <c:v>244.07</c:v>
                </c:pt>
              </c:numCache>
            </c:numRef>
          </c:val>
          <c:extLst xmlns:c16r2="http://schemas.microsoft.com/office/drawing/2015/06/chart">
            <c:ext xmlns:c16="http://schemas.microsoft.com/office/drawing/2014/chart" uri="{C3380CC4-5D6E-409C-BE32-E72D297353CC}">
              <c16:uniqueId val="{00000000-14D6-433C-BCEC-3B081901B86F}"/>
            </c:ext>
          </c:extLst>
        </c:ser>
        <c:dLbls>
          <c:showLegendKey val="0"/>
          <c:showVal val="0"/>
          <c:showCatName val="0"/>
          <c:showSerName val="0"/>
          <c:showPercent val="0"/>
          <c:showBubbleSize val="0"/>
        </c:dLbls>
        <c:gapWidth val="150"/>
        <c:axId val="167522304"/>
        <c:axId val="1675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4D6-433C-BCEC-3B081901B86F}"/>
            </c:ext>
          </c:extLst>
        </c:ser>
        <c:dLbls>
          <c:showLegendKey val="0"/>
          <c:showVal val="0"/>
          <c:showCatName val="0"/>
          <c:showSerName val="0"/>
          <c:showPercent val="0"/>
          <c:showBubbleSize val="0"/>
        </c:dLbls>
        <c:marker val="1"/>
        <c:smooth val="0"/>
        <c:axId val="167522304"/>
        <c:axId val="167524224"/>
      </c:lineChart>
      <c:dateAx>
        <c:axId val="167522304"/>
        <c:scaling>
          <c:orientation val="minMax"/>
        </c:scaling>
        <c:delete val="1"/>
        <c:axPos val="b"/>
        <c:numFmt formatCode="ge" sourceLinked="1"/>
        <c:majorTickMark val="none"/>
        <c:minorTickMark val="none"/>
        <c:tickLblPos val="none"/>
        <c:crossAx val="167524224"/>
        <c:crosses val="autoZero"/>
        <c:auto val="1"/>
        <c:lblOffset val="100"/>
        <c:baseTimeUnit val="years"/>
      </c:dateAx>
      <c:valAx>
        <c:axId val="1675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ニセコ町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5203</v>
      </c>
      <c r="AM8" s="49"/>
      <c r="AN8" s="49"/>
      <c r="AO8" s="49"/>
      <c r="AP8" s="49"/>
      <c r="AQ8" s="49"/>
      <c r="AR8" s="49"/>
      <c r="AS8" s="49"/>
      <c r="AT8" s="44">
        <f>データ!T6</f>
        <v>197.13</v>
      </c>
      <c r="AU8" s="44"/>
      <c r="AV8" s="44"/>
      <c r="AW8" s="44"/>
      <c r="AX8" s="44"/>
      <c r="AY8" s="44"/>
      <c r="AZ8" s="44"/>
      <c r="BA8" s="44"/>
      <c r="BB8" s="44">
        <f>データ!U6</f>
        <v>26.39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48.72</v>
      </c>
      <c r="Q10" s="44"/>
      <c r="R10" s="44"/>
      <c r="S10" s="44"/>
      <c r="T10" s="44"/>
      <c r="U10" s="44"/>
      <c r="V10" s="44"/>
      <c r="W10" s="44">
        <f>データ!Q6</f>
        <v>88.81</v>
      </c>
      <c r="X10" s="44"/>
      <c r="Y10" s="44"/>
      <c r="Z10" s="44"/>
      <c r="AA10" s="44"/>
      <c r="AB10" s="44"/>
      <c r="AC10" s="44"/>
      <c r="AD10" s="49">
        <f>データ!R6</f>
        <v>3170</v>
      </c>
      <c r="AE10" s="49"/>
      <c r="AF10" s="49"/>
      <c r="AG10" s="49"/>
      <c r="AH10" s="49"/>
      <c r="AI10" s="49"/>
      <c r="AJ10" s="49"/>
      <c r="AK10" s="2"/>
      <c r="AL10" s="49">
        <f>データ!V6</f>
        <v>2492</v>
      </c>
      <c r="AM10" s="49"/>
      <c r="AN10" s="49"/>
      <c r="AO10" s="49"/>
      <c r="AP10" s="49"/>
      <c r="AQ10" s="49"/>
      <c r="AR10" s="49"/>
      <c r="AS10" s="49"/>
      <c r="AT10" s="44">
        <f>データ!W6</f>
        <v>1.1399999999999999</v>
      </c>
      <c r="AU10" s="44"/>
      <c r="AV10" s="44"/>
      <c r="AW10" s="44"/>
      <c r="AX10" s="44"/>
      <c r="AY10" s="44"/>
      <c r="AZ10" s="44"/>
      <c r="BA10" s="44"/>
      <c r="BB10" s="44">
        <f>データ!X6</f>
        <v>2185.96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QVaZ2jvJCFzVye6P0q4UexKzkpZPjUF+XGvWfvRQnvn326jvsGoxLW7nKGNuyZHQCSNyoEDS5jqL4w0K0+FOpg==" saltValue="jJc/prjCyQ8VjlJtxgqO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13951</v>
      </c>
      <c r="D6" s="32">
        <f t="shared" si="3"/>
        <v>47</v>
      </c>
      <c r="E6" s="32">
        <f t="shared" si="3"/>
        <v>17</v>
      </c>
      <c r="F6" s="32">
        <f t="shared" si="3"/>
        <v>4</v>
      </c>
      <c r="G6" s="32">
        <f t="shared" si="3"/>
        <v>0</v>
      </c>
      <c r="H6" s="32" t="str">
        <f t="shared" si="3"/>
        <v>北海道　ニセコ町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48.72</v>
      </c>
      <c r="Q6" s="33">
        <f t="shared" si="3"/>
        <v>88.81</v>
      </c>
      <c r="R6" s="33">
        <f t="shared" si="3"/>
        <v>3170</v>
      </c>
      <c r="S6" s="33">
        <f t="shared" si="3"/>
        <v>5203</v>
      </c>
      <c r="T6" s="33">
        <f t="shared" si="3"/>
        <v>197.13</v>
      </c>
      <c r="U6" s="33">
        <f t="shared" si="3"/>
        <v>26.39</v>
      </c>
      <c r="V6" s="33">
        <f t="shared" si="3"/>
        <v>2492</v>
      </c>
      <c r="W6" s="33">
        <f t="shared" si="3"/>
        <v>1.1399999999999999</v>
      </c>
      <c r="X6" s="33">
        <f t="shared" si="3"/>
        <v>2185.96</v>
      </c>
      <c r="Y6" s="34">
        <f>IF(Y7="",NA(),Y7)</f>
        <v>72.22</v>
      </c>
      <c r="Z6" s="34">
        <f t="shared" ref="Z6:AH6" si="4">IF(Z7="",NA(),Z7)</f>
        <v>87.86</v>
      </c>
      <c r="AA6" s="34">
        <f t="shared" si="4"/>
        <v>95.22</v>
      </c>
      <c r="AB6" s="34">
        <f t="shared" si="4"/>
        <v>100.83</v>
      </c>
      <c r="AC6" s="34">
        <f t="shared" si="4"/>
        <v>100.02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64.959999999999994</v>
      </c>
      <c r="BR6" s="34">
        <f t="shared" ref="BR6:BZ6" si="8">IF(BR7="",NA(),BR7)</f>
        <v>74.06</v>
      </c>
      <c r="BS6" s="34">
        <f t="shared" si="8"/>
        <v>65.56</v>
      </c>
      <c r="BT6" s="34">
        <f t="shared" si="8"/>
        <v>69.86</v>
      </c>
      <c r="BU6" s="34">
        <f t="shared" si="8"/>
        <v>70.72</v>
      </c>
      <c r="BV6" s="34">
        <f t="shared" si="8"/>
        <v>53.01</v>
      </c>
      <c r="BW6" s="34">
        <f t="shared" si="8"/>
        <v>50.54</v>
      </c>
      <c r="BX6" s="34">
        <f t="shared" si="8"/>
        <v>66.22</v>
      </c>
      <c r="BY6" s="34">
        <f t="shared" si="8"/>
        <v>69.87</v>
      </c>
      <c r="BZ6" s="34">
        <f t="shared" si="8"/>
        <v>74.3</v>
      </c>
      <c r="CA6" s="33" t="str">
        <f>IF(CA7="","",IF(CA7="-","【-】","【"&amp;SUBSTITUTE(TEXT(CA7,"#,##0.00"),"-","△")&amp;"】"))</f>
        <v>【75.58】</v>
      </c>
      <c r="CB6" s="34">
        <f>IF(CB7="",NA(),CB7)</f>
        <v>260.02</v>
      </c>
      <c r="CC6" s="34">
        <f t="shared" ref="CC6:CK6" si="9">IF(CC7="",NA(),CC7)</f>
        <v>232.29</v>
      </c>
      <c r="CD6" s="34">
        <f t="shared" si="9"/>
        <v>263.43</v>
      </c>
      <c r="CE6" s="34">
        <f t="shared" si="9"/>
        <v>249.6</v>
      </c>
      <c r="CF6" s="34">
        <f t="shared" si="9"/>
        <v>244.07</v>
      </c>
      <c r="CG6" s="34">
        <f t="shared" si="9"/>
        <v>299.39</v>
      </c>
      <c r="CH6" s="34">
        <f t="shared" si="9"/>
        <v>320.36</v>
      </c>
      <c r="CI6" s="34">
        <f t="shared" si="9"/>
        <v>246.72</v>
      </c>
      <c r="CJ6" s="34">
        <f t="shared" si="9"/>
        <v>234.96</v>
      </c>
      <c r="CK6" s="34">
        <f t="shared" si="9"/>
        <v>221.81</v>
      </c>
      <c r="CL6" s="33" t="str">
        <f>IF(CL7="","",IF(CL7="-","【-】","【"&amp;SUBSTITUTE(TEXT(CL7,"#,##0.00"),"-","△")&amp;"】"))</f>
        <v>【215.23】</v>
      </c>
      <c r="CM6" s="34">
        <f>IF(CM7="",NA(),CM7)</f>
        <v>46.86</v>
      </c>
      <c r="CN6" s="34">
        <f t="shared" ref="CN6:CV6" si="10">IF(CN7="",NA(),CN7)</f>
        <v>46.71</v>
      </c>
      <c r="CO6" s="34">
        <f t="shared" si="10"/>
        <v>46.64</v>
      </c>
      <c r="CP6" s="34">
        <f t="shared" si="10"/>
        <v>49.57</v>
      </c>
      <c r="CQ6" s="34">
        <f t="shared" si="10"/>
        <v>50.57</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95.18</v>
      </c>
      <c r="CY6" s="34">
        <f t="shared" ref="CY6:DG6" si="11">IF(CY7="",NA(),CY7)</f>
        <v>95.35</v>
      </c>
      <c r="CZ6" s="34">
        <f t="shared" si="11"/>
        <v>95.92</v>
      </c>
      <c r="DA6" s="34">
        <f t="shared" si="11"/>
        <v>96.28</v>
      </c>
      <c r="DB6" s="34">
        <f t="shared" si="11"/>
        <v>96.31</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0.05</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13951</v>
      </c>
      <c r="D7" s="36">
        <v>47</v>
      </c>
      <c r="E7" s="36">
        <v>17</v>
      </c>
      <c r="F7" s="36">
        <v>4</v>
      </c>
      <c r="G7" s="36">
        <v>0</v>
      </c>
      <c r="H7" s="36" t="s">
        <v>111</v>
      </c>
      <c r="I7" s="36" t="s">
        <v>112</v>
      </c>
      <c r="J7" s="36" t="s">
        <v>113</v>
      </c>
      <c r="K7" s="36" t="s">
        <v>114</v>
      </c>
      <c r="L7" s="36" t="s">
        <v>115</v>
      </c>
      <c r="M7" s="36" t="s">
        <v>116</v>
      </c>
      <c r="N7" s="37" t="s">
        <v>117</v>
      </c>
      <c r="O7" s="37" t="s">
        <v>118</v>
      </c>
      <c r="P7" s="37">
        <v>48.72</v>
      </c>
      <c r="Q7" s="37">
        <v>88.81</v>
      </c>
      <c r="R7" s="37">
        <v>3170</v>
      </c>
      <c r="S7" s="37">
        <v>5203</v>
      </c>
      <c r="T7" s="37">
        <v>197.13</v>
      </c>
      <c r="U7" s="37">
        <v>26.39</v>
      </c>
      <c r="V7" s="37">
        <v>2492</v>
      </c>
      <c r="W7" s="37">
        <v>1.1399999999999999</v>
      </c>
      <c r="X7" s="37">
        <v>2185.96</v>
      </c>
      <c r="Y7" s="37">
        <v>72.22</v>
      </c>
      <c r="Z7" s="37">
        <v>87.86</v>
      </c>
      <c r="AA7" s="37">
        <v>95.22</v>
      </c>
      <c r="AB7" s="37">
        <v>100.83</v>
      </c>
      <c r="AC7" s="37">
        <v>100.02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1434.89</v>
      </c>
      <c r="BN7" s="37">
        <v>1298.9100000000001</v>
      </c>
      <c r="BO7" s="37">
        <v>1243.71</v>
      </c>
      <c r="BP7" s="37">
        <v>1225.44</v>
      </c>
      <c r="BQ7" s="37">
        <v>64.959999999999994</v>
      </c>
      <c r="BR7" s="37">
        <v>74.06</v>
      </c>
      <c r="BS7" s="37">
        <v>65.56</v>
      </c>
      <c r="BT7" s="37">
        <v>69.86</v>
      </c>
      <c r="BU7" s="37">
        <v>70.72</v>
      </c>
      <c r="BV7" s="37">
        <v>53.01</v>
      </c>
      <c r="BW7" s="37">
        <v>50.54</v>
      </c>
      <c r="BX7" s="37">
        <v>66.22</v>
      </c>
      <c r="BY7" s="37">
        <v>69.87</v>
      </c>
      <c r="BZ7" s="37">
        <v>74.3</v>
      </c>
      <c r="CA7" s="37">
        <v>75.58</v>
      </c>
      <c r="CB7" s="37">
        <v>260.02</v>
      </c>
      <c r="CC7" s="37">
        <v>232.29</v>
      </c>
      <c r="CD7" s="37">
        <v>263.43</v>
      </c>
      <c r="CE7" s="37">
        <v>249.6</v>
      </c>
      <c r="CF7" s="37">
        <v>244.07</v>
      </c>
      <c r="CG7" s="37">
        <v>299.39</v>
      </c>
      <c r="CH7" s="37">
        <v>320.36</v>
      </c>
      <c r="CI7" s="37">
        <v>246.72</v>
      </c>
      <c r="CJ7" s="37">
        <v>234.96</v>
      </c>
      <c r="CK7" s="37">
        <v>221.81</v>
      </c>
      <c r="CL7" s="37">
        <v>215.23</v>
      </c>
      <c r="CM7" s="37">
        <v>46.86</v>
      </c>
      <c r="CN7" s="37">
        <v>46.71</v>
      </c>
      <c r="CO7" s="37">
        <v>46.64</v>
      </c>
      <c r="CP7" s="37">
        <v>49.57</v>
      </c>
      <c r="CQ7" s="37">
        <v>50.57</v>
      </c>
      <c r="CR7" s="37">
        <v>36.200000000000003</v>
      </c>
      <c r="CS7" s="37">
        <v>34.74</v>
      </c>
      <c r="CT7" s="37">
        <v>41.35</v>
      </c>
      <c r="CU7" s="37">
        <v>42.9</v>
      </c>
      <c r="CV7" s="37">
        <v>43.36</v>
      </c>
      <c r="CW7" s="37">
        <v>42.66</v>
      </c>
      <c r="CX7" s="37">
        <v>95.18</v>
      </c>
      <c r="CY7" s="37">
        <v>95.35</v>
      </c>
      <c r="CZ7" s="37">
        <v>95.92</v>
      </c>
      <c r="DA7" s="37">
        <v>96.28</v>
      </c>
      <c r="DB7" s="37">
        <v>96.31</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0.05</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馬渕 淳</cp:lastModifiedBy>
  <cp:lastPrinted>2019-01-19T02:26:01Z</cp:lastPrinted>
  <dcterms:created xsi:type="dcterms:W3CDTF">2018-12-03T09:10:14Z</dcterms:created>
  <dcterms:modified xsi:type="dcterms:W3CDTF">2019-01-19T02:26:21Z</dcterms:modified>
  <cp:category/>
</cp:coreProperties>
</file>